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user\Downloads\Telegram Desktop\"/>
    </mc:Choice>
  </mc:AlternateContent>
  <xr:revisionPtr revIDLastSave="0" documentId="13_ncr:1_{A71BEFD5-900B-442D-B947-FCE851C08F2B}" xr6:coauthVersionLast="47" xr6:coauthVersionMax="47" xr10:uidLastSave="{00000000-0000-0000-0000-000000000000}"/>
  <bookViews>
    <workbookView xWindow="-110" yWindow="-110" windowWidth="19420" windowHeight="11020" xr2:uid="{06DD3179-3A6A-4243-A06D-E3FFD6E6C716}"/>
  </bookViews>
  <sheets>
    <sheet name="Cover" sheetId="76" r:id="rId1"/>
    <sheet name="6. Workdone " sheetId="73" state="hidden" r:id="rId2"/>
    <sheet name="6. Workdone-Rev01" sheetId="74"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s>
  <definedNames>
    <definedName name="\">#REF!</definedName>
    <definedName name="\0">#REF!</definedName>
    <definedName name="\a">#REF!</definedName>
    <definedName name="\b">#REF!</definedName>
    <definedName name="\c">#N/A</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P1">#REF!</definedName>
    <definedName name="\q">#N/A</definedName>
    <definedName name="\r">#REF!</definedName>
    <definedName name="\s">#REF!</definedName>
    <definedName name="\t">#N/A</definedName>
    <definedName name="\u">#N/A</definedName>
    <definedName name="\v">#REF!</definedName>
    <definedName name="\w">#N/A</definedName>
    <definedName name="\x">#REF!</definedName>
    <definedName name="\y">#N/A</definedName>
    <definedName name="\z">#N/A</definedName>
    <definedName name="_" hidden="1">#REF!</definedName>
    <definedName name="___" hidden="1">#REF!</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_WIN22">#REF!</definedName>
    <definedName name="_________________________________________________a1" hidden="1">{"'Sheet1'!$L$16"}</definedName>
    <definedName name="_________________________________________________WIN22">#REF!</definedName>
    <definedName name="________________________________________________a1" hidden="1">{"'Sheet1'!$L$16"}</definedName>
    <definedName name="________________________________________________key2" hidden="1">#REF!</definedName>
    <definedName name="________________________________________________WIN2">#REF!</definedName>
    <definedName name="_______________________________________________a1" hidden="1">{"'Sheet1'!$L$16"}</definedName>
    <definedName name="_______________________________________________bb1" hidden="1">{"'Bill No. 7'!$A$1:$G$32"}</definedName>
    <definedName name="_______________________________________________PL22">#REF!</definedName>
    <definedName name="_______________________________________________WIN2">#REF!</definedName>
    <definedName name="_______________________________________________WIN22">#REF!</definedName>
    <definedName name="_______________________________________________YO1">#REF!</definedName>
    <definedName name="______________________________________________a1" hidden="1">{"'Sheet1'!$L$16"}</definedName>
    <definedName name="______________________________________________key2" hidden="1">#REF!</definedName>
    <definedName name="______________________________________________PL22">#REF!</definedName>
    <definedName name="______________________________________________WIN22">#REF!</definedName>
    <definedName name="_____________________________________________a1" hidden="1">{"'Sheet1'!$L$16"}</definedName>
    <definedName name="_____________________________________________bb1" hidden="1">{"'Bill No. 7'!$A$1:$G$32"}</definedName>
    <definedName name="_____________________________________________PL22">#REF!</definedName>
    <definedName name="_____________________________________________WIN2">#REF!</definedName>
    <definedName name="_____________________________________________WIN22">#REF!</definedName>
    <definedName name="_____________________________________________YO1">#REF!</definedName>
    <definedName name="____________________________________________a1" hidden="1">{"'Sheet1'!$L$16"}</definedName>
    <definedName name="____________________________________________key2" hidden="1">#REF!</definedName>
    <definedName name="____________________________________________PL22">#REF!</definedName>
    <definedName name="____________________________________________TF1">#REF!</definedName>
    <definedName name="____________________________________________WD1">#REF!</definedName>
    <definedName name="____________________________________________WIN2">#REF!</definedName>
    <definedName name="____________________________________________WIN22">#REF!</definedName>
    <definedName name="____________________________________________win24">#REF!</definedName>
    <definedName name="____________________________________________win25">#REF!</definedName>
    <definedName name="____________________________________________win26">#REF!</definedName>
    <definedName name="___________________________________________a1" hidden="1">{"'Sheet1'!$L$16"}</definedName>
    <definedName name="___________________________________________bb1" hidden="1">{"'Bill No. 7'!$A$1:$G$32"}</definedName>
    <definedName name="___________________________________________PL22">#REF!</definedName>
    <definedName name="___________________________________________WIN2">#REF!</definedName>
    <definedName name="___________________________________________WIN22">#REF!</definedName>
    <definedName name="___________________________________________WIN23">#REF!</definedName>
    <definedName name="___________________________________________YO1">#REF!</definedName>
    <definedName name="__________________________________________a1" hidden="1">{"'Sheet1'!$L$16"}</definedName>
    <definedName name="__________________________________________key2" hidden="1">#REF!</definedName>
    <definedName name="__________________________________________PL22">#REF!</definedName>
    <definedName name="__________________________________________TF1">#REF!</definedName>
    <definedName name="__________________________________________WD1">#REF!</definedName>
    <definedName name="__________________________________________WIN2">#REF!</definedName>
    <definedName name="__________________________________________WIN22">#REF!</definedName>
    <definedName name="__________________________________________win24">#REF!</definedName>
    <definedName name="__________________________________________win25">#REF!</definedName>
    <definedName name="__________________________________________win26">#REF!</definedName>
    <definedName name="_________________________________________a1" hidden="1">{"'Sheet1'!$L$16"}</definedName>
    <definedName name="_________________________________________bb1" hidden="1">{"'Bill No. 7'!$A$1:$G$32"}</definedName>
    <definedName name="_________________________________________PL22">#REF!</definedName>
    <definedName name="_________________________________________WIN2">#REF!</definedName>
    <definedName name="_________________________________________WIN22">#REF!</definedName>
    <definedName name="_________________________________________WIN23">#REF!</definedName>
    <definedName name="_________________________________________YO1">#REF!</definedName>
    <definedName name="________________________________________a1" hidden="1">{"'Sheet1'!$L$16"}</definedName>
    <definedName name="________________________________________key2" hidden="1">#REF!</definedName>
    <definedName name="________________________________________PL22">#REF!</definedName>
    <definedName name="________________________________________TF1">#REF!</definedName>
    <definedName name="________________________________________WD1">#REF!</definedName>
    <definedName name="________________________________________WIN2">#REF!</definedName>
    <definedName name="________________________________________WIN22">#REF!</definedName>
    <definedName name="________________________________________win24">#REF!</definedName>
    <definedName name="________________________________________win25">#REF!</definedName>
    <definedName name="________________________________________win26">#REF!</definedName>
    <definedName name="_______________________________________a1" hidden="1">{"'Sheet1'!$L$16"}</definedName>
    <definedName name="_______________________________________bb1" hidden="1">{"'Bill No. 7'!$A$1:$G$32"}</definedName>
    <definedName name="_______________________________________PL22">#REF!</definedName>
    <definedName name="_______________________________________WIN2">#REF!</definedName>
    <definedName name="_______________________________________WIN22">#REF!</definedName>
    <definedName name="_______________________________________WIN23">#REF!</definedName>
    <definedName name="_______________________________________YO1">#REF!</definedName>
    <definedName name="______________________________________a1" hidden="1">{"'Sheet1'!$L$16"}</definedName>
    <definedName name="______________________________________key2" hidden="1">#REF!</definedName>
    <definedName name="______________________________________PL22">#REF!</definedName>
    <definedName name="______________________________________str1">#REF!</definedName>
    <definedName name="______________________________________str2">#REF!</definedName>
    <definedName name="______________________________________str3">#REF!</definedName>
    <definedName name="______________________________________tc1">#REF!</definedName>
    <definedName name="______________________________________TF1">#REF!</definedName>
    <definedName name="______________________________________WD1">#REF!</definedName>
    <definedName name="______________________________________WIN2">#REF!</definedName>
    <definedName name="______________________________________win24">#REF!</definedName>
    <definedName name="______________________________________win25">#REF!</definedName>
    <definedName name="______________________________________win26">#REF!</definedName>
    <definedName name="_____________________________________a1" hidden="1">{"'Sheet1'!$L$16"}</definedName>
    <definedName name="_____________________________________bb1" hidden="1">{"'Bill No. 7'!$A$1:$G$32"}</definedName>
    <definedName name="_____________________________________key2" hidden="1">#REF!</definedName>
    <definedName name="_____________________________________PL22">#REF!</definedName>
    <definedName name="_____________________________________str1">#REF!</definedName>
    <definedName name="_____________________________________str2">#REF!</definedName>
    <definedName name="_____________________________________str3">#REF!</definedName>
    <definedName name="_____________________________________WIN2">#REF!</definedName>
    <definedName name="_____________________________________WIN22">#REF!</definedName>
    <definedName name="_____________________________________WIN23">#REF!</definedName>
    <definedName name="_____________________________________YO1">#REF!</definedName>
    <definedName name="____________________________________a1" hidden="1">{"'Sheet1'!$L$16"}</definedName>
    <definedName name="____________________________________PL22">#REF!</definedName>
    <definedName name="____________________________________rmc3000">#REF!</definedName>
    <definedName name="____________________________________rmc5000">#REF!</definedName>
    <definedName name="____________________________________rmc6000">#REF!</definedName>
    <definedName name="____________________________________rmc8000">#REF!</definedName>
    <definedName name="____________________________________str1">#REF!</definedName>
    <definedName name="____________________________________str2">#REF!</definedName>
    <definedName name="____________________________________str3">#REF!</definedName>
    <definedName name="____________________________________tc1">#REF!</definedName>
    <definedName name="____________________________________TF1">#REF!</definedName>
    <definedName name="____________________________________WD1">#REF!</definedName>
    <definedName name="____________________________________WIN2">#REF!</definedName>
    <definedName name="____________________________________WIN22">#REF!</definedName>
    <definedName name="____________________________________win24">#REF!</definedName>
    <definedName name="____________________________________win25">#REF!</definedName>
    <definedName name="____________________________________win26">#REF!</definedName>
    <definedName name="____________________________________YO1">#REF!</definedName>
    <definedName name="___________________________________a1" hidden="1">{"'Sheet1'!$L$16"}</definedName>
    <definedName name="___________________________________bb1" hidden="1">{"'Bill No. 7'!$A$1:$G$32"}</definedName>
    <definedName name="___________________________________key2" hidden="1">#REF!</definedName>
    <definedName name="___________________________________mu2">#REF!</definedName>
    <definedName name="___________________________________mu3">#REF!</definedName>
    <definedName name="___________________________________PL22">#REF!</definedName>
    <definedName name="___________________________________str1">#REF!</definedName>
    <definedName name="___________________________________str2">#REF!</definedName>
    <definedName name="___________________________________str3">#REF!</definedName>
    <definedName name="___________________________________WIN2">#REF!</definedName>
    <definedName name="___________________________________WIN22">#REF!</definedName>
    <definedName name="___________________________________WIN23">#REF!</definedName>
    <definedName name="__________________________________a1" hidden="1">{"'Sheet1'!$L$16"}</definedName>
    <definedName name="__________________________________Goi8" hidden="1">{"'Sheet1'!$L$16"}</definedName>
    <definedName name="__________________________________PL22">#REF!</definedName>
    <definedName name="__________________________________rmc3000">#REF!</definedName>
    <definedName name="__________________________________rmc5000">#REF!</definedName>
    <definedName name="__________________________________rmc6000">#REF!</definedName>
    <definedName name="__________________________________rmc8000">#REF!</definedName>
    <definedName name="__________________________________SCL4" hidden="1">{"'Sheet1'!$L$16"}</definedName>
    <definedName name="__________________________________str1">#REF!</definedName>
    <definedName name="__________________________________str2">#REF!</definedName>
    <definedName name="__________________________________str3">#REF!</definedName>
    <definedName name="__________________________________tc1">#REF!</definedName>
    <definedName name="__________________________________TF1">#REF!</definedName>
    <definedName name="__________________________________WD1">#REF!</definedName>
    <definedName name="__________________________________WIN2">#REF!</definedName>
    <definedName name="__________________________________WIN22">#REF!</definedName>
    <definedName name="__________________________________win24">#REF!</definedName>
    <definedName name="__________________________________win25">#REF!</definedName>
    <definedName name="__________________________________win26">#REF!</definedName>
    <definedName name="__________________________________YO1">#REF!</definedName>
    <definedName name="_________________________________a1" hidden="1">{"'Sheet1'!$L$16"}</definedName>
    <definedName name="_________________________________B19000">#REF!</definedName>
    <definedName name="_________________________________B19999">#REF!</definedName>
    <definedName name="_________________________________B20000">#REF!</definedName>
    <definedName name="_________________________________bb1" hidden="1">{"'Bill No. 7'!$A$1:$G$32"}</definedName>
    <definedName name="_________________________________e20000">#REF!</definedName>
    <definedName name="_________________________________e99991">#REF!</definedName>
    <definedName name="_________________________________key2" hidden="1">#REF!</definedName>
    <definedName name="_________________________________mu2">#REF!</definedName>
    <definedName name="_________________________________mu3">#REF!</definedName>
    <definedName name="_________________________________MU4">#REF!</definedName>
    <definedName name="_________________________________PL22">#REF!</definedName>
    <definedName name="_________________________________str1">#REF!</definedName>
    <definedName name="_________________________________str2">#REF!</definedName>
    <definedName name="_________________________________str3">#REF!</definedName>
    <definedName name="_________________________________WIN2">#REF!</definedName>
    <definedName name="_________________________________WIN22">#REF!</definedName>
    <definedName name="_________________________________WIN23">#REF!</definedName>
    <definedName name="________________________________a1" hidden="1">{"'Sheet1'!$L$16"}</definedName>
    <definedName name="________________________________Goi8" hidden="1">{"'Sheet1'!$L$16"}</definedName>
    <definedName name="________________________________PL22">#REF!</definedName>
    <definedName name="________________________________rmc3000">#REF!</definedName>
    <definedName name="________________________________rmc5000">#REF!</definedName>
    <definedName name="________________________________rmc6000">#REF!</definedName>
    <definedName name="________________________________rmc8000">#REF!</definedName>
    <definedName name="________________________________SCL4" hidden="1">{"'Sheet1'!$L$16"}</definedName>
    <definedName name="________________________________str1">#REF!</definedName>
    <definedName name="________________________________str2">#REF!</definedName>
    <definedName name="________________________________str3">#REF!</definedName>
    <definedName name="________________________________tc1">#REF!</definedName>
    <definedName name="________________________________TF1">#REF!</definedName>
    <definedName name="________________________________WD1">#REF!</definedName>
    <definedName name="________________________________WIN2">#REF!</definedName>
    <definedName name="________________________________WIN22">#REF!</definedName>
    <definedName name="________________________________win24">#REF!</definedName>
    <definedName name="________________________________win25">#REF!</definedName>
    <definedName name="________________________________win26">#REF!</definedName>
    <definedName name="________________________________YO1">#REF!</definedName>
    <definedName name="_______________________________a1" hidden="1">{"'Sheet1'!$L$16"}</definedName>
    <definedName name="_______________________________B19000">#REF!</definedName>
    <definedName name="_______________________________B19999">#REF!</definedName>
    <definedName name="_______________________________B20000">#REF!</definedName>
    <definedName name="_______________________________bb1" hidden="1">{"'Bill No. 7'!$A$1:$G$32"}</definedName>
    <definedName name="_______________________________e20000">#REF!</definedName>
    <definedName name="_______________________________e99991">#REF!</definedName>
    <definedName name="_______________________________Goi8" hidden="1">{"'Sheet1'!$L$16"}</definedName>
    <definedName name="_______________________________key2" hidden="1">#REF!</definedName>
    <definedName name="_______________________________mu2">#REF!</definedName>
    <definedName name="_______________________________mu3">#REF!</definedName>
    <definedName name="_______________________________MU4">#REF!</definedName>
    <definedName name="_______________________________PL22">#REF!</definedName>
    <definedName name="_______________________________SCL4" hidden="1">{"'Sheet1'!$L$16"}</definedName>
    <definedName name="_______________________________str1">#REF!</definedName>
    <definedName name="_______________________________str2">#REF!</definedName>
    <definedName name="_______________________________str3">#REF!</definedName>
    <definedName name="_______________________________WIN2">#REF!</definedName>
    <definedName name="_______________________________WIN22">#REF!</definedName>
    <definedName name="_______________________________WIN23">#REF!</definedName>
    <definedName name="______________________________a1" hidden="1">{"'Sheet1'!$L$16"}</definedName>
    <definedName name="______________________________GFA2">#REF!</definedName>
    <definedName name="______________________________Goi8" hidden="1">{"'Sheet1'!$L$16"}</definedName>
    <definedName name="______________________________PL22">#REF!</definedName>
    <definedName name="______________________________rmc3000">#REF!</definedName>
    <definedName name="______________________________rmc5000">#REF!</definedName>
    <definedName name="______________________________rmc6000">#REF!</definedName>
    <definedName name="______________________________rmc8000">#REF!</definedName>
    <definedName name="______________________________SCL4" hidden="1">{"'Sheet1'!$L$16"}</definedName>
    <definedName name="______________________________str1">#REF!</definedName>
    <definedName name="______________________________str2">#REF!</definedName>
    <definedName name="______________________________str3">#REF!</definedName>
    <definedName name="______________________________tc1">#REF!</definedName>
    <definedName name="______________________________TF1">#REF!</definedName>
    <definedName name="______________________________WD1">#REF!</definedName>
    <definedName name="______________________________WIN2">#REF!</definedName>
    <definedName name="______________________________WIN22">#REF!</definedName>
    <definedName name="______________________________win24">#REF!</definedName>
    <definedName name="______________________________win25">#REF!</definedName>
    <definedName name="______________________________win26">#REF!</definedName>
    <definedName name="______________________________YO1">#REF!</definedName>
    <definedName name="_____________________________a1" hidden="1">{"'Sheet1'!$L$16"}</definedName>
    <definedName name="_____________________________B19000">#REF!</definedName>
    <definedName name="_____________________________B19999">#REF!</definedName>
    <definedName name="_____________________________B20000">#REF!</definedName>
    <definedName name="_____________________________bb1" hidden="1">{"'Bill No. 7'!$A$1:$G$32"}</definedName>
    <definedName name="_____________________________e20000">#REF!</definedName>
    <definedName name="_____________________________e99991">#REF!</definedName>
    <definedName name="_____________________________GFA2">#REF!</definedName>
    <definedName name="_____________________________Goi8" hidden="1">{"'Sheet1'!$L$16"}</definedName>
    <definedName name="_____________________________key2" hidden="1">#REF!</definedName>
    <definedName name="_____________________________mu2">#REF!</definedName>
    <definedName name="_____________________________mu3">#REF!</definedName>
    <definedName name="_____________________________MU4">#REF!</definedName>
    <definedName name="_____________________________PL22">#REF!</definedName>
    <definedName name="_____________________________S1">#REF!</definedName>
    <definedName name="_____________________________S2">#REF!</definedName>
    <definedName name="_____________________________SCL4" hidden="1">{"'Sheet1'!$L$16"}</definedName>
    <definedName name="_____________________________str1">#REF!</definedName>
    <definedName name="_____________________________str2">#REF!</definedName>
    <definedName name="_____________________________str3">#REF!</definedName>
    <definedName name="_____________________________WIN2">#REF!</definedName>
    <definedName name="_____________________________WIN22">#REF!</definedName>
    <definedName name="_____________________________WIN23">#REF!</definedName>
    <definedName name="____________________________a1" hidden="1">{"'Sheet1'!$L$16"}</definedName>
    <definedName name="____________________________GFA2">#REF!</definedName>
    <definedName name="____________________________Goi8" hidden="1">{"'Sheet1'!$L$16"}</definedName>
    <definedName name="____________________________PL22">#REF!</definedName>
    <definedName name="____________________________rmc3000">#REF!</definedName>
    <definedName name="____________________________rmc5000">#REF!</definedName>
    <definedName name="____________________________rmc6000">#REF!</definedName>
    <definedName name="____________________________rmc8000">#REF!</definedName>
    <definedName name="____________________________S1">#REF!</definedName>
    <definedName name="____________________________S2">#REF!</definedName>
    <definedName name="____________________________SCL4" hidden="1">{"'Sheet1'!$L$16"}</definedName>
    <definedName name="____________________________str1">#REF!</definedName>
    <definedName name="____________________________str2">#REF!</definedName>
    <definedName name="____________________________str3">#REF!</definedName>
    <definedName name="____________________________tc1">#REF!</definedName>
    <definedName name="____________________________TF1">#REF!</definedName>
    <definedName name="____________________________WD1">#REF!</definedName>
    <definedName name="____________________________WIN2">#REF!</definedName>
    <definedName name="____________________________WIN22">#REF!</definedName>
    <definedName name="____________________________win24">#REF!</definedName>
    <definedName name="____________________________win25">#REF!</definedName>
    <definedName name="____________________________win26">#REF!</definedName>
    <definedName name="____________________________YO1">#REF!</definedName>
    <definedName name="___________________________a1" hidden="1">{"'Sheet1'!$L$16"}</definedName>
    <definedName name="___________________________B19000">#REF!</definedName>
    <definedName name="___________________________B19999">#REF!</definedName>
    <definedName name="___________________________B20000">#REF!</definedName>
    <definedName name="___________________________bb1" hidden="1">{"'Bill No. 7'!$A$1:$G$32"}</definedName>
    <definedName name="___________________________e20000">#REF!</definedName>
    <definedName name="___________________________e99991">#REF!</definedName>
    <definedName name="___________________________GFA2">#REF!</definedName>
    <definedName name="___________________________Goi8" hidden="1">{"'Sheet1'!$L$16"}</definedName>
    <definedName name="___________________________key2" hidden="1">#REF!</definedName>
    <definedName name="___________________________mu2">#REF!</definedName>
    <definedName name="___________________________mu3">#REF!</definedName>
    <definedName name="___________________________MU4">#REF!</definedName>
    <definedName name="___________________________PL22">#REF!</definedName>
    <definedName name="___________________________S1">#REF!</definedName>
    <definedName name="___________________________S2">#REF!</definedName>
    <definedName name="___________________________SCL4" hidden="1">{"'Sheet1'!$L$16"}</definedName>
    <definedName name="___________________________str1">#REF!</definedName>
    <definedName name="___________________________str2">#REF!</definedName>
    <definedName name="___________________________str3">#REF!</definedName>
    <definedName name="___________________________tc1">#REF!</definedName>
    <definedName name="___________________________WIN2">#REF!</definedName>
    <definedName name="___________________________WIN22">#REF!</definedName>
    <definedName name="___________________________WIN23">#REF!</definedName>
    <definedName name="__________________________a1" hidden="1">{"'Sheet1'!$L$16"}</definedName>
    <definedName name="__________________________C">#REF!</definedName>
    <definedName name="__________________________GFA2">#REF!</definedName>
    <definedName name="__________________________Goi8" hidden="1">{"'Sheet1'!$L$16"}</definedName>
    <definedName name="__________________________key2" hidden="1">#REF!</definedName>
    <definedName name="__________________________PL22">#REF!</definedName>
    <definedName name="__________________________R">#REF!</definedName>
    <definedName name="__________________________rmc3000">#REF!</definedName>
    <definedName name="__________________________rmc5000">#REF!</definedName>
    <definedName name="__________________________rmc6000">#REF!</definedName>
    <definedName name="__________________________rmc8000">#REF!</definedName>
    <definedName name="__________________________S1">#REF!</definedName>
    <definedName name="__________________________S2">#REF!</definedName>
    <definedName name="__________________________SCL4" hidden="1">{"'Sheet1'!$L$16"}</definedName>
    <definedName name="__________________________str1">#REF!</definedName>
    <definedName name="__________________________str2">#REF!</definedName>
    <definedName name="__________________________str3">#REF!</definedName>
    <definedName name="__________________________TF1">#REF!</definedName>
    <definedName name="__________________________WD1">#REF!</definedName>
    <definedName name="__________________________WIN2">#REF!</definedName>
    <definedName name="__________________________WIN22">#REF!</definedName>
    <definedName name="__________________________win24">#REF!</definedName>
    <definedName name="__________________________win25">#REF!</definedName>
    <definedName name="__________________________win26">#REF!</definedName>
    <definedName name="__________________________YO1">#REF!</definedName>
    <definedName name="_________________________a1" hidden="1">{"'Sheet1'!$L$16"}</definedName>
    <definedName name="_________________________B19000">#REF!</definedName>
    <definedName name="_________________________B19999">#REF!</definedName>
    <definedName name="_________________________B20000">#REF!</definedName>
    <definedName name="_________________________bb1" hidden="1">{"'Bill No. 7'!$A$1:$G$32"}</definedName>
    <definedName name="_________________________C">#REF!</definedName>
    <definedName name="_________________________cfa1">#REF!</definedName>
    <definedName name="_________________________e20000">#REF!</definedName>
    <definedName name="_________________________e99991">#REF!</definedName>
    <definedName name="_________________________GFA2">#REF!</definedName>
    <definedName name="_________________________Goi8" hidden="1">{"'Sheet1'!$L$16"}</definedName>
    <definedName name="_________________________key2" hidden="1">#REF!</definedName>
    <definedName name="_________________________mu2">#REF!</definedName>
    <definedName name="_________________________mu3">#REF!</definedName>
    <definedName name="_________________________MU4">#REF!</definedName>
    <definedName name="_________________________PL22">#REF!</definedName>
    <definedName name="_________________________R">#REF!</definedName>
    <definedName name="_________________________rmc3000">#REF!</definedName>
    <definedName name="_________________________rmc5000">#REF!</definedName>
    <definedName name="_________________________rmc6000">#REF!</definedName>
    <definedName name="_________________________rmc8000">#REF!</definedName>
    <definedName name="_________________________S1">#REF!</definedName>
    <definedName name="_________________________S2">#REF!</definedName>
    <definedName name="_________________________SCL4" hidden="1">{"'Sheet1'!$L$16"}</definedName>
    <definedName name="_________________________str1">#REF!</definedName>
    <definedName name="_________________________str2">#REF!</definedName>
    <definedName name="_________________________str3">#REF!</definedName>
    <definedName name="_________________________tc1">#REF!</definedName>
    <definedName name="_________________________TF1">#REF!</definedName>
    <definedName name="_________________________WD1">#REF!</definedName>
    <definedName name="_________________________WIN2">#REF!</definedName>
    <definedName name="_________________________WIN22">#REF!</definedName>
    <definedName name="_________________________WIN23">#REF!</definedName>
    <definedName name="_________________________win24">#REF!</definedName>
    <definedName name="_________________________win25">#REF!</definedName>
    <definedName name="_________________________win26">#REF!</definedName>
    <definedName name="_________________________YO1">#REF!</definedName>
    <definedName name="________________________a1" hidden="1">{"'Sheet1'!$L$16"}</definedName>
    <definedName name="________________________C">#REF!</definedName>
    <definedName name="________________________cfa1">#REF!</definedName>
    <definedName name="________________________GFA2">#REF!</definedName>
    <definedName name="________________________Goi8" hidden="1">{"'Sheet1'!$L$16"}</definedName>
    <definedName name="________________________mu2">#REF!</definedName>
    <definedName name="________________________mu3">#REF!</definedName>
    <definedName name="________________________PL22">#REF!</definedName>
    <definedName name="________________________R">#REF!</definedName>
    <definedName name="________________________S1">#REF!</definedName>
    <definedName name="________________________S2">#REF!</definedName>
    <definedName name="________________________SCL4" hidden="1">{"'Sheet1'!$L$16"}</definedName>
    <definedName name="________________________str1">#REF!</definedName>
    <definedName name="________________________str2">#REF!</definedName>
    <definedName name="________________________str3">#REF!</definedName>
    <definedName name="________________________WIN2">#REF!</definedName>
    <definedName name="________________________WIN22">#REF!</definedName>
    <definedName name="________________________WIN23">#REF!</definedName>
    <definedName name="________________________YO1">#REF!</definedName>
    <definedName name="_______________________a1" hidden="1">{"'Sheet1'!$L$16"}</definedName>
    <definedName name="_______________________B19000">#REF!</definedName>
    <definedName name="_______________________B19999">#REF!</definedName>
    <definedName name="_______________________B20000">#REF!</definedName>
    <definedName name="_______________________bb1" hidden="1">{"'Bill No. 7'!$A$1:$G$32"}</definedName>
    <definedName name="_______________________C">#REF!</definedName>
    <definedName name="_______________________cfa1">#REF!</definedName>
    <definedName name="_______________________e20000">#REF!</definedName>
    <definedName name="_______________________e99991">#REF!</definedName>
    <definedName name="_______________________GFA2">#REF!</definedName>
    <definedName name="_______________________Goi8" hidden="1">{"'Sheet1'!$L$16"}</definedName>
    <definedName name="_______________________key2" hidden="1">#REF!</definedName>
    <definedName name="_______________________MU4">#REF!</definedName>
    <definedName name="_______________________PL22">#REF!</definedName>
    <definedName name="_______________________R">#REF!</definedName>
    <definedName name="_______________________rmc3000">#REF!</definedName>
    <definedName name="_______________________rmc5000">#REF!</definedName>
    <definedName name="_______________________rmc6000">#REF!</definedName>
    <definedName name="_______________________rmc8000">#REF!</definedName>
    <definedName name="_______________________S1">#REF!</definedName>
    <definedName name="_______________________S2">#REF!</definedName>
    <definedName name="_______________________SCL4" hidden="1">{"'Sheet1'!$L$16"}</definedName>
    <definedName name="_______________________str1">#REF!</definedName>
    <definedName name="_______________________str2">#REF!</definedName>
    <definedName name="_______________________str3">#REF!</definedName>
    <definedName name="_______________________tc1">#REF!</definedName>
    <definedName name="_______________________TF1">#REF!</definedName>
    <definedName name="_______________________WD1">#REF!</definedName>
    <definedName name="_______________________WIN2">#REF!</definedName>
    <definedName name="_______________________WIN22">#REF!</definedName>
    <definedName name="_______________________win24">#REF!</definedName>
    <definedName name="_______________________win25">#REF!</definedName>
    <definedName name="_______________________win26">#REF!</definedName>
    <definedName name="______________________a1" hidden="1">{"'Sheet1'!$L$16"}</definedName>
    <definedName name="______________________B19000">#REF!</definedName>
    <definedName name="______________________B19999">#REF!</definedName>
    <definedName name="______________________B20000">#REF!</definedName>
    <definedName name="______________________C">#REF!</definedName>
    <definedName name="______________________cfa1">#REF!</definedName>
    <definedName name="______________________e20000">#REF!</definedName>
    <definedName name="______________________e99991">#REF!</definedName>
    <definedName name="______________________GFA2">#REF!</definedName>
    <definedName name="______________________Goi8" hidden="1">{"'Sheet1'!$L$16"}</definedName>
    <definedName name="______________________key2" hidden="1">#REF!</definedName>
    <definedName name="______________________mu2">#REF!</definedName>
    <definedName name="______________________mu3">#REF!</definedName>
    <definedName name="______________________MU4">#REF!</definedName>
    <definedName name="______________________PL22">#REF!</definedName>
    <definedName name="______________________R">#REF!</definedName>
    <definedName name="______________________S1">#REF!</definedName>
    <definedName name="______________________S2">#REF!</definedName>
    <definedName name="______________________SCL4" hidden="1">{"'Sheet1'!$L$16"}</definedName>
    <definedName name="______________________str1">#REF!</definedName>
    <definedName name="______________________str2">#REF!</definedName>
    <definedName name="______________________str3">#REF!</definedName>
    <definedName name="______________________tc1">#REF!</definedName>
    <definedName name="______________________WIN2">#REF!</definedName>
    <definedName name="______________________WIN22">#REF!</definedName>
    <definedName name="______________________WIN23">#REF!</definedName>
    <definedName name="______________________YO1">#REF!</definedName>
    <definedName name="_____________________a1" hidden="1">{"'Sheet1'!$L$16"}</definedName>
    <definedName name="_____________________B19000">#REF!</definedName>
    <definedName name="_____________________B19999">#REF!</definedName>
    <definedName name="_____________________B20000">#REF!</definedName>
    <definedName name="_____________________bb1" hidden="1">{"'Bill No. 7'!$A$1:$G$32"}</definedName>
    <definedName name="_____________________C">#REF!</definedName>
    <definedName name="_____________________cfa1">#REF!</definedName>
    <definedName name="_____________________e20000">#REF!</definedName>
    <definedName name="_____________________e99991">#REF!</definedName>
    <definedName name="_____________________GFA2">#REF!</definedName>
    <definedName name="_____________________Goi8" hidden="1">{"'Sheet1'!$L$16"}</definedName>
    <definedName name="_____________________key2" hidden="1">#REF!</definedName>
    <definedName name="_____________________PL22">#REF!</definedName>
    <definedName name="_____________________R">#REF!</definedName>
    <definedName name="_____________________ref7">#REF!</definedName>
    <definedName name="_____________________rmc3000">#REF!</definedName>
    <definedName name="_____________________rmc5000">#REF!</definedName>
    <definedName name="_____________________rmc6000">#REF!</definedName>
    <definedName name="_____________________rmc8000">#REF!</definedName>
    <definedName name="_____________________S1">#REF!</definedName>
    <definedName name="_____________________S2">#REF!</definedName>
    <definedName name="_____________________SCL4" hidden="1">{"'Sheet1'!$L$16"}</definedName>
    <definedName name="_____________________str1">#REF!</definedName>
    <definedName name="_____________________str2">#REF!</definedName>
    <definedName name="_____________________str3">#REF!</definedName>
    <definedName name="_____________________tc1">#REF!</definedName>
    <definedName name="_____________________TF1">#REF!</definedName>
    <definedName name="_____________________WD1">#REF!</definedName>
    <definedName name="_____________________WIN2">#REF!</definedName>
    <definedName name="_____________________WIN22">#REF!</definedName>
    <definedName name="_____________________win24">#REF!</definedName>
    <definedName name="_____________________win25">#REF!</definedName>
    <definedName name="_____________________win26">#REF!</definedName>
    <definedName name="_____________________YO1">#REF!</definedName>
    <definedName name="____________________a1" hidden="1">{"'Sheet1'!$L$16"}</definedName>
    <definedName name="____________________B19000">#REF!</definedName>
    <definedName name="____________________B19999">#REF!</definedName>
    <definedName name="____________________B20000">#REF!</definedName>
    <definedName name="____________________C">#REF!</definedName>
    <definedName name="____________________cfa1">#REF!</definedName>
    <definedName name="____________________e20000">#REF!</definedName>
    <definedName name="____________________e99991">#REF!</definedName>
    <definedName name="____________________GFA2">#REF!</definedName>
    <definedName name="____________________Goi8" hidden="1">{"'Sheet1'!$L$16"}</definedName>
    <definedName name="____________________key2" hidden="1">#REF!</definedName>
    <definedName name="____________________mu2">#REF!</definedName>
    <definedName name="____________________mu3">#REF!</definedName>
    <definedName name="____________________MU4">#REF!</definedName>
    <definedName name="____________________PL22">#REF!</definedName>
    <definedName name="____________________R">#REF!</definedName>
    <definedName name="____________________ref7">#REF!</definedName>
    <definedName name="____________________rmc3000">#REF!</definedName>
    <definedName name="____________________rmc5000">#REF!</definedName>
    <definedName name="____________________rmc6000">#REF!</definedName>
    <definedName name="____________________rmc8000">#REF!</definedName>
    <definedName name="____________________S1">#REF!</definedName>
    <definedName name="____________________S2">#REF!</definedName>
    <definedName name="____________________SCL4" hidden="1">{"'Sheet1'!$L$16"}</definedName>
    <definedName name="____________________str1">#REF!</definedName>
    <definedName name="____________________str2">#REF!</definedName>
    <definedName name="____________________str3">#REF!</definedName>
    <definedName name="____________________WIN2">#REF!</definedName>
    <definedName name="____________________WIN22">#REF!</definedName>
    <definedName name="____________________WIN23">#REF!</definedName>
    <definedName name="____________________YO1">#REF!</definedName>
    <definedName name="___________________a1" hidden="1">{"'Sheet1'!$L$16"}</definedName>
    <definedName name="___________________B19000">#REF!</definedName>
    <definedName name="___________________B19999">#REF!</definedName>
    <definedName name="___________________B20000">#REF!</definedName>
    <definedName name="___________________bb1" hidden="1">{"'Bill No. 7'!$A$1:$G$32"}</definedName>
    <definedName name="___________________C">#REF!</definedName>
    <definedName name="___________________cfa1">#REF!</definedName>
    <definedName name="___________________e20000">#REF!</definedName>
    <definedName name="___________________e99991">#REF!</definedName>
    <definedName name="___________________GFA2">#REF!</definedName>
    <definedName name="___________________Goi8" hidden="1">{"'Sheet1'!$L$16"}</definedName>
    <definedName name="___________________key2" hidden="1">#REF!</definedName>
    <definedName name="___________________mu2">#REF!</definedName>
    <definedName name="___________________mu3">#REF!</definedName>
    <definedName name="___________________PL22">#REF!</definedName>
    <definedName name="___________________R">#REF!</definedName>
    <definedName name="___________________rmc3000">#REF!</definedName>
    <definedName name="___________________rmc5000">#REF!</definedName>
    <definedName name="___________________rmc6000">#REF!</definedName>
    <definedName name="___________________rmc8000">#REF!</definedName>
    <definedName name="___________________S1">#REF!</definedName>
    <definedName name="___________________S2">#REF!</definedName>
    <definedName name="___________________SCL4" hidden="1">{"'Sheet1'!$L$16"}</definedName>
    <definedName name="___________________str1">#REF!</definedName>
    <definedName name="___________________str2">#REF!</definedName>
    <definedName name="___________________str3">#REF!</definedName>
    <definedName name="___________________tc1">#REF!</definedName>
    <definedName name="___________________TF1">#REF!</definedName>
    <definedName name="___________________WD1">#REF!</definedName>
    <definedName name="___________________WIN2">#REF!</definedName>
    <definedName name="___________________WIN22">#REF!</definedName>
    <definedName name="___________________win24">#REF!</definedName>
    <definedName name="___________________win25">#REF!</definedName>
    <definedName name="___________________win26">#REF!</definedName>
    <definedName name="___________________YO1">#REF!</definedName>
    <definedName name="__________________a1" hidden="1">{"'Sheet1'!$L$16"}</definedName>
    <definedName name="__________________B19000">#REF!</definedName>
    <definedName name="__________________B19999">#REF!</definedName>
    <definedName name="__________________B20000">#REF!</definedName>
    <definedName name="__________________bb1" hidden="1">{"'Bill No. 7'!$A$1:$G$32"}</definedName>
    <definedName name="__________________C">#REF!</definedName>
    <definedName name="__________________cfa1">#REF!</definedName>
    <definedName name="__________________e20000">#REF!</definedName>
    <definedName name="__________________e99991">#REF!</definedName>
    <definedName name="__________________GFA2">#REF!</definedName>
    <definedName name="__________________Goi8" hidden="1">{"'Sheet1'!$L$16"}</definedName>
    <definedName name="__________________K500000">#REF!</definedName>
    <definedName name="__________________K650000">#REF!</definedName>
    <definedName name="__________________K660000">#REF!</definedName>
    <definedName name="__________________K68000">#REF!</definedName>
    <definedName name="__________________K80000">#REF!</definedName>
    <definedName name="__________________key2" hidden="1">#REF!</definedName>
    <definedName name="__________________mu2">#REF!</definedName>
    <definedName name="__________________mu3">#REF!</definedName>
    <definedName name="__________________MU4">#REF!</definedName>
    <definedName name="__________________PL22">#REF!</definedName>
    <definedName name="__________________R">#REF!</definedName>
    <definedName name="__________________ref7">#REF!</definedName>
    <definedName name="__________________S1">#REF!</definedName>
    <definedName name="__________________S2">#REF!</definedName>
    <definedName name="__________________SCL4" hidden="1">{"'Sheet1'!$L$16"}</definedName>
    <definedName name="__________________SK1" hidden="1">{"ss",#N/A,FALSE,"MODULE3"}</definedName>
    <definedName name="__________________str1">#REF!</definedName>
    <definedName name="__________________str2">#REF!</definedName>
    <definedName name="__________________str3">#REF!</definedName>
    <definedName name="__________________tc1">#REF!</definedName>
    <definedName name="__________________TF1">#REF!</definedName>
    <definedName name="__________________WD1">#REF!</definedName>
    <definedName name="__________________WIN2">#REF!</definedName>
    <definedName name="__________________WIN22">#REF!</definedName>
    <definedName name="__________________WIN23">#REF!</definedName>
    <definedName name="__________________win24">#REF!</definedName>
    <definedName name="__________________win25">#REF!</definedName>
    <definedName name="__________________win26">#REF!</definedName>
    <definedName name="__________________WN7" hidden="1">{#N/A,#N/A,FALSE,"MODULE3"}</definedName>
    <definedName name="__________________YO1">#REF!</definedName>
    <definedName name="_________________a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19000">#REF!</definedName>
    <definedName name="_________________B19999">#REF!</definedName>
    <definedName name="_________________B20000">#REF!</definedName>
    <definedName name="_________________C">#REF!</definedName>
    <definedName name="_________________cfa1">#REF!</definedName>
    <definedName name="_________________e20000">#REF!</definedName>
    <definedName name="_________________e99991">#REF!</definedName>
    <definedName name="_________________GFA2">#REF!</definedName>
    <definedName name="_________________Goi8" hidden="1">{"'Sheet1'!$L$16"}</definedName>
    <definedName name="_________________K500000">#REF!</definedName>
    <definedName name="_________________K650000">#REF!</definedName>
    <definedName name="_________________K660000">#REF!</definedName>
    <definedName name="_________________K68000">#REF!</definedName>
    <definedName name="_________________K80000">#REF!</definedName>
    <definedName name="_________________key2" hidden="1">#REF!</definedName>
    <definedName name="_________________MD5500">#REF!</definedName>
    <definedName name="_________________MU4">#REF!</definedName>
    <definedName name="_________________PL22">#REF!</definedName>
    <definedName name="_________________R">#REF!</definedName>
    <definedName name="_________________ref7">#REF!</definedName>
    <definedName name="_________________rmc3000">#REF!</definedName>
    <definedName name="_________________rmc5000">#REF!</definedName>
    <definedName name="_________________rmc6000">#REF!</definedName>
    <definedName name="_________________rmc8000">#REF!</definedName>
    <definedName name="_________________S1">#REF!</definedName>
    <definedName name="_________________S2">#REF!</definedName>
    <definedName name="_________________SCL4" hidden="1">{"'Sheet1'!$L$16"}</definedName>
    <definedName name="_________________SK1" hidden="1">{"ss",#N/A,FALSE,"MODULE3"}</definedName>
    <definedName name="_________________str1">#REF!</definedName>
    <definedName name="_________________str2">#REF!</definedName>
    <definedName name="_________________str3">#REF!</definedName>
    <definedName name="_________________tc1">#REF!</definedName>
    <definedName name="_________________TF1">#REF!</definedName>
    <definedName name="_________________WD1">#REF!</definedName>
    <definedName name="_________________WIN2">#REF!</definedName>
    <definedName name="_________________WIN22">#REF!</definedName>
    <definedName name="_________________WIN23">#REF!</definedName>
    <definedName name="_________________win24">#REF!</definedName>
    <definedName name="_________________win25">#REF!</definedName>
    <definedName name="_________________win26">#REF!</definedName>
    <definedName name="_________________WN7" hidden="1">{#N/A,#N/A,FALSE,"MODULE3"}</definedName>
    <definedName name="_________________YO1">#REF!</definedName>
    <definedName name="________________a1" hidden="1">{"'Sheet1'!$L$16"}</definedName>
    <definedName name="________________B19000">#REF!</definedName>
    <definedName name="________________B19999">#REF!</definedName>
    <definedName name="________________B20000">#REF!</definedName>
    <definedName name="________________bb1" hidden="1">{"'Bill No. 7'!$A$1:$G$32"}</definedName>
    <definedName name="________________C">#REF!</definedName>
    <definedName name="________________cfa1">#REF!</definedName>
    <definedName name="________________e20000">#REF!</definedName>
    <definedName name="________________e99991">#REF!</definedName>
    <definedName name="________________GFA2">#REF!</definedName>
    <definedName name="________________Goi8" hidden="1">{"'Sheet1'!$L$16"}</definedName>
    <definedName name="________________K500000">#REF!</definedName>
    <definedName name="________________K650000">#REF!</definedName>
    <definedName name="________________K660000">#REF!</definedName>
    <definedName name="________________K68000">#REF!</definedName>
    <definedName name="________________K80000">#REF!</definedName>
    <definedName name="________________key2" hidden="1">#REF!</definedName>
    <definedName name="________________MD5500">#REF!</definedName>
    <definedName name="________________mu2">#REF!</definedName>
    <definedName name="________________mu3">#REF!</definedName>
    <definedName name="________________MU4">#REF!</definedName>
    <definedName name="________________PL22">#REF!</definedName>
    <definedName name="________________R">#REF!</definedName>
    <definedName name="________________ref7">#REF!</definedName>
    <definedName name="________________rmc3000">#REF!</definedName>
    <definedName name="________________rmc5000">#REF!</definedName>
    <definedName name="________________rmc6000">#REF!</definedName>
    <definedName name="________________rmc8000">#REF!</definedName>
    <definedName name="________________S1">#REF!</definedName>
    <definedName name="________________S2">#REF!</definedName>
    <definedName name="________________SCL4" hidden="1">{"'Sheet1'!$L$16"}</definedName>
    <definedName name="________________SK1" hidden="1">{"ss",#N/A,FALSE,"MODULE3"}</definedName>
    <definedName name="________________str1">#REF!</definedName>
    <definedName name="________________str2">#REF!</definedName>
    <definedName name="________________str3">#REF!</definedName>
    <definedName name="________________tc1">#REF!</definedName>
    <definedName name="________________TF1">#REF!</definedName>
    <definedName name="________________WD1">#REF!</definedName>
    <definedName name="________________WIN2">#REF!</definedName>
    <definedName name="________________WIN22">#REF!</definedName>
    <definedName name="________________WIN23">#REF!</definedName>
    <definedName name="________________win24">#REF!</definedName>
    <definedName name="________________win25">#REF!</definedName>
    <definedName name="________________win26">#REF!</definedName>
    <definedName name="________________WN7" hidden="1">{#N/A,#N/A,FALSE,"MODULE3"}</definedName>
    <definedName name="________________YO1">#REF!</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9000">#REF!</definedName>
    <definedName name="_______________B19999">#REF!</definedName>
    <definedName name="_______________B20000">#REF!</definedName>
    <definedName name="_______________C">#REF!</definedName>
    <definedName name="_______________cfa1">#REF!</definedName>
    <definedName name="_______________e20000">#REF!</definedName>
    <definedName name="_______________e99991">#REF!</definedName>
    <definedName name="_______________GFA2">#REF!</definedName>
    <definedName name="_______________Goi8" hidden="1">{"'Sheet1'!$L$16"}</definedName>
    <definedName name="_______________K500000">#REF!</definedName>
    <definedName name="_______________K650000">#REF!</definedName>
    <definedName name="_______________K660000">#REF!</definedName>
    <definedName name="_______________K68000">#REF!</definedName>
    <definedName name="_______________K80000">#REF!</definedName>
    <definedName name="_______________key2" hidden="1">#REF!</definedName>
    <definedName name="_______________MD5500">#REF!</definedName>
    <definedName name="_______________mu2">#REF!</definedName>
    <definedName name="_______________mu3">#REF!</definedName>
    <definedName name="_______________PL22">#REF!</definedName>
    <definedName name="_______________R">#REF!</definedName>
    <definedName name="_______________ref7">#REF!</definedName>
    <definedName name="_______________rmc3000">#REF!</definedName>
    <definedName name="_______________rmc5000">#REF!</definedName>
    <definedName name="_______________rmc6000">#REF!</definedName>
    <definedName name="_______________rmc8000">#REF!</definedName>
    <definedName name="_______________S1">#REF!</definedName>
    <definedName name="_______________S2">#REF!</definedName>
    <definedName name="_______________SCL4" hidden="1">{"'Sheet1'!$L$16"}</definedName>
    <definedName name="_______________SK1" hidden="1">{"ss",#N/A,FALSE,"MODULE3"}</definedName>
    <definedName name="_______________str1">#REF!</definedName>
    <definedName name="_______________str2">#REF!</definedName>
    <definedName name="_______________str3">#REF!</definedName>
    <definedName name="_______________tc1">#REF!</definedName>
    <definedName name="_______________TF1">#REF!</definedName>
    <definedName name="_______________WD1">#REF!</definedName>
    <definedName name="_______________WIN2">#REF!</definedName>
    <definedName name="_______________WIN22">#REF!</definedName>
    <definedName name="_______________WIN23">#REF!</definedName>
    <definedName name="_______________win24">#REF!</definedName>
    <definedName name="_______________win25">#REF!</definedName>
    <definedName name="_______________win26">#REF!</definedName>
    <definedName name="_______________WN7" hidden="1">{#N/A,#N/A,FALSE,"MODULE3"}</definedName>
    <definedName name="_______________YO1">#REF!</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9000">#REF!</definedName>
    <definedName name="______________B19999">#REF!</definedName>
    <definedName name="______________B20000">#REF!</definedName>
    <definedName name="______________bb1" hidden="1">{"'Bill No. 7'!$A$1:$G$32"}</definedName>
    <definedName name="______________C">#REF!</definedName>
    <definedName name="______________cfa1">#REF!</definedName>
    <definedName name="______________e20000">#REF!</definedName>
    <definedName name="______________e99991">#REF!</definedName>
    <definedName name="______________GFA2">#REF!</definedName>
    <definedName name="______________Goi8" hidden="1">{"'Sheet1'!$L$16"}</definedName>
    <definedName name="______________K500000">#REF!</definedName>
    <definedName name="______________K650000">#REF!</definedName>
    <definedName name="______________K660000">#REF!</definedName>
    <definedName name="______________K68000">#REF!</definedName>
    <definedName name="______________K80000">#REF!</definedName>
    <definedName name="______________key2" hidden="1">#REF!</definedName>
    <definedName name="______________MD5500">#REF!</definedName>
    <definedName name="______________mu2">#REF!</definedName>
    <definedName name="______________mu3">#REF!</definedName>
    <definedName name="______________MU4">#REF!</definedName>
    <definedName name="______________oli2">#REF!</definedName>
    <definedName name="______________PL22">#REF!</definedName>
    <definedName name="______________R">#REF!</definedName>
    <definedName name="______________ref7">#REF!</definedName>
    <definedName name="______________rmc3000">#REF!</definedName>
    <definedName name="______________rmc5000">#REF!</definedName>
    <definedName name="______________rmc6000">#REF!</definedName>
    <definedName name="______________rmc8000">#REF!</definedName>
    <definedName name="______________S1">#REF!</definedName>
    <definedName name="______________S2">#REF!</definedName>
    <definedName name="______________SCL4" hidden="1">{"'Sheet1'!$L$16"}</definedName>
    <definedName name="______________SK1" hidden="1">{"ss",#N/A,FALSE,"MODULE3"}</definedName>
    <definedName name="______________str1">#REF!</definedName>
    <definedName name="______________str2">#REF!</definedName>
    <definedName name="______________str3">#REF!</definedName>
    <definedName name="______________tc1">#REF!</definedName>
    <definedName name="______________TF1">#REF!</definedName>
    <definedName name="______________tu4" hidden="1">{"'Sheet1'!$L$16"}</definedName>
    <definedName name="______________WD1">#REF!</definedName>
    <definedName name="______________WIN2">#REF!</definedName>
    <definedName name="______________WIN22">#REF!</definedName>
    <definedName name="______________WIN23">#REF!</definedName>
    <definedName name="______________win24">#REF!</definedName>
    <definedName name="______________win25">#REF!</definedName>
    <definedName name="______________win26">#REF!</definedName>
    <definedName name="______________WN7" hidden="1">{#N/A,#N/A,FALSE,"MODULE3"}</definedName>
    <definedName name="______________YO1">#REF!</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19000">#REF!</definedName>
    <definedName name="_____________B19999">#REF!</definedName>
    <definedName name="_____________B20000">#REF!</definedName>
    <definedName name="_____________C">#REF!</definedName>
    <definedName name="_____________cfa1">#REF!</definedName>
    <definedName name="_____________e20000">#REF!</definedName>
    <definedName name="_____________e99991">#REF!</definedName>
    <definedName name="_____________GFA2">#REF!</definedName>
    <definedName name="_____________Goi8" hidden="1">{"'Sheet1'!$L$16"}</definedName>
    <definedName name="_____________K500000">#REF!</definedName>
    <definedName name="_____________K650000">#REF!</definedName>
    <definedName name="_____________K660000">#REF!</definedName>
    <definedName name="_____________K68000">#REF!</definedName>
    <definedName name="_____________K80000">#REF!</definedName>
    <definedName name="_____________key2" hidden="1">#REF!</definedName>
    <definedName name="_____________MD5500">#REF!</definedName>
    <definedName name="_____________mu2">#REF!</definedName>
    <definedName name="_____________mu3">#REF!</definedName>
    <definedName name="_____________MU4">#REF!</definedName>
    <definedName name="_____________oli2">#REF!</definedName>
    <definedName name="_____________PA3" hidden="1">{"'Sheet1'!$L$16"}</definedName>
    <definedName name="_____________PL22">#REF!</definedName>
    <definedName name="_____________R">#REF!</definedName>
    <definedName name="_____________ref7">#REF!</definedName>
    <definedName name="_____________rmc3000">#REF!</definedName>
    <definedName name="_____________rmc5000">#REF!</definedName>
    <definedName name="_____________rmc6000">#REF!</definedName>
    <definedName name="_____________rmc8000">#REF!</definedName>
    <definedName name="_____________S1">#REF!</definedName>
    <definedName name="_____________S2">#REF!</definedName>
    <definedName name="_____________SCL4" hidden="1">{"'Sheet1'!$L$16"}</definedName>
    <definedName name="_____________SK1" hidden="1">{"ss",#N/A,FALSE,"MODULE3"}</definedName>
    <definedName name="_____________str1">#REF!</definedName>
    <definedName name="_____________str2">#REF!</definedName>
    <definedName name="_____________str3">#REF!</definedName>
    <definedName name="_____________tc1">#REF!</definedName>
    <definedName name="_____________TF1">#REF!</definedName>
    <definedName name="_____________tu4" hidden="1">{"'Sheet1'!$L$16"}</definedName>
    <definedName name="_____________WD1">#REF!</definedName>
    <definedName name="_____________WIN2">#REF!</definedName>
    <definedName name="_____________WIN22">#REF!</definedName>
    <definedName name="_____________WIN23">#REF!</definedName>
    <definedName name="_____________win24">#REF!</definedName>
    <definedName name="_____________win25">#REF!</definedName>
    <definedName name="_____________win26">#REF!</definedName>
    <definedName name="_____________WN7" hidden="1">{#N/A,#N/A,FALSE,"MODULE3"}</definedName>
    <definedName name="_____________YO1">#REF!</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9000">#REF!</definedName>
    <definedName name="____________B19999">#REF!</definedName>
    <definedName name="____________B20000">#REF!</definedName>
    <definedName name="____________bb1" hidden="1">{"'Bill No. 7'!$A$1:$G$32"}</definedName>
    <definedName name="____________C">#REF!</definedName>
    <definedName name="____________cfa1">#REF!</definedName>
    <definedName name="____________e20000">#REF!</definedName>
    <definedName name="____________e99991">#REF!</definedName>
    <definedName name="____________GFA2">#REF!</definedName>
    <definedName name="____________Goi8" hidden="1">{"'Sheet1'!$L$16"}</definedName>
    <definedName name="____________K500000">#REF!</definedName>
    <definedName name="____________K650000">#REF!</definedName>
    <definedName name="____________K660000">#REF!</definedName>
    <definedName name="____________K68000">#REF!</definedName>
    <definedName name="____________K80000">#REF!</definedName>
    <definedName name="____________key2" hidden="1">#REF!</definedName>
    <definedName name="____________MD5500">#REF!</definedName>
    <definedName name="____________mu2">#REF!</definedName>
    <definedName name="____________mu3">#REF!</definedName>
    <definedName name="____________MU4">#REF!</definedName>
    <definedName name="____________oli2">#REF!</definedName>
    <definedName name="____________PL22">#REF!</definedName>
    <definedName name="____________R">#REF!</definedName>
    <definedName name="____________ref7">#REF!</definedName>
    <definedName name="____________rem1">#REF!</definedName>
    <definedName name="____________rem2">#REF!</definedName>
    <definedName name="____________rmc3000">#REF!</definedName>
    <definedName name="____________rmc5000">#REF!</definedName>
    <definedName name="____________rmc6000">#REF!</definedName>
    <definedName name="____________rmc8000">#REF!</definedName>
    <definedName name="____________S1">#REF!</definedName>
    <definedName name="____________S2">#REF!</definedName>
    <definedName name="____________SCL4" hidden="1">{"'Sheet1'!$L$16"}</definedName>
    <definedName name="____________SK1" hidden="1">{"ss",#N/A,FALSE,"MODULE3"}</definedName>
    <definedName name="____________str1">#REF!</definedName>
    <definedName name="____________str2">#REF!</definedName>
    <definedName name="____________str3">#REF!</definedName>
    <definedName name="____________sub1">#REF!</definedName>
    <definedName name="____________tc1">#REF!</definedName>
    <definedName name="____________TF1">#REF!</definedName>
    <definedName name="____________TP2">#REF!</definedName>
    <definedName name="____________tu4" hidden="1">{"'Sheet1'!$L$16"}</definedName>
    <definedName name="____________WD1">#REF!</definedName>
    <definedName name="____________WIN2">#REF!</definedName>
    <definedName name="____________WIN22">#REF!</definedName>
    <definedName name="____________WIN23">#REF!</definedName>
    <definedName name="____________win24">#REF!</definedName>
    <definedName name="____________win25">#REF!</definedName>
    <definedName name="____________win26">#REF!</definedName>
    <definedName name="____________WN7" hidden="1">{#N/A,#N/A,FALSE,"MODULE3"}</definedName>
    <definedName name="____________YO1">#REF!</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9000">#REF!</definedName>
    <definedName name="___________B19999">#REF!</definedName>
    <definedName name="___________B20000">#REF!</definedName>
    <definedName name="___________bb1" hidden="1">{"'Bill No. 7'!$A$1:$G$32"}</definedName>
    <definedName name="___________C">#REF!</definedName>
    <definedName name="___________cfa1">#REF!</definedName>
    <definedName name="___________chb100">#REF!</definedName>
    <definedName name="___________e20000">#REF!</definedName>
    <definedName name="___________e99991">#REF!</definedName>
    <definedName name="___________GFA2">#REF!</definedName>
    <definedName name="___________Goi8" hidden="1">{"'Sheet1'!$L$16"}</definedName>
    <definedName name="___________hsm2">1.1289</definedName>
    <definedName name="___________hun1">[1]설계조건!#REF!</definedName>
    <definedName name="___________hun2">[1]설계조건!#REF!</definedName>
    <definedName name="___________K500000">#REF!</definedName>
    <definedName name="___________K650000">#REF!</definedName>
    <definedName name="___________K660000">#REF!</definedName>
    <definedName name="___________K68000">#REF!</definedName>
    <definedName name="___________K80000">#REF!</definedName>
    <definedName name="___________key2" hidden="1">#REF!</definedName>
    <definedName name="___________M5" hidden="1">{#N/A,#N/A,TRUE,"SUM";#N/A,#N/A,TRUE,"EE";#N/A,#N/A,TRUE,"AC";#N/A,#N/A,TRUE,"SN"}</definedName>
    <definedName name="___________MD5500">#REF!</definedName>
    <definedName name="___________mu2">#REF!</definedName>
    <definedName name="___________mu3">#REF!</definedName>
    <definedName name="___________MU4">#REF!</definedName>
    <definedName name="___________oli2">#REF!</definedName>
    <definedName name="___________PA3" hidden="1">{"'Sheet1'!$L$16"}</definedName>
    <definedName name="___________PH2">'[2]기둥(원형)'!#REF!</definedName>
    <definedName name="___________PL22">#REF!</definedName>
    <definedName name="___________qs1">[1]설계조건!#REF!</definedName>
    <definedName name="___________qs12">[1]설계조건!#REF!</definedName>
    <definedName name="___________qs2">[1]설계조건!#REF!</definedName>
    <definedName name="___________qs22">[1]설계조건!#REF!</definedName>
    <definedName name="___________R">#REF!</definedName>
    <definedName name="___________rmc3000">#REF!</definedName>
    <definedName name="___________rmc5000">#REF!</definedName>
    <definedName name="___________rmc6000">#REF!</definedName>
    <definedName name="___________rmc8000">#REF!</definedName>
    <definedName name="___________S1">#REF!</definedName>
    <definedName name="___________S2">#REF!</definedName>
    <definedName name="___________SCL4" hidden="1">{"'Sheet1'!$L$16"}</definedName>
    <definedName name="___________SK1" hidden="1">{"ss",#N/A,FALSE,"MODULE3"}</definedName>
    <definedName name="___________str1">#REF!</definedName>
    <definedName name="___________str2">#REF!</definedName>
    <definedName name="___________str3">#REF!</definedName>
    <definedName name="___________tc1">#REF!</definedName>
    <definedName name="___________TF1">#REF!</definedName>
    <definedName name="___________tu4" hidden="1">{"'Sheet1'!$L$16"}</definedName>
    <definedName name="___________TW1">#REF!</definedName>
    <definedName name="___________TW2">#REF!</definedName>
    <definedName name="___________WD1">#REF!</definedName>
    <definedName name="___________wd2">[1]설계조건!#REF!</definedName>
    <definedName name="___________WIN2">#REF!</definedName>
    <definedName name="___________WIN22">#REF!</definedName>
    <definedName name="___________WIN23">#REF!</definedName>
    <definedName name="___________win24">#REF!</definedName>
    <definedName name="___________win25">#REF!</definedName>
    <definedName name="___________win26">#REF!</definedName>
    <definedName name="___________WN7" hidden="1">{#N/A,#N/A,FALSE,"MODULE3"}</definedName>
    <definedName name="___________YO1">#REF!</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9000">#REF!</definedName>
    <definedName name="__________B19999">#REF!</definedName>
    <definedName name="__________B20000">#REF!</definedName>
    <definedName name="__________bb1" hidden="1">{"'Bill No. 7'!$A$1:$G$32"}</definedName>
    <definedName name="__________C">#REF!</definedName>
    <definedName name="__________cfa1">#REF!</definedName>
    <definedName name="__________DAT3">#REF!</definedName>
    <definedName name="__________DAT4">#REF!</definedName>
    <definedName name="__________DAT5">#REF!</definedName>
    <definedName name="__________e20000">#REF!</definedName>
    <definedName name="__________e99991">#REF!</definedName>
    <definedName name="__________GFA2">#REF!</definedName>
    <definedName name="__________Goi8" hidden="1">{"'Sheet1'!$L$16"}</definedName>
    <definedName name="__________hsm2">1.1289</definedName>
    <definedName name="__________K500000">#REF!</definedName>
    <definedName name="__________K650000">#REF!</definedName>
    <definedName name="__________K660000">#REF!</definedName>
    <definedName name="__________K68000">#REF!</definedName>
    <definedName name="__________K80000">#REF!</definedName>
    <definedName name="__________key2" hidden="1">#REF!</definedName>
    <definedName name="__________LVL1">#REF!</definedName>
    <definedName name="__________LVL2">#REF!</definedName>
    <definedName name="__________LVL3">#REF!</definedName>
    <definedName name="__________LVL4">#REF!</definedName>
    <definedName name="__________LVL7">#REF!</definedName>
    <definedName name="__________M5" hidden="1">{#N/A,#N/A,TRUE,"SUM";#N/A,#N/A,TRUE,"EE";#N/A,#N/A,TRUE,"AC";#N/A,#N/A,TRUE,"SN"}</definedName>
    <definedName name="__________MD5500">#REF!</definedName>
    <definedName name="__________mu2">#REF!</definedName>
    <definedName name="__________mu3">#REF!</definedName>
    <definedName name="__________MU4">#REF!</definedName>
    <definedName name="__________oli2">#REF!</definedName>
    <definedName name="__________PL22">#REF!</definedName>
    <definedName name="__________R">#REF!</definedName>
    <definedName name="__________ref7">#REF!</definedName>
    <definedName name="__________rem1">#REF!</definedName>
    <definedName name="__________rem2">#REF!</definedName>
    <definedName name="__________rmc3000">#REF!</definedName>
    <definedName name="__________rmc5000">#REF!</definedName>
    <definedName name="__________rmc6000">#REF!</definedName>
    <definedName name="__________rmc8000">#REF!</definedName>
    <definedName name="__________S1">#REF!</definedName>
    <definedName name="__________S2">#REF!</definedName>
    <definedName name="__________SCL4" hidden="1">{"'Sheet1'!$L$16"}</definedName>
    <definedName name="__________SK1" hidden="1">{"ss",#N/A,FALSE,"MODULE3"}</definedName>
    <definedName name="__________str1">#REF!</definedName>
    <definedName name="__________str2">#REF!</definedName>
    <definedName name="__________str3">#REF!</definedName>
    <definedName name="__________sub1">#REF!</definedName>
    <definedName name="__________tc1">#REF!</definedName>
    <definedName name="__________TF1">#REF!</definedName>
    <definedName name="__________TP2">#REF!</definedName>
    <definedName name="__________tu4" hidden="1">{"'Sheet1'!$L$16"}</definedName>
    <definedName name="__________WD1">#REF!</definedName>
    <definedName name="__________WIN2">#REF!</definedName>
    <definedName name="__________WIN22">#REF!</definedName>
    <definedName name="__________WIN23">#REF!</definedName>
    <definedName name="__________win24">#REF!</definedName>
    <definedName name="__________win25">#REF!</definedName>
    <definedName name="__________win26">#REF!</definedName>
    <definedName name="__________WN7" hidden="1">{#N/A,#N/A,FALSE,"MODULE3"}</definedName>
    <definedName name="__________YO1">#REF!</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9000">#REF!</definedName>
    <definedName name="_________B19999">#REF!</definedName>
    <definedName name="_________B20000">#REF!</definedName>
    <definedName name="_________bb1" hidden="1">{"'Bill No. 7'!$A$1:$G$32"}</definedName>
    <definedName name="_________C">#REF!</definedName>
    <definedName name="_________cfa1">#REF!</definedName>
    <definedName name="_________chb100">#REF!</definedName>
    <definedName name="_________DAT3">#REF!</definedName>
    <definedName name="_________DAT4">#REF!</definedName>
    <definedName name="_________DAT5">#REF!</definedName>
    <definedName name="_________e20000">#REF!</definedName>
    <definedName name="_________e99991">#REF!</definedName>
    <definedName name="_________GFA2">#REF!</definedName>
    <definedName name="_________Goi8" hidden="1">{"'Sheet1'!$L$16"}</definedName>
    <definedName name="_________hsm2">1.1289</definedName>
    <definedName name="_________hun1">[1]설계조건!#REF!</definedName>
    <definedName name="_________hun2">[1]설계조건!#REF!</definedName>
    <definedName name="_________K500000">#REF!</definedName>
    <definedName name="_________K650000">#REF!</definedName>
    <definedName name="_________K660000">#REF!</definedName>
    <definedName name="_________K68000">#REF!</definedName>
    <definedName name="_________K80000">#REF!</definedName>
    <definedName name="_________key2" hidden="1">#REF!</definedName>
    <definedName name="_________M5" hidden="1">{#N/A,#N/A,TRUE,"SUM";#N/A,#N/A,TRUE,"EE";#N/A,#N/A,TRUE,"AC";#N/A,#N/A,TRUE,"SN"}</definedName>
    <definedName name="_________MD5500">#REF!</definedName>
    <definedName name="_________mu2">#REF!</definedName>
    <definedName name="_________mu3">#REF!</definedName>
    <definedName name="_________MU4">#REF!</definedName>
    <definedName name="_________oli2">#REF!</definedName>
    <definedName name="_________PA3" hidden="1">{"'Sheet1'!$L$16"}</definedName>
    <definedName name="_________PH2">'[2]기둥(원형)'!#REF!</definedName>
    <definedName name="_________PL22">#REF!</definedName>
    <definedName name="_________qs1">[1]설계조건!#REF!</definedName>
    <definedName name="_________qs12">[1]설계조건!#REF!</definedName>
    <definedName name="_________qs2">[1]설계조건!#REF!</definedName>
    <definedName name="_________qs22">[1]설계조건!#REF!</definedName>
    <definedName name="_________R">#REF!</definedName>
    <definedName name="_________ref7">#REF!</definedName>
    <definedName name="_________rmc3000">#REF!</definedName>
    <definedName name="_________rmc5000">#REF!</definedName>
    <definedName name="_________rmc6000">#REF!</definedName>
    <definedName name="_________rmc8000">#REF!</definedName>
    <definedName name="_________S1">#REF!</definedName>
    <definedName name="_________S2">#REF!</definedName>
    <definedName name="_________SCL4" hidden="1">{"'Sheet1'!$L$16"}</definedName>
    <definedName name="_________SK1" hidden="1">{"ss",#N/A,FALSE,"MODULE3"}</definedName>
    <definedName name="_________str1">#REF!</definedName>
    <definedName name="_________str2">#REF!</definedName>
    <definedName name="_________str3">#REF!</definedName>
    <definedName name="_________tc1">#REF!</definedName>
    <definedName name="_________TF1">#REF!</definedName>
    <definedName name="_________TP2">#REF!</definedName>
    <definedName name="_________tu4" hidden="1">{"'Sheet1'!$L$16"}</definedName>
    <definedName name="_________TW1">#REF!</definedName>
    <definedName name="_________TW2">#REF!</definedName>
    <definedName name="_________WD1">#REF!</definedName>
    <definedName name="_________wd2">[1]설계조건!#REF!</definedName>
    <definedName name="_________WIN2">#REF!</definedName>
    <definedName name="_________WIN22">#REF!</definedName>
    <definedName name="_________WIN23">#REF!</definedName>
    <definedName name="_________win24">#REF!</definedName>
    <definedName name="_________win25">#REF!</definedName>
    <definedName name="_________win26">#REF!</definedName>
    <definedName name="_________WN7" hidden="1">{#N/A,#N/A,FALSE,"MODULE3"}</definedName>
    <definedName name="_________xlnm.Print_Area_4">#REF!</definedName>
    <definedName name="_________xlnm.Print_Titles_4">#REF!</definedName>
    <definedName name="_________YO1">#REF!</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19000">#REF!</definedName>
    <definedName name="________B19999">#REF!</definedName>
    <definedName name="________B20000">#REF!</definedName>
    <definedName name="________bb1" hidden="1">{"'Bill No. 7'!$A$1:$G$32"}</definedName>
    <definedName name="________C">#REF!</definedName>
    <definedName name="________cfa1">#REF!</definedName>
    <definedName name="________cfa2">#REF!</definedName>
    <definedName name="________chb100">#REF!</definedName>
    <definedName name="________CN1" hidden="1">{"'Sheet1'!$L$16"}</definedName>
    <definedName name="________DAT3">#REF!</definedName>
    <definedName name="________DAT4">#REF!</definedName>
    <definedName name="________DAT5">#REF!</definedName>
    <definedName name="________dev1">#REF!</definedName>
    <definedName name="________e20000">#REF!</definedName>
    <definedName name="________e99991">#REF!</definedName>
    <definedName name="________ewr2">#REF!</definedName>
    <definedName name="________ewr3">#REF!</definedName>
    <definedName name="________GFA2">#REF!</definedName>
    <definedName name="________Goi8" hidden="1">{"'Sheet1'!$L$16"}</definedName>
    <definedName name="________hsm2">1.1289</definedName>
    <definedName name="________hun1">[1]설계조건!#REF!</definedName>
    <definedName name="________hun2">[1]설계조건!#REF!</definedName>
    <definedName name="________K500000">#REF!</definedName>
    <definedName name="________K650000">#REF!</definedName>
    <definedName name="________K660000">#REF!</definedName>
    <definedName name="________K68000">#REF!</definedName>
    <definedName name="________K80000">#REF!</definedName>
    <definedName name="________key1" hidden="1">#REF!</definedName>
    <definedName name="________key2" hidden="1">#REF!</definedName>
    <definedName name="________LVL1">#REF!</definedName>
    <definedName name="________LVL2">#REF!</definedName>
    <definedName name="________LVL3">#REF!</definedName>
    <definedName name="________LVL4">#REF!</definedName>
    <definedName name="________LVL7">#REF!</definedName>
    <definedName name="________M5" hidden="1">{#N/A,#N/A,TRUE,"SUM";#N/A,#N/A,TRUE,"EE";#N/A,#N/A,TRUE,"AC";#N/A,#N/A,TRUE,"SN"}</definedName>
    <definedName name="________MD5500">#REF!</definedName>
    <definedName name="________mu2">#REF!</definedName>
    <definedName name="________mu3">#REF!</definedName>
    <definedName name="________MU4">#REF!</definedName>
    <definedName name="________NO2" hidden="1">#REF!</definedName>
    <definedName name="________oli2">#REF!</definedName>
    <definedName name="________P3" hidden="1">{#N/A,#N/A,FALSE,"배수1"}</definedName>
    <definedName name="________P4" hidden="1">{#N/A,#N/A,FALSE,"혼합골재"}</definedName>
    <definedName name="________P5" hidden="1">{#N/A,#N/A,FALSE,"배수1"}</definedName>
    <definedName name="________P6" hidden="1">{#N/A,#N/A,FALSE,"2~8번"}</definedName>
    <definedName name="________PH2">'[2]기둥(원형)'!#REF!</definedName>
    <definedName name="________PL22">#REF!</definedName>
    <definedName name="________qs1">[1]설계조건!#REF!</definedName>
    <definedName name="________qs12">[1]설계조건!#REF!</definedName>
    <definedName name="________qs2">[1]설계조건!#REF!</definedName>
    <definedName name="________qs22">[1]설계조건!#REF!</definedName>
    <definedName name="________R">#REF!</definedName>
    <definedName name="________ref7">#REF!</definedName>
    <definedName name="________rmc3000">#REF!</definedName>
    <definedName name="________rmc5000">#REF!</definedName>
    <definedName name="________rmc6000">#REF!</definedName>
    <definedName name="________rmc8000">#REF!</definedName>
    <definedName name="________S1">#REF!</definedName>
    <definedName name="________S2">#REF!</definedName>
    <definedName name="________S3" hidden="1">{#N/A,#N/A,FALSE,"포장2"}</definedName>
    <definedName name="________SCL4" hidden="1">{"'Sheet1'!$L$16"}</definedName>
    <definedName name="________SK1" hidden="1">{"ss",#N/A,FALSE,"MODULE3"}</definedName>
    <definedName name="________str1">#REF!</definedName>
    <definedName name="________str2">#REF!</definedName>
    <definedName name="________str3">#REF!</definedName>
    <definedName name="________sw1">#REF!</definedName>
    <definedName name="________sw2">#REF!</definedName>
    <definedName name="________sw3">#REF!</definedName>
    <definedName name="________tar1">#REF!</definedName>
    <definedName name="________tc1">#REF!</definedName>
    <definedName name="________TF1">#REF!</definedName>
    <definedName name="________TP2">#REF!</definedName>
    <definedName name="________tu4" hidden="1">{"'Sheet1'!$L$16"}</definedName>
    <definedName name="________TW1">#REF!</definedName>
    <definedName name="________TW2">#REF!</definedName>
    <definedName name="________WD1">#REF!</definedName>
    <definedName name="________wd2">[1]설계조건!#REF!</definedName>
    <definedName name="________WIN2">#REF!</definedName>
    <definedName name="________WIN22">#REF!</definedName>
    <definedName name="________WIN23">#REF!</definedName>
    <definedName name="________win24">#REF!</definedName>
    <definedName name="________win25">#REF!</definedName>
    <definedName name="________win26">#REF!</definedName>
    <definedName name="________WN7" hidden="1">{#N/A,#N/A,FALSE,"MODULE3"}</definedName>
    <definedName name="________xlnm.Print_Area_4">#REF!</definedName>
    <definedName name="________xlnm.Print_Titles_4">#REF!</definedName>
    <definedName name="________YO1">#REF!</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DD1">STOP2:STOP2E</definedName>
    <definedName name="_______ADD2">STOP:STOPE</definedName>
    <definedName name="_______B19000">#REF!</definedName>
    <definedName name="_______B19999">#REF!</definedName>
    <definedName name="_______B2">'[3]단면 (2)'!$K$55</definedName>
    <definedName name="_______B20000">#REF!</definedName>
    <definedName name="_______bb1" hidden="1">{"'Bill No. 7'!$A$1:$G$32"}</definedName>
    <definedName name="_______BG12" hidden="1">{"'Sheet1'!$L$16"}</definedName>
    <definedName name="_______bs1">#REF!</definedName>
    <definedName name="_______BVS1">#REF!</definedName>
    <definedName name="_______BVS2">#REF!</definedName>
    <definedName name="_______C">#REF!</definedName>
    <definedName name="_______cfa1">#REF!</definedName>
    <definedName name="_______cfa2">#REF!</definedName>
    <definedName name="_______chb100">#REF!</definedName>
    <definedName name="_______DAT3">#REF!</definedName>
    <definedName name="_______DAT4">#REF!</definedName>
    <definedName name="_______DAT5">#REF!</definedName>
    <definedName name="_______dev1">#REF!</definedName>
    <definedName name="_______e20000">#REF!</definedName>
    <definedName name="_______e99991">#REF!</definedName>
    <definedName name="_______ewr2">#REF!</definedName>
    <definedName name="_______ewr3">#REF!</definedName>
    <definedName name="_______GAE2">#REF!</definedName>
    <definedName name="_______GAE3">#REF!</definedName>
    <definedName name="_______GAE4">#REF!</definedName>
    <definedName name="_______GFA2">#REF!</definedName>
    <definedName name="_______Goi8" hidden="1">{"'Sheet1'!$L$16"}</definedName>
    <definedName name="_______h1" hidden="1">{"'Sheet1'!$L$16"}</definedName>
    <definedName name="_______HSH1">#REF!</definedName>
    <definedName name="_______HSH2">#REF!</definedName>
    <definedName name="_______hsm2">1.1289</definedName>
    <definedName name="_______hsm3">#REF!</definedName>
    <definedName name="_______hu1" hidden="1">{"'Sheet1'!$L$16"}</definedName>
    <definedName name="_______hu2" hidden="1">{"'Sheet1'!$L$16"}</definedName>
    <definedName name="_______hu5" hidden="1">{"'Sheet1'!$L$16"}</definedName>
    <definedName name="_______hu6" hidden="1">{"'Sheet1'!$L$16"}</definedName>
    <definedName name="_______JS1">#REF!</definedName>
    <definedName name="_______JS2">#REF!</definedName>
    <definedName name="_______K500000">#REF!</definedName>
    <definedName name="_______K650000">#REF!</definedName>
    <definedName name="_______K660000">#REF!</definedName>
    <definedName name="_______K68000">#REF!</definedName>
    <definedName name="_______K80000">#REF!</definedName>
    <definedName name="_______key2" hidden="1">#REF!</definedName>
    <definedName name="_______kk1">#REF!</definedName>
    <definedName name="_______LS1">#REF!</definedName>
    <definedName name="_______LS2">#REF!</definedName>
    <definedName name="_______LS3">#REF!</definedName>
    <definedName name="_______LS4">#REF!</definedName>
    <definedName name="_______LVL1">#REF!</definedName>
    <definedName name="_______LVL2">#REF!</definedName>
    <definedName name="_______LVL3">#REF!</definedName>
    <definedName name="_______LVL4">#REF!</definedName>
    <definedName name="_______LVL7">#REF!</definedName>
    <definedName name="_______M5" hidden="1">{#N/A,#N/A,TRUE,"SUM";#N/A,#N/A,TRUE,"EE";#N/A,#N/A,TRUE,"AC";#N/A,#N/A,TRUE,"SN"}</definedName>
    <definedName name="_______MD5500">#REF!</definedName>
    <definedName name="_______mu2">#REF!</definedName>
    <definedName name="_______mu3">#REF!</definedName>
    <definedName name="_______MU4">#REF!</definedName>
    <definedName name="_______NO1" hidden="1">#REF!</definedName>
    <definedName name="_______NO2" hidden="1">#REF!</definedName>
    <definedName name="_______NP1">#REF!</definedName>
    <definedName name="_______NP2">#REF!</definedName>
    <definedName name="_______NS1">#REF!</definedName>
    <definedName name="_______NS2">#REF!</definedName>
    <definedName name="_______NS3">#REF!</definedName>
    <definedName name="_______NS4">#REF!</definedName>
    <definedName name="_______NSH1">#REF!</definedName>
    <definedName name="_______NSH2">#REF!</definedName>
    <definedName name="_______oli2">#REF!</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pa1">#REF!</definedName>
    <definedName name="_______pa2">#REF!</definedName>
    <definedName name="_______PA3" hidden="1">{"'Sheet1'!$L$16"}</definedName>
    <definedName name="_______pl1">#REF!</definedName>
    <definedName name="_______PL2">#REF!</definedName>
    <definedName name="_______PL22">#REF!</definedName>
    <definedName name="_______PL3">#REF!</definedName>
    <definedName name="_______R">#REF!</definedName>
    <definedName name="_______ref7">#REF!</definedName>
    <definedName name="_______rmc3000">#REF!</definedName>
    <definedName name="_______rmc5000">#REF!</definedName>
    <definedName name="_______rmc6000">#REF!</definedName>
    <definedName name="_______rmc8000">#REF!</definedName>
    <definedName name="_______S1">#REF!</definedName>
    <definedName name="_______S2">#REF!</definedName>
    <definedName name="_______S3" hidden="1">{#N/A,#N/A,FALSE,"포장2"}</definedName>
    <definedName name="_______SA1">#REF!</definedName>
    <definedName name="_______SBB1">#REF!</definedName>
    <definedName name="_______SBB2">#REF!</definedName>
    <definedName name="_______SBB3">#REF!</definedName>
    <definedName name="_______SBB4">#REF!</definedName>
    <definedName name="_______SBB5">#REF!</definedName>
    <definedName name="_______SCL4" hidden="1">{"'Sheet1'!$L$16"}</definedName>
    <definedName name="_______SHH1">#REF!</definedName>
    <definedName name="_______SHH2">#REF!</definedName>
    <definedName name="_______SHH3">#REF!</definedName>
    <definedName name="_______SK1" hidden="1">{"ss",#N/A,FALSE,"MODULE3"}</definedName>
    <definedName name="_______SS1">#REF!</definedName>
    <definedName name="_______SS2">#REF!</definedName>
    <definedName name="_______str1">#REF!</definedName>
    <definedName name="_______str2">#REF!</definedName>
    <definedName name="_______str3">#REF!</definedName>
    <definedName name="_______sw1">#REF!</definedName>
    <definedName name="_______sw2">#REF!</definedName>
    <definedName name="_______sw3">#REF!</definedName>
    <definedName name="_______tar1">#REF!</definedName>
    <definedName name="_______tc1">#REF!</definedName>
    <definedName name="_______TC2">#REF!</definedName>
    <definedName name="_______Ted1">#REF!</definedName>
    <definedName name="_______TF1">#REF!</definedName>
    <definedName name="_______TP2">#REF!</definedName>
    <definedName name="_______Ts1">#REF!</definedName>
    <definedName name="_______tu4" hidden="1">{"'Sheet1'!$L$16"}</definedName>
    <definedName name="_______WC1">#REF!</definedName>
    <definedName name="_______WD1">#REF!</definedName>
    <definedName name="_______WIN2">#REF!</definedName>
    <definedName name="_______WIN22">#REF!</definedName>
    <definedName name="_______WIN23">#REF!</definedName>
    <definedName name="_______win24">#REF!</definedName>
    <definedName name="_______win25">#REF!</definedName>
    <definedName name="_______win26">#REF!</definedName>
    <definedName name="_______WN7" hidden="1">{#N/A,#N/A,FALSE,"MODULE3"}</definedName>
    <definedName name="_______WS1">#REF!</definedName>
    <definedName name="_______xlnm.Print_Area_4">#REF!</definedName>
    <definedName name="_______xlnm.Print_Titles_4">#REF!</definedName>
    <definedName name="_______YO1">#REF!</definedName>
    <definedName name="______a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19000">#REF!</definedName>
    <definedName name="______B19999">#REF!</definedName>
    <definedName name="______B2">'[3]단면 (2)'!$K$55</definedName>
    <definedName name="______B20000">#REF!</definedName>
    <definedName name="______bb1" hidden="1">{"'Bill No. 7'!$A$1:$G$32"}</definedName>
    <definedName name="______bs1">#REF!</definedName>
    <definedName name="______BVS1">#REF!</definedName>
    <definedName name="______BVS2">#REF!</definedName>
    <definedName name="______C">#REF!</definedName>
    <definedName name="______cfa1">#REF!</definedName>
    <definedName name="______cfa2">#REF!</definedName>
    <definedName name="______chb100">#REF!</definedName>
    <definedName name="______chb150">#REF!</definedName>
    <definedName name="______CN1" hidden="1">{"'Sheet1'!$L$16"}</definedName>
    <definedName name="______cut1">#REF!</definedName>
    <definedName name="______cut2">#REF!</definedName>
    <definedName name="______DAT3">#REF!</definedName>
    <definedName name="______DAT4">#REF!</definedName>
    <definedName name="______DAT5">#REF!</definedName>
    <definedName name="______dec1">#REF!</definedName>
    <definedName name="______dec2">#REF!</definedName>
    <definedName name="______dec3">#REF!</definedName>
    <definedName name="______dec4">#REF!</definedName>
    <definedName name="______dev1">#REF!</definedName>
    <definedName name="______e20000">#REF!</definedName>
    <definedName name="______e99991">#REF!</definedName>
    <definedName name="______ewr2">#REF!</definedName>
    <definedName name="______ewr3">#REF!</definedName>
    <definedName name="______feb1">#REF!</definedName>
    <definedName name="______feb2">#REF!</definedName>
    <definedName name="______feb3">#REF!</definedName>
    <definedName name="______feb4">#REF!</definedName>
    <definedName name="______GAE2">#REF!</definedName>
    <definedName name="______GAE3">#REF!</definedName>
    <definedName name="______GAE4">#REF!</definedName>
    <definedName name="______GFA2">#REF!</definedName>
    <definedName name="______gfa3">#REF!</definedName>
    <definedName name="______Goi8" hidden="1">{"'Sheet1'!$L$16"}</definedName>
    <definedName name="______h1" hidden="1">{"'Sheet1'!$L$16"}</definedName>
    <definedName name="______hh1219" hidden="1">{"'Sheet1'!$L$16"}</definedName>
    <definedName name="______HSH1">#REF!</definedName>
    <definedName name="______HSH2">#REF!</definedName>
    <definedName name="______hsm2">1.1289</definedName>
    <definedName name="______hsm3">#REF!</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hun1">[1]설계조건!#REF!</definedName>
    <definedName name="______hun2">[1]설계조건!#REF!</definedName>
    <definedName name="______jan1">#REF!</definedName>
    <definedName name="______jan2">#REF!</definedName>
    <definedName name="______jan3">#REF!</definedName>
    <definedName name="______jan4">#REF!</definedName>
    <definedName name="______JS1">#REF!</definedName>
    <definedName name="______JS2">#REF!</definedName>
    <definedName name="______K500000">#REF!</definedName>
    <definedName name="______K650000">#REF!</definedName>
    <definedName name="______K660000">#REF!</definedName>
    <definedName name="______K68000">#REF!</definedName>
    <definedName name="______K80000">#REF!</definedName>
    <definedName name="______key1" hidden="1">#REF!</definedName>
    <definedName name="______key2" hidden="1">#REF!</definedName>
    <definedName name="______kk1">#REF!</definedName>
    <definedName name="______Lan1" hidden="1">{"'Sheet1'!$L$16"}</definedName>
    <definedName name="______LAN3" hidden="1">{"'Sheet1'!$L$16"}</definedName>
    <definedName name="______LS1">#REF!</definedName>
    <definedName name="______LS2">#REF!</definedName>
    <definedName name="______LS3">#REF!</definedName>
    <definedName name="______LS4">#REF!</definedName>
    <definedName name="______LVL1">#REF!</definedName>
    <definedName name="______LVL2">#REF!</definedName>
    <definedName name="______LVL3">#REF!</definedName>
    <definedName name="______LVL4">#REF!</definedName>
    <definedName name="______LVL7">#REF!</definedName>
    <definedName name="______M5" hidden="1">{#N/A,#N/A,TRUE,"SUM";#N/A,#N/A,TRUE,"EE";#N/A,#N/A,TRUE,"AC";#N/A,#N/A,TRUE,"SN"}</definedName>
    <definedName name="______mar1">#REF!</definedName>
    <definedName name="______mar2">#REF!</definedName>
    <definedName name="______mar3">#REF!</definedName>
    <definedName name="______mar4">#REF!</definedName>
    <definedName name="______MD5500">#REF!</definedName>
    <definedName name="______mu2">#REF!</definedName>
    <definedName name="______mu3">#REF!</definedName>
    <definedName name="______MU4">#REF!</definedName>
    <definedName name="______NO1" hidden="1">#REF!</definedName>
    <definedName name="______NO2" hidden="1">#REF!</definedName>
    <definedName name="______nov1">#REF!</definedName>
    <definedName name="______nov2">#REF!</definedName>
    <definedName name="______nov3">#REF!</definedName>
    <definedName name="______nov4">#REF!</definedName>
    <definedName name="______NP1">#REF!</definedName>
    <definedName name="______NP2">#REF!</definedName>
    <definedName name="______NS1">#REF!</definedName>
    <definedName name="______NS2">#REF!</definedName>
    <definedName name="______NS3">#REF!</definedName>
    <definedName name="______NS4">#REF!</definedName>
    <definedName name="______NSH1">#REF!</definedName>
    <definedName name="______NSH2">#REF!</definedName>
    <definedName name="______oct1">#REF!</definedName>
    <definedName name="______oct2">#REF!</definedName>
    <definedName name="______oct3">#REF!</definedName>
    <definedName name="______oct4">#REF!</definedName>
    <definedName name="______oli2">#REF!</definedName>
    <definedName name="______P3" hidden="1">{#N/A,#N/A,FALSE,"배수1"}</definedName>
    <definedName name="______P4" hidden="1">{#N/A,#N/A,FALSE,"혼합골재"}</definedName>
    <definedName name="______P5" hidden="1">{#N/A,#N/A,FALSE,"배수1"}</definedName>
    <definedName name="______P6" hidden="1">{#N/A,#N/A,FALSE,"2~8번"}</definedName>
    <definedName name="______pa1">#REF!</definedName>
    <definedName name="______pa2">#REF!</definedName>
    <definedName name="______PA3" hidden="1">{"'Sheet1'!$L$16"}</definedName>
    <definedName name="______ph1">#REF!</definedName>
    <definedName name="______ph2">#REF!</definedName>
    <definedName name="______pl1">#REF!</definedName>
    <definedName name="______PL2">#REF!</definedName>
    <definedName name="______PL22">#REF!</definedName>
    <definedName name="______PL3">#REF!</definedName>
    <definedName name="______qs1">[1]설계조건!#REF!</definedName>
    <definedName name="______qs12">[1]설계조건!#REF!</definedName>
    <definedName name="______qs2">[1]설계조건!#REF!</definedName>
    <definedName name="______qs22">[1]설계조건!#REF!</definedName>
    <definedName name="______R">#REF!</definedName>
    <definedName name="______ref7">#REF!</definedName>
    <definedName name="______rem1">#REF!</definedName>
    <definedName name="______rem2">#REF!</definedName>
    <definedName name="______rmc3000">#REF!</definedName>
    <definedName name="______rmc5000">#REF!</definedName>
    <definedName name="______rmc6000">#REF!</definedName>
    <definedName name="______rmc8000">#REF!</definedName>
    <definedName name="______S1">#REF!</definedName>
    <definedName name="______S2">#REF!</definedName>
    <definedName name="______S3" hidden="1">{#N/A,#N/A,FALSE,"포장2"}</definedName>
    <definedName name="______SA1">#REF!</definedName>
    <definedName name="______SBB1">#REF!</definedName>
    <definedName name="______SBB2">#REF!</definedName>
    <definedName name="______SBB3">#REF!</definedName>
    <definedName name="______SBB4">#REF!</definedName>
    <definedName name="______SBB5">#REF!</definedName>
    <definedName name="______SCL4" hidden="1">{"'Sheet1'!$L$16"}</definedName>
    <definedName name="______SHH1">#REF!</definedName>
    <definedName name="______SHH2">#REF!</definedName>
    <definedName name="______SHH3">#REF!</definedName>
    <definedName name="______SK1" hidden="1">{"ss",#N/A,FALSE,"MODULE3"}</definedName>
    <definedName name="______SS1">#REF!</definedName>
    <definedName name="______SS2">#REF!</definedName>
    <definedName name="______str1">#REF!</definedName>
    <definedName name="______str2">#REF!</definedName>
    <definedName name="______str3">#REF!</definedName>
    <definedName name="______sub1">#REF!</definedName>
    <definedName name="______sw1">#REF!</definedName>
    <definedName name="______sw2">#REF!</definedName>
    <definedName name="______sw3">#REF!</definedName>
    <definedName name="______T1" hidden="1">{#N/A,#N/A,FALSE,"Chi tiÆt"}</definedName>
    <definedName name="______T10" hidden="1">{"'Sheet1'!$L$16"}</definedName>
    <definedName name="______tar1">#REF!</definedName>
    <definedName name="______tc1">#REF!</definedName>
    <definedName name="______TC2">#REF!</definedName>
    <definedName name="______Ted1">#REF!</definedName>
    <definedName name="______TF1">#REF!</definedName>
    <definedName name="______TM2" hidden="1">{"'Sheet1'!$L$16"}</definedName>
    <definedName name="______TP2">#REF!</definedName>
    <definedName name="______Ts1">#REF!</definedName>
    <definedName name="______tt3" hidden="1">{"'Sheet1'!$L$16"}</definedName>
    <definedName name="______tu4" hidden="1">{"'Sheet1'!$L$16"}</definedName>
    <definedName name="______TW1">#REF!</definedName>
    <definedName name="______TW2">#REF!</definedName>
    <definedName name="______VT01">5000</definedName>
    <definedName name="______VT02">2000</definedName>
    <definedName name="______VT03">85000</definedName>
    <definedName name="______VT04">47000</definedName>
    <definedName name="______VT05">4000</definedName>
    <definedName name="______VT06">6800</definedName>
    <definedName name="______VT07">38000</definedName>
    <definedName name="______VT08">5500</definedName>
    <definedName name="______VT09">250000</definedName>
    <definedName name="______VT10">750000</definedName>
    <definedName name="______VT11">8</definedName>
    <definedName name="______VT12">85000</definedName>
    <definedName name="______VT13">80000</definedName>
    <definedName name="______VT14">125000</definedName>
    <definedName name="______VT15">110000</definedName>
    <definedName name="______VT16">90000</definedName>
    <definedName name="______VT17">7500</definedName>
    <definedName name="______VT18">7300</definedName>
    <definedName name="______VT19">28434</definedName>
    <definedName name="______VT20">31566</definedName>
    <definedName name="______VT21">22223</definedName>
    <definedName name="______VT23">11500</definedName>
    <definedName name="______VT24">11500</definedName>
    <definedName name="______VT25">7500</definedName>
    <definedName name="______VT26">900</definedName>
    <definedName name="______VT28">1800000</definedName>
    <definedName name="______VT29">4400</definedName>
    <definedName name="______VT30">2000</definedName>
    <definedName name="______VT31">5600</definedName>
    <definedName name="______VT32">4700</definedName>
    <definedName name="______VT33">1800000</definedName>
    <definedName name="______VT34">2300000</definedName>
    <definedName name="______VT35">4500000</definedName>
    <definedName name="______VT36">4200</definedName>
    <definedName name="______VT37">5400</definedName>
    <definedName name="______VT38">115000</definedName>
    <definedName name="______VT39">65000</definedName>
    <definedName name="______VT40">500</definedName>
    <definedName name="______VT41">4800</definedName>
    <definedName name="______VT42">430000</definedName>
    <definedName name="______VT43">450000</definedName>
    <definedName name="______VT44">4425</definedName>
    <definedName name="______VT45">636</definedName>
    <definedName name="______VT46">300</definedName>
    <definedName name="______VT47">5400</definedName>
    <definedName name="______VT48">9600</definedName>
    <definedName name="______VT49">950</definedName>
    <definedName name="______VT50">2000</definedName>
    <definedName name="______VT51">47620</definedName>
    <definedName name="______VT52">52380</definedName>
    <definedName name="______VT53">10200</definedName>
    <definedName name="______VT54">45000</definedName>
    <definedName name="______VT55">70000</definedName>
    <definedName name="______VT56">180000</definedName>
    <definedName name="______VT57">14300</definedName>
    <definedName name="______VT58">7500</definedName>
    <definedName name="______VT59">45000</definedName>
    <definedName name="______VT60">1000</definedName>
    <definedName name="______VT61">15000</definedName>
    <definedName name="______WC1">#REF!</definedName>
    <definedName name="______WD1">#REF!</definedName>
    <definedName name="______wd2">[1]설계조건!#REF!</definedName>
    <definedName name="______WIN2">#REF!</definedName>
    <definedName name="______WIN22">#REF!</definedName>
    <definedName name="______WIN23">#REF!</definedName>
    <definedName name="______win24">#REF!</definedName>
    <definedName name="______win25">#REF!</definedName>
    <definedName name="______win26">#REF!</definedName>
    <definedName name="______WN7" hidden="1">{#N/A,#N/A,FALSE,"MODULE3"}</definedName>
    <definedName name="______WS1">#REF!</definedName>
    <definedName name="______xlfn.BAHTTEXT" hidden="1">#NAME?</definedName>
    <definedName name="______xlnm.Print_Area_4">#REF!</definedName>
    <definedName name="______xlnm.Print_Titles_4">#REF!</definedName>
    <definedName name="______YO1">#REF!</definedName>
    <definedName name="_____a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DD1">#N/A</definedName>
    <definedName name="_____ADD2">#N/A</definedName>
    <definedName name="_____B19000">#REF!</definedName>
    <definedName name="_____B19999">#REF!</definedName>
    <definedName name="_____B2">'[3]단면 (2)'!$K$55</definedName>
    <definedName name="_____B20000">#REF!</definedName>
    <definedName name="_____bb1" hidden="1">{"'Bill No. 7'!$A$1:$G$32"}</definedName>
    <definedName name="_____BG12" hidden="1">{"'Sheet1'!$L$16"}</definedName>
    <definedName name="_____bht6" hidden="1">{"'Sheet1'!$L$16"}</definedName>
    <definedName name="_____BOX2">#REF!</definedName>
    <definedName name="_____bs1">#REF!</definedName>
    <definedName name="_____BVS1">#REF!</definedName>
    <definedName name="_____BVS2">#REF!</definedName>
    <definedName name="_____C">#REF!</definedName>
    <definedName name="_____CAL1">#REF!</definedName>
    <definedName name="_____CAL10">#REF!</definedName>
    <definedName name="_____CAL11">#REF!</definedName>
    <definedName name="_____CAL12">#REF!</definedName>
    <definedName name="_____CAL13">#REF!</definedName>
    <definedName name="_____CAL14">#REF!</definedName>
    <definedName name="_____CAL15">#REF!</definedName>
    <definedName name="_____CAL16">#REF!</definedName>
    <definedName name="_____CAL2">#REF!</definedName>
    <definedName name="_____CAL3">#REF!</definedName>
    <definedName name="_____CAL4">#REF!</definedName>
    <definedName name="_____CAL5">#REF!</definedName>
    <definedName name="_____CAL6">#REF!</definedName>
    <definedName name="_____CAL7">#REF!</definedName>
    <definedName name="_____CAL8">#REF!</definedName>
    <definedName name="_____CAL9">#REF!</definedName>
    <definedName name="_____cfa1">#REF!</definedName>
    <definedName name="_____cfa2">#REF!</definedName>
    <definedName name="_____chb100">#REF!</definedName>
    <definedName name="_____CN1" hidden="1">{"'Sheet1'!$L$16"}</definedName>
    <definedName name="_____cut1">#REF!</definedName>
    <definedName name="_____cut2">#REF!</definedName>
    <definedName name="_____d1500" hidden="1">{"'Sheet1'!$L$16"}</definedName>
    <definedName name="_____DAT3">#REF!</definedName>
    <definedName name="_____DAT4">#REF!</definedName>
    <definedName name="_____DAT5">#REF!</definedName>
    <definedName name="_____dec1">#REF!</definedName>
    <definedName name="_____dec2">#REF!</definedName>
    <definedName name="_____dec3">#REF!</definedName>
    <definedName name="_____dec4">#REF!</definedName>
    <definedName name="_____dev1">#REF!</definedName>
    <definedName name="_____e20000">#REF!</definedName>
    <definedName name="_____e99991">#REF!</definedName>
    <definedName name="_____ewr2">#REF!</definedName>
    <definedName name="_____ewr3">#REF!</definedName>
    <definedName name="_____feb1">#REF!</definedName>
    <definedName name="_____feb2">#REF!</definedName>
    <definedName name="_____feb3">#REF!</definedName>
    <definedName name="_____feb4">#REF!</definedName>
    <definedName name="_____GAE2">#REF!</definedName>
    <definedName name="_____GAE3">#REF!</definedName>
    <definedName name="_____GAE4">#REF!</definedName>
    <definedName name="_____GFA2">#REF!</definedName>
    <definedName name="_____GMP1">#REF!</definedName>
    <definedName name="_____Goi8" hidden="1">{"'Sheet1'!$L$16"}</definedName>
    <definedName name="_____h1" hidden="1">{"'Sheet1'!$L$16"}</definedName>
    <definedName name="_____hh1219" hidden="1">{"'Sheet1'!$L$16"}</definedName>
    <definedName name="_____HSH1">#REF!</definedName>
    <definedName name="_____HSH2">#REF!</definedName>
    <definedName name="_____hsm2">1.1289</definedName>
    <definedName name="_____hsm3">#REF!</definedName>
    <definedName name="_____hu1" hidden="1">{"'Sheet1'!$L$16"}</definedName>
    <definedName name="_____hu2" hidden="1">{"'Sheet1'!$L$16"}</definedName>
    <definedName name="_____hu5" hidden="1">{"'Sheet1'!$L$16"}</definedName>
    <definedName name="_____hu6" hidden="1">{"'Sheet1'!$L$16"}</definedName>
    <definedName name="_____hun1">[1]설계조건!#REF!</definedName>
    <definedName name="_____hun2">[1]설계조건!#REF!</definedName>
    <definedName name="_____jan1">#REF!</definedName>
    <definedName name="_____jan2">#REF!</definedName>
    <definedName name="_____jan3">#REF!</definedName>
    <definedName name="_____jan4">#REF!</definedName>
    <definedName name="_____JS1">#REF!</definedName>
    <definedName name="_____JS2">#REF!</definedName>
    <definedName name="_____K500000">#REF!</definedName>
    <definedName name="_____K650000">#REF!</definedName>
    <definedName name="_____K660000">#REF!</definedName>
    <definedName name="_____K68000">#REF!</definedName>
    <definedName name="_____K80000">#REF!</definedName>
    <definedName name="_____key2" hidden="1">#REF!</definedName>
    <definedName name="_____kk1">#REF!</definedName>
    <definedName name="_____Lan1" hidden="1">{"'Sheet1'!$L$16"}</definedName>
    <definedName name="_____LAN3" hidden="1">{"'Sheet1'!$L$16"}</definedName>
    <definedName name="_____LS1">#REF!</definedName>
    <definedName name="_____LS2">#REF!</definedName>
    <definedName name="_____LS3">#REF!</definedName>
    <definedName name="_____LS4">#REF!</definedName>
    <definedName name="_____LVL1">#REF!</definedName>
    <definedName name="_____LVL2">#REF!</definedName>
    <definedName name="_____LVL3">#REF!</definedName>
    <definedName name="_____LVL4">#REF!</definedName>
    <definedName name="_____LVL7">#REF!</definedName>
    <definedName name="_____M5" hidden="1">{#N/A,#N/A,TRUE,"SUM";#N/A,#N/A,TRUE,"EE";#N/A,#N/A,TRUE,"AC";#N/A,#N/A,TRUE,"SN"}</definedName>
    <definedName name="_____mar1">#REF!</definedName>
    <definedName name="_____mar2">#REF!</definedName>
    <definedName name="_____mar3">#REF!</definedName>
    <definedName name="_____mar4">#REF!</definedName>
    <definedName name="_____MD5500">#REF!</definedName>
    <definedName name="_____mu1">#REF!</definedName>
    <definedName name="_____mu2">#REF!</definedName>
    <definedName name="_____mu3">#REF!</definedName>
    <definedName name="_____MU4">#REF!</definedName>
    <definedName name="_____NO1" hidden="1">#REF!</definedName>
    <definedName name="_____NO2" hidden="1">#REF!</definedName>
    <definedName name="_____NOA1">#REF!</definedName>
    <definedName name="_____NOA2">#REF!</definedName>
    <definedName name="_____nov1">#REF!</definedName>
    <definedName name="_____nov2">#REF!</definedName>
    <definedName name="_____nov3">#REF!</definedName>
    <definedName name="_____nov4">#REF!</definedName>
    <definedName name="_____NP1">#REF!</definedName>
    <definedName name="_____NP2">#REF!</definedName>
    <definedName name="_____NS1">#REF!</definedName>
    <definedName name="_____NS2">#REF!</definedName>
    <definedName name="_____NS3">#REF!</definedName>
    <definedName name="_____NS4">#REF!</definedName>
    <definedName name="_____NSH1">#REF!</definedName>
    <definedName name="_____NSH2">#REF!</definedName>
    <definedName name="_____NSO2" hidden="1">{"'Sheet1'!$L$16"}</definedName>
    <definedName name="_____oct1">#REF!</definedName>
    <definedName name="_____oct2">#REF!</definedName>
    <definedName name="_____oct3">#REF!</definedName>
    <definedName name="_____oct4">#REF!</definedName>
    <definedName name="_____oli2">#REF!</definedName>
    <definedName name="_____P3" hidden="1">{#N/A,#N/A,FALSE,"배수1"}</definedName>
    <definedName name="_____P4" hidden="1">{#N/A,#N/A,FALSE,"혼합골재"}</definedName>
    <definedName name="_____P5" hidden="1">{#N/A,#N/A,FALSE,"배수1"}</definedName>
    <definedName name="_____P6" hidden="1">{#N/A,#N/A,FALSE,"2~8번"}</definedName>
    <definedName name="_____pa1">#REF!</definedName>
    <definedName name="_____pa2">#REF!</definedName>
    <definedName name="_____PA3" hidden="1">{"'Sheet1'!$L$16"}</definedName>
    <definedName name="_____ph1">#REF!</definedName>
    <definedName name="_____ph2">#REF!</definedName>
    <definedName name="_____pl1">#REF!</definedName>
    <definedName name="_____PL2">#REF!</definedName>
    <definedName name="_____PL22">#REF!</definedName>
    <definedName name="_____PL3">#REF!</definedName>
    <definedName name="_____qs1">[1]설계조건!#REF!</definedName>
    <definedName name="_____qs12">[1]설계조건!#REF!</definedName>
    <definedName name="_____qs2">[1]설계조건!#REF!</definedName>
    <definedName name="_____qs22">[1]설계조건!#REF!</definedName>
    <definedName name="_____R">#REF!</definedName>
    <definedName name="_____ref7">#REF!</definedName>
    <definedName name="_____rem1">#REF!</definedName>
    <definedName name="_____rem2">#REF!</definedName>
    <definedName name="_____rmc3000">#REF!</definedName>
    <definedName name="_____rmc5000">#REF!</definedName>
    <definedName name="_____rmc6000">#REF!</definedName>
    <definedName name="_____rmc8000">#REF!</definedName>
    <definedName name="_____S1">#REF!</definedName>
    <definedName name="_____S2">#REF!</definedName>
    <definedName name="_____S3" hidden="1">{#N/A,#N/A,FALSE,"포장2"}</definedName>
    <definedName name="_____SA1">#REF!</definedName>
    <definedName name="_____SBB1">#REF!</definedName>
    <definedName name="_____SBB2">#REF!</definedName>
    <definedName name="_____SBB3">#REF!</definedName>
    <definedName name="_____SBB4">#REF!</definedName>
    <definedName name="_____SBB5">#REF!</definedName>
    <definedName name="_____SCL4" hidden="1">{"'Sheet1'!$L$16"}</definedName>
    <definedName name="_____SFL1">#REF!</definedName>
    <definedName name="_____SFL2">#REF!</definedName>
    <definedName name="_____SFL3">#REF!</definedName>
    <definedName name="_____SFM1">#REF!</definedName>
    <definedName name="_____SFM2">#REF!</definedName>
    <definedName name="_____SFM3">#REF!</definedName>
    <definedName name="_____SFM4">#REF!</definedName>
    <definedName name="_____SFM5">#REF!</definedName>
    <definedName name="_____SFM6">#REF!</definedName>
    <definedName name="_____SFM7">#REF!</definedName>
    <definedName name="_____SFQ1">#REF!</definedName>
    <definedName name="_____SFQ2">#REF!</definedName>
    <definedName name="_____SFQ3">#REF!</definedName>
    <definedName name="_____SFQ4">#REF!</definedName>
    <definedName name="_____SHH1">#REF!</definedName>
    <definedName name="_____SHH2">#REF!</definedName>
    <definedName name="_____SHH3">#REF!</definedName>
    <definedName name="_____SK1" hidden="1">{"ss",#N/A,FALSE,"MODULE3"}</definedName>
    <definedName name="_____SS1">#REF!</definedName>
    <definedName name="_____SS2">#REF!</definedName>
    <definedName name="_____str1">#REF!</definedName>
    <definedName name="_____str2">#REF!</definedName>
    <definedName name="_____str3">#REF!</definedName>
    <definedName name="_____sub1">#REF!</definedName>
    <definedName name="_____SUM1">#REF!</definedName>
    <definedName name="_____SUM2">#REF!</definedName>
    <definedName name="_____SUM3">#REF!</definedName>
    <definedName name="_____sw1">#REF!</definedName>
    <definedName name="_____sw2">#REF!</definedName>
    <definedName name="_____sw3">#REF!</definedName>
    <definedName name="_____sxt5" hidden="1">{"'Sheet1'!$L$16"}</definedName>
    <definedName name="_____T1" hidden="1">{#N/A,#N/A,FALSE,"Chi tiÆt"}</definedName>
    <definedName name="_____tar1">#REF!</definedName>
    <definedName name="_____tc1">#REF!</definedName>
    <definedName name="_____TC2">#REF!</definedName>
    <definedName name="_____Ted1">#REF!</definedName>
    <definedName name="_____TF1">#REF!</definedName>
    <definedName name="_____TM2" hidden="1">{"'Sheet1'!$L$16"}</definedName>
    <definedName name="_____TOP2">#REF!</definedName>
    <definedName name="_____TP2">#REF!</definedName>
    <definedName name="_____Ts1">#REF!</definedName>
    <definedName name="_____tt3" hidden="1">{"'Sheet1'!$L$16"}</definedName>
    <definedName name="_____tu4" hidden="1">{"'Sheet1'!$L$16"}</definedName>
    <definedName name="_____TW1">#REF!</definedName>
    <definedName name="_____TW2">#REF!</definedName>
    <definedName name="_____vpt5" hidden="1">{"'Sheet1'!$L$16"}</definedName>
    <definedName name="_____vpt6" hidden="1">{"'Sheet1'!$L$16"}</definedName>
    <definedName name="_____VT01">5000</definedName>
    <definedName name="_____VT02">2000</definedName>
    <definedName name="_____VT03">85000</definedName>
    <definedName name="_____VT04">47000</definedName>
    <definedName name="_____VT05">4000</definedName>
    <definedName name="_____VT06">6800</definedName>
    <definedName name="_____VT07">38000</definedName>
    <definedName name="_____VT08">5500</definedName>
    <definedName name="_____VT09">250000</definedName>
    <definedName name="_____VT10">750000</definedName>
    <definedName name="_____VT11">8</definedName>
    <definedName name="_____VT12">85000</definedName>
    <definedName name="_____VT13">80000</definedName>
    <definedName name="_____VT14">125000</definedName>
    <definedName name="_____VT15">110000</definedName>
    <definedName name="_____VT16">90000</definedName>
    <definedName name="_____VT17">7500</definedName>
    <definedName name="_____VT18">7300</definedName>
    <definedName name="_____VT19">28434</definedName>
    <definedName name="_____VT20">31566</definedName>
    <definedName name="_____VT21">22223</definedName>
    <definedName name="_____VT23">11500</definedName>
    <definedName name="_____VT24">11500</definedName>
    <definedName name="_____VT25">7500</definedName>
    <definedName name="_____VT26">900</definedName>
    <definedName name="_____VT28">1800000</definedName>
    <definedName name="_____VT29">4400</definedName>
    <definedName name="_____VT30">2000</definedName>
    <definedName name="_____VT31">5600</definedName>
    <definedName name="_____VT32">4700</definedName>
    <definedName name="_____VT33">1800000</definedName>
    <definedName name="_____VT34">2300000</definedName>
    <definedName name="_____VT35">4500000</definedName>
    <definedName name="_____VT36">4200</definedName>
    <definedName name="_____VT37">5400</definedName>
    <definedName name="_____VT38">115000</definedName>
    <definedName name="_____VT39">65000</definedName>
    <definedName name="_____VT40">500</definedName>
    <definedName name="_____VT41">4800</definedName>
    <definedName name="_____VT42">430000</definedName>
    <definedName name="_____VT43">450000</definedName>
    <definedName name="_____VT44">4425</definedName>
    <definedName name="_____VT45">636</definedName>
    <definedName name="_____VT46">300</definedName>
    <definedName name="_____VT47">5400</definedName>
    <definedName name="_____VT48">9600</definedName>
    <definedName name="_____VT49">950</definedName>
    <definedName name="_____VT50">2000</definedName>
    <definedName name="_____VT51">47620</definedName>
    <definedName name="_____VT52">52380</definedName>
    <definedName name="_____VT53">10200</definedName>
    <definedName name="_____VT54">45000</definedName>
    <definedName name="_____VT55">70000</definedName>
    <definedName name="_____VT56">180000</definedName>
    <definedName name="_____VT57">14300</definedName>
    <definedName name="_____VT58">7500</definedName>
    <definedName name="_____VT59">45000</definedName>
    <definedName name="_____VT60">1000</definedName>
    <definedName name="_____VT61">15000</definedName>
    <definedName name="_____WC1">#REF!</definedName>
    <definedName name="_____WD1">#REF!</definedName>
    <definedName name="_____WD2">#REF!</definedName>
    <definedName name="_____WIN2">#REF!</definedName>
    <definedName name="_____WIN22">#REF!</definedName>
    <definedName name="_____WIN23">#REF!</definedName>
    <definedName name="_____win24">#REF!</definedName>
    <definedName name="_____win25">#REF!</definedName>
    <definedName name="_____win26">#REF!</definedName>
    <definedName name="_____WN7" hidden="1">{#N/A,#N/A,FALSE,"MODULE3"}</definedName>
    <definedName name="_____WS1">#REF!</definedName>
    <definedName name="_____xlfn.BAHTTEXT" hidden="1">#NAME?</definedName>
    <definedName name="_____xlfn_IFERROR">#N/A</definedName>
    <definedName name="_____xlnm.Print_Area_1">"$#REF!.$A$1:$G$33"</definedName>
    <definedName name="_____xlnm.Print_Area_10">"$#REF!.$A$1:$F$54"</definedName>
    <definedName name="_____xlnm.Print_Area_11">"$#REF!.$A$1"</definedName>
    <definedName name="_____xlnm.Print_Area_12">"$#REF!.$A$1:$F$395"</definedName>
    <definedName name="_____xlnm.Print_Area_13">"$#REF!.$A$1"</definedName>
    <definedName name="_____xlnm.Print_Area_14">"$#REF!.$A$1:$F$462"</definedName>
    <definedName name="_____xlnm.Print_Area_15">"$#REF!.$A$1"</definedName>
    <definedName name="_____xlnm.Print_Area_16">"$#REF!.$A$1:$F$58"</definedName>
    <definedName name="_____xlnm.Print_Area_18">"$#REF!.$A$1"</definedName>
    <definedName name="_____xlnm.Print_Area_19">"$#REF!.$A$1:$H$1633"</definedName>
    <definedName name="_____xlnm.Print_Area_2">"$#REF!.$A$1:$D$38"</definedName>
    <definedName name="_____xlnm.Print_Area_20">"$#REF!.$A$1:$N$373"</definedName>
    <definedName name="_____xlnm.Print_Area_21">"$#REF!.$A$1"</definedName>
    <definedName name="_____xlnm.Print_Area_22">"$#REF!.$A$1:$U$536"</definedName>
    <definedName name="_____xlnm.Print_Area_24">"$#REF!.$A$1"</definedName>
    <definedName name="_____xlnm.Print_Area_26">"$#REF!.$A$1"</definedName>
    <definedName name="_____xlnm.Print_Area_28">"$#REF!.$A$1"</definedName>
    <definedName name="_____xlnm.Print_Area_29">"$#REF!.$A$1:$F$154"</definedName>
    <definedName name="_____xlnm.Print_Area_3">"$#REF!.$A$1:$F$51"</definedName>
    <definedName name="_____xlnm.Print_Area_30">"$#REF!.$A$1"</definedName>
    <definedName name="_____xlnm.Print_Area_32">"$#REF!.$A$1"</definedName>
    <definedName name="_____xlnm.Print_Area_33">"$#REF!.$A$1:$F$246"</definedName>
    <definedName name="_____xlnm.Print_Area_34">"$#REF!.$A$1"</definedName>
    <definedName name="_____xlnm.Print_Area_35">"$#REF!.$A$1:$G$33"</definedName>
    <definedName name="_____xlnm.Print_Area_36">"$#REF!.$A$1"</definedName>
    <definedName name="_____xlnm.Print_Area_37">"$#REF!.$A$1:$E$22"</definedName>
    <definedName name="_____xlnm.Print_Area_38">"$#REF!.$A$1:$AG$349"</definedName>
    <definedName name="_____xlnm.Print_Area_39">"$#REF!.$A$1"</definedName>
    <definedName name="_____xlnm.Print_Area_4">"$#REF!.$A$1"</definedName>
    <definedName name="_____xlnm.Print_Area_41">"$#REF!.$A$1"</definedName>
    <definedName name="_____xlnm.Print_Area_42">"$#REF!.$A$1:$D$49"</definedName>
    <definedName name="_____xlnm.Print_Area_43">"$#REF!.$A$1"</definedName>
    <definedName name="_____xlnm.Print_Area_5">"$#REF!.$A$1:$G$150"</definedName>
    <definedName name="_____xlnm.Print_Area_6">"$#REF!.$A$1"</definedName>
    <definedName name="_____xlnm.Print_Area_8">"$#REF!.$A$1:$H$148"</definedName>
    <definedName name="_____xlnm.Print_Area_9">"$#REF!.$A$1"</definedName>
    <definedName name="_____xlnm.Print_Titles_12">"$#REF!.$A$1:$AMJ$11"</definedName>
    <definedName name="_____xlnm.Print_Titles_14">"$#REF!.$A$1:$AMJ$11"</definedName>
    <definedName name="_____xlnm.Print_Titles_19">"$#REF!.$A$1:$AMJ$9"</definedName>
    <definedName name="_____xlnm.Print_Titles_20">"$#REF!.$A$1:$AMJ$12"</definedName>
    <definedName name="_____xlnm.Print_Titles_22">"$#REF!.$A$1:$D$65536;$#REF!.$A$1:$AMJ$11"</definedName>
    <definedName name="_____xlnm.Print_Titles_29">"$#REF!.$A$1:$AMJ$11"</definedName>
    <definedName name="_____xlnm.Print_Titles_33">"$#REF!.$A$1:$AMJ$11"</definedName>
    <definedName name="_____xlnm.Print_Titles_38">"$#REF!.$A$1:$AMJ$14"</definedName>
    <definedName name="_____xlnm.Print_Titles_4">#REF!</definedName>
    <definedName name="_____xlnm.Print_Titles_42">"$#REF!.$A$1:$AMJ$7"</definedName>
    <definedName name="_____xlnm.Print_Titles_5">"$#REF!.$A$1:$AMJ$6"</definedName>
    <definedName name="_____xlnm.Print_Titles_8">"$#REF!.$A$1:$AMJ$9"</definedName>
    <definedName name="_____YO1">#REF!</definedName>
    <definedName name="____a1" hidden="1">{"'Sheet1'!$L$16"}</definedName>
    <definedName name="____a10" hidden="1">{"sales",#N/A,FALSE,"SALES"}</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{"hilight1",#N/A,FALSE,"HILIGHT1"}</definedName>
    <definedName name="____a21" hidden="1">{"hilight1",#N/A,FALSE,"HILIGHT1"}</definedName>
    <definedName name="____a212" hidden="1">{"revable",#N/A,FALSE,"REVABLE"}</definedName>
    <definedName name="____a3" hidden="1">{"hilight2",#N/A,FALSE,"HILIGHT2"}</definedName>
    <definedName name="____a4" hidden="1">{"hilight3",#N/A,FALSE,"HILIGHT3"}</definedName>
    <definedName name="____a5" hidden="1">{"income",#N/A,FALSE,"INCOME"}</definedName>
    <definedName name="____a6" hidden="1">{"index",#N/A,FALSE,"INDEX"}</definedName>
    <definedName name="____a7" hidden="1">{"PRINT_EST",#N/A,FALSE,"ESTMON"}</definedName>
    <definedName name="____a8" hidden="1">{"revsale",#N/A,FALSE,"REV-ยุพดี"}</definedName>
    <definedName name="____a9" hidden="1">{"revable",#N/A,FALSE,"REVABLE"}</definedName>
    <definedName name="____A99999">#REF!</definedName>
    <definedName name="____ADD1">#REF!:#REF!</definedName>
    <definedName name="____ADD2">#REF!:#REF!</definedName>
    <definedName name="____B19000">#REF!</definedName>
    <definedName name="____B19999">#REF!</definedName>
    <definedName name="____B2">'[3]단면 (2)'!$K$55</definedName>
    <definedName name="____B20000">#REF!</definedName>
    <definedName name="____bb1" hidden="1">{"'Bill No. 7'!$A$1:$G$32"}</definedName>
    <definedName name="____BG12" hidden="1">{"'Sheet1'!$L$16"}</definedName>
    <definedName name="____BOQ2">#REF!:#REF!</definedName>
    <definedName name="____BOX2">#REF!</definedName>
    <definedName name="____bs1">#REF!</definedName>
    <definedName name="____BVS1">#REF!</definedName>
    <definedName name="____BVS2">#REF!</definedName>
    <definedName name="____C">#REF!</definedName>
    <definedName name="____CAL1">#REF!</definedName>
    <definedName name="____CAL10">#REF!</definedName>
    <definedName name="____CAL11">#REF!</definedName>
    <definedName name="____CAL12">#REF!</definedName>
    <definedName name="____CAL13">#REF!</definedName>
    <definedName name="____CAL14">#REF!</definedName>
    <definedName name="____CAL15">#REF!</definedName>
    <definedName name="____CAL16">#REF!</definedName>
    <definedName name="____CAL2">#REF!</definedName>
    <definedName name="____CAL3">#REF!</definedName>
    <definedName name="____CAL4">#REF!</definedName>
    <definedName name="____CAL5">#REF!</definedName>
    <definedName name="____CAL6">#REF!</definedName>
    <definedName name="____CAL7">#REF!</definedName>
    <definedName name="____CAL8">#REF!</definedName>
    <definedName name="____CAL9">#REF!</definedName>
    <definedName name="____cfa1">#REF!</definedName>
    <definedName name="____cfa2">#REF!</definedName>
    <definedName name="____chb100">#REF!</definedName>
    <definedName name="____chb150">#REF!</definedName>
    <definedName name="____cut1">#REF!</definedName>
    <definedName name="____cut2">#REF!</definedName>
    <definedName name="____d2" hidden="1">{#N/A,#N/A,FALSE,"mgtsum.XLS";#N/A,#N/A,FALSE,"CAPONE";#N/A,#N/A,FALSE,"CAPTWO";#N/A,#N/A,FALSE,"CAPTHREE"}</definedName>
    <definedName name="____DAT3">#REF!</definedName>
    <definedName name="____DAT4">#REF!</definedName>
    <definedName name="____DAT5">#REF!</definedName>
    <definedName name="____DAT6">#REF!</definedName>
    <definedName name="____DAT7">#REF!</definedName>
    <definedName name="____dec1">#REF!</definedName>
    <definedName name="____dec2">#REF!</definedName>
    <definedName name="____dec3">#REF!</definedName>
    <definedName name="____dec4">#REF!</definedName>
    <definedName name="____dev1">#REF!</definedName>
    <definedName name="____DUM2">#REF!</definedName>
    <definedName name="____DUM3">#REF!</definedName>
    <definedName name="____DUM4">#REF!</definedName>
    <definedName name="____e20000">#REF!</definedName>
    <definedName name="____e99991">#REF!</definedName>
    <definedName name="____eee1" hidden="1">{"revsale",#N/A,FALSE,"REV-ยุพดี"}</definedName>
    <definedName name="____ewr2">#REF!</definedName>
    <definedName name="____ewr3">#REF!</definedName>
    <definedName name="____feb1">#REF!</definedName>
    <definedName name="____feb2">#REF!</definedName>
    <definedName name="____feb3">#REF!</definedName>
    <definedName name="____feb4">#REF!</definedName>
    <definedName name="____GAE2">#REF!</definedName>
    <definedName name="____GAE3">#REF!</definedName>
    <definedName name="____GAE4">#REF!</definedName>
    <definedName name="____GFA2">#REF!</definedName>
    <definedName name="____gfa3">#REF!</definedName>
    <definedName name="____GMP1">#REF!</definedName>
    <definedName name="____Goi8" hidden="1">{"'Sheet1'!$L$16"}</definedName>
    <definedName name="____GRD40">#REF!</definedName>
    <definedName name="____GRD60">#REF!</definedName>
    <definedName name="____h1" hidden="1">{"'Sheet1'!$L$16"}</definedName>
    <definedName name="____hh1219" hidden="1">{"'Sheet1'!$L$16"}</definedName>
    <definedName name="____HSH1">#REF!</definedName>
    <definedName name="____HSH2">#REF!</definedName>
    <definedName name="____hsm2">1.1289</definedName>
    <definedName name="____hsm3">#REF!</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n1">[1]설계조건!#REF!</definedName>
    <definedName name="____hun2">[1]설계조건!#REF!</definedName>
    <definedName name="____jan1">#REF!</definedName>
    <definedName name="____jan2">#REF!</definedName>
    <definedName name="____jan3">#REF!</definedName>
    <definedName name="____jan4">#REF!</definedName>
    <definedName name="____JS1">#REF!</definedName>
    <definedName name="____JS2">#REF!</definedName>
    <definedName name="____K500000">#REF!</definedName>
    <definedName name="____K650000">#REF!</definedName>
    <definedName name="____K660000">#REF!</definedName>
    <definedName name="____K68000">#REF!</definedName>
    <definedName name="____K80000">#REF!</definedName>
    <definedName name="____key2" hidden="1">#REF!</definedName>
    <definedName name="____kk1">#REF!</definedName>
    <definedName name="____kk123">#REF!</definedName>
    <definedName name="____Lan1" hidden="1">{"'Sheet1'!$L$16"}</definedName>
    <definedName name="____LAN3" hidden="1">{"'Sheet1'!$L$16"}</definedName>
    <definedName name="____LL1">#REF!</definedName>
    <definedName name="____LL3">#REF!</definedName>
    <definedName name="____lll1" hidden="1">{"sales",#N/A,FALSE,"SALES"}</definedName>
    <definedName name="____LS1">#REF!</definedName>
    <definedName name="____LS2">#REF!</definedName>
    <definedName name="____LS3">#REF!</definedName>
    <definedName name="____LS4">#REF!</definedName>
    <definedName name="____LVL1">#REF!</definedName>
    <definedName name="____LVL2">#REF!</definedName>
    <definedName name="____LVL3">#REF!</definedName>
    <definedName name="____LVL4">#REF!</definedName>
    <definedName name="____LVL7">#REF!</definedName>
    <definedName name="____M5" hidden="1">{#N/A,#N/A,TRUE,"SUM";#N/A,#N/A,TRUE,"EE";#N/A,#N/A,TRUE,"AC";#N/A,#N/A,TRUE,"SN"}</definedName>
    <definedName name="____mar1">#REF!</definedName>
    <definedName name="____mar2">#REF!</definedName>
    <definedName name="____mar3">#REF!</definedName>
    <definedName name="____mar4">#REF!</definedName>
    <definedName name="____MD5500">#REF!</definedName>
    <definedName name="____MU1">#REF!</definedName>
    <definedName name="____mu2">#REF!</definedName>
    <definedName name="____mu3">#REF!</definedName>
    <definedName name="____MU4">#REF!</definedName>
    <definedName name="____NC1">#REF!</definedName>
    <definedName name="____NC2">#REF!</definedName>
    <definedName name="____NC3">#REF!</definedName>
    <definedName name="__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_NO1" hidden="1">#REF!</definedName>
    <definedName name="____NO2" hidden="1">#REF!</definedName>
    <definedName name="____NOA1">#REF!</definedName>
    <definedName name="____NOA2">#REF!</definedName>
    <definedName name="____nov1">#REF!</definedName>
    <definedName name="____nov2">#REF!</definedName>
    <definedName name="____nov3">#REF!</definedName>
    <definedName name="____nov4">#REF!</definedName>
    <definedName name="____NP1">#REF!</definedName>
    <definedName name="____NP2">#REF!</definedName>
    <definedName name="____NS1">#REF!</definedName>
    <definedName name="____NS2">#REF!</definedName>
    <definedName name="____NS3">#REF!</definedName>
    <definedName name="____NS4">#REF!</definedName>
    <definedName name="____NSH1">#REF!</definedName>
    <definedName name="____NSH2">#REF!</definedName>
    <definedName name="____NSO2" hidden="1">{"'Sheet1'!$L$16"}</definedName>
    <definedName name="____oct1">#REF!</definedName>
    <definedName name="____oct2">#REF!</definedName>
    <definedName name="____oct3">#REF!</definedName>
    <definedName name="____oct4">#REF!</definedName>
    <definedName name="____oli2">#REF!</definedName>
    <definedName name="____P3" hidden="1">{#N/A,#N/A,FALSE,"배수1"}</definedName>
    <definedName name="____P4" hidden="1">{#N/A,#N/A,FALSE,"혼합골재"}</definedName>
    <definedName name="____P5" hidden="1">{#N/A,#N/A,FALSE,"배수1"}</definedName>
    <definedName name="____P6" hidden="1">{#N/A,#N/A,FALSE,"2~8번"}</definedName>
    <definedName name="____pa1">#REF!</definedName>
    <definedName name="____pa2">#REF!</definedName>
    <definedName name="____PA3" hidden="1">{"'Sheet1'!$L$16"}</definedName>
    <definedName name="____ph1">#REF!</definedName>
    <definedName name="____ph2">#REF!</definedName>
    <definedName name="____pl1">#REF!</definedName>
    <definedName name="____PL2">#REF!</definedName>
    <definedName name="____PL22">#REF!</definedName>
    <definedName name="____PL3">#REF!</definedName>
    <definedName name="____qs1">[1]설계조건!#REF!</definedName>
    <definedName name="____qs12">[1]설계조건!#REF!</definedName>
    <definedName name="____qs2">[1]설계조건!#REF!</definedName>
    <definedName name="____qs22">[1]설계조건!#REF!</definedName>
    <definedName name="____R">#REF!</definedName>
    <definedName name="____ref2">#REF!</definedName>
    <definedName name="____ref7">#REF!</definedName>
    <definedName name="____rem1">#REF!</definedName>
    <definedName name="____rem2">#REF!</definedName>
    <definedName name="____rmc3000">#REF!</definedName>
    <definedName name="____rmc5000">#REF!</definedName>
    <definedName name="____rmc6000">#REF!</definedName>
    <definedName name="____rmc8000">#REF!</definedName>
    <definedName name="____RU1">#REF!</definedName>
    <definedName name="____RU2">#REF!</definedName>
    <definedName name="____S1">#REF!</definedName>
    <definedName name="____S2">#REF!</definedName>
    <definedName name="____S3" hidden="1">{#N/A,#N/A,FALSE,"포장2"}</definedName>
    <definedName name="____SA1">#REF!</definedName>
    <definedName name="____SBB1">#REF!</definedName>
    <definedName name="____SBB2">#REF!</definedName>
    <definedName name="____SBB3">#REF!</definedName>
    <definedName name="____SBB4">#REF!</definedName>
    <definedName name="____SBB5">#REF!</definedName>
    <definedName name="____SCL4" hidden="1">{"'Sheet1'!$L$16"}</definedName>
    <definedName name="____SFL1">#REF!</definedName>
    <definedName name="____SFL2">#REF!</definedName>
    <definedName name="____SFL3">#REF!</definedName>
    <definedName name="____SFM1">#REF!</definedName>
    <definedName name="____SFM2">#REF!</definedName>
    <definedName name="____SFM3">#REF!</definedName>
    <definedName name="____SFM4">#REF!</definedName>
    <definedName name="____SFM5">#REF!</definedName>
    <definedName name="____SFM6">#REF!</definedName>
    <definedName name="____SFM7">#REF!</definedName>
    <definedName name="____SFQ1">#REF!</definedName>
    <definedName name="____SFQ2">#REF!</definedName>
    <definedName name="____SFQ3">#REF!</definedName>
    <definedName name="____SFQ4">#REF!</definedName>
    <definedName name="____SHH1">#REF!</definedName>
    <definedName name="____SHH2">#REF!</definedName>
    <definedName name="____SHH3">#REF!</definedName>
    <definedName name="____SK1" hidden="1">{"ss",#N/A,FALSE,"MODULE3"}</definedName>
    <definedName name="____SS1">#REF!</definedName>
    <definedName name="____SS2">#REF!</definedName>
    <definedName name="____sta2">#REF!</definedName>
    <definedName name="____stb1">#REF!</definedName>
    <definedName name="____str1">#REF!</definedName>
    <definedName name="____str2">#REF!</definedName>
    <definedName name="____str3">#REF!</definedName>
    <definedName name="____sub1">#REF!</definedName>
    <definedName name="____SUM1">#REF!</definedName>
    <definedName name="____SUM2">#REF!</definedName>
    <definedName name="____SUM3">#REF!</definedName>
    <definedName name="____sw1">#REF!</definedName>
    <definedName name="____sw2">#REF!</definedName>
    <definedName name="____sw3">#REF!</definedName>
    <definedName name="____T1" hidden="1">{#N/A,#N/A,FALSE,"Chi tiÆt"}</definedName>
    <definedName name="____T10" hidden="1">{"'Sheet1'!$L$16"}</definedName>
    <definedName name="____T3" hidden="1">{"'Sheet1'!$L$16"}</definedName>
    <definedName name="____tar1">#REF!</definedName>
    <definedName name="____tc1">#REF!</definedName>
    <definedName name="____TC2">#REF!</definedName>
    <definedName name="____Ted1">#REF!</definedName>
    <definedName name="____TF1">#REF!</definedName>
    <definedName name="____TM2" hidden="1">{"'Sheet1'!$L$16"}</definedName>
    <definedName name="____TOP2">#REF!</definedName>
    <definedName name="____TP2">"$#REF!.$#REF!$#REF!"</definedName>
    <definedName name="____Ts1">#REF!</definedName>
    <definedName name="____tt3" hidden="1">{"'Sheet1'!$L$16"}</definedName>
    <definedName name="____tu4" hidden="1">{"'Sheet1'!$L$16"}</definedName>
    <definedName name="____TW1">#REF!</definedName>
    <definedName name="____TW2">#REF!</definedName>
    <definedName name="____V1" hidden="1">{"sales",#N/A,FALSE,"SALES"}</definedName>
    <definedName name="____VT01">5000</definedName>
    <definedName name="____VT02">2000</definedName>
    <definedName name="____VT03">85000</definedName>
    <definedName name="____VT04">47000</definedName>
    <definedName name="____VT05">4000</definedName>
    <definedName name="____VT06">6800</definedName>
    <definedName name="____VT07">38000</definedName>
    <definedName name="____VT08">5500</definedName>
    <definedName name="____VT09">250000</definedName>
    <definedName name="____VT10">750000</definedName>
    <definedName name="____VT11">8</definedName>
    <definedName name="____VT12">85000</definedName>
    <definedName name="____VT13">80000</definedName>
    <definedName name="____VT14">125000</definedName>
    <definedName name="____VT15">110000</definedName>
    <definedName name="____VT16">90000</definedName>
    <definedName name="____VT17">7500</definedName>
    <definedName name="____VT18">7300</definedName>
    <definedName name="____VT19">28434</definedName>
    <definedName name="____VT20">31566</definedName>
    <definedName name="____VT21">22223</definedName>
    <definedName name="____VT23">11500</definedName>
    <definedName name="____VT24">11500</definedName>
    <definedName name="____VT25">7500</definedName>
    <definedName name="____VT26">900</definedName>
    <definedName name="____VT28">1800000</definedName>
    <definedName name="____VT29">4400</definedName>
    <definedName name="____VT30">2000</definedName>
    <definedName name="____VT31">5600</definedName>
    <definedName name="____VT32">4700</definedName>
    <definedName name="____VT33">1800000</definedName>
    <definedName name="____VT34">2300000</definedName>
    <definedName name="____VT35">4500000</definedName>
    <definedName name="____VT36">4200</definedName>
    <definedName name="____VT37">5400</definedName>
    <definedName name="____VT38">115000</definedName>
    <definedName name="____VT39">65000</definedName>
    <definedName name="____VT40">500</definedName>
    <definedName name="____VT41">4800</definedName>
    <definedName name="____VT42">430000</definedName>
    <definedName name="____VT43">450000</definedName>
    <definedName name="____VT44">4425</definedName>
    <definedName name="____VT45">636</definedName>
    <definedName name="____VT46">300</definedName>
    <definedName name="____VT47">5400</definedName>
    <definedName name="____VT48">9600</definedName>
    <definedName name="____VT49">950</definedName>
    <definedName name="____VT50">2000</definedName>
    <definedName name="____VT51">47620</definedName>
    <definedName name="____VT52">52380</definedName>
    <definedName name="____VT53">10200</definedName>
    <definedName name="____VT54">45000</definedName>
    <definedName name="____VT55">70000</definedName>
    <definedName name="____VT56">180000</definedName>
    <definedName name="____VT57">14300</definedName>
    <definedName name="____VT58">7500</definedName>
    <definedName name="____VT59">45000</definedName>
    <definedName name="____VT60">1000</definedName>
    <definedName name="____VT61">15000</definedName>
    <definedName name="____wc1">"$#REF!.$A$1:$Y$47"</definedName>
    <definedName name="____WD1">#REF!</definedName>
    <definedName name="____WD2">#REF!</definedName>
    <definedName name="____WIN2">#REF!</definedName>
    <definedName name="____WIN22">#REF!</definedName>
    <definedName name="____WIN23">#REF!</definedName>
    <definedName name="____win24">#REF!</definedName>
    <definedName name="____win25">#REF!</definedName>
    <definedName name="____win26">#REF!</definedName>
    <definedName name="____WL1">#REF!</definedName>
    <definedName name="____WL2">#REF!</definedName>
    <definedName name="____WN7" hidden="1">{#N/A,#N/A,FALSE,"MODULE3"}</definedName>
    <definedName name="____WS1">#REF!</definedName>
    <definedName name="____WU1">#REF!</definedName>
    <definedName name="____WU3">#REF!</definedName>
    <definedName name="____xlfn.BAHTTEXT" hidden="1">#NAME?</definedName>
    <definedName name="____xlfn_IFERROR">#N/A</definedName>
    <definedName name="____xlnm.Print_Area_1">"$#REF!.$A$1:$G$33"</definedName>
    <definedName name="____xlnm.Print_Area_10">"$#REF!.$A$1:$F$54"</definedName>
    <definedName name="____xlnm.Print_Area_11">"$#REF!.$A$1"</definedName>
    <definedName name="____xlnm.Print_Area_12">"$#REF!.$A$1:$F$395"</definedName>
    <definedName name="____xlnm.Print_Area_13">"$#REF!.$A$1"</definedName>
    <definedName name="____xlnm.Print_Area_14">"$#REF!.$A$1:$F$462"</definedName>
    <definedName name="____xlnm.Print_Area_15">"$#REF!.$A$1"</definedName>
    <definedName name="____xlnm.Print_Area_16">"$#REF!.$A$1:$F$58"</definedName>
    <definedName name="____xlnm.Print_Area_18">"$#REF!.$A$1"</definedName>
    <definedName name="____xlnm.Print_Area_19">"$#REF!.$A$1:$H$1633"</definedName>
    <definedName name="____xlnm.Print_Area_2">"$#REF!.$A$1:$D$38"</definedName>
    <definedName name="____xlnm.Print_Area_20">"$#REF!.$A$1:$N$373"</definedName>
    <definedName name="____xlnm.Print_Area_21">"$#REF!.$A$1"</definedName>
    <definedName name="____xlnm.Print_Area_22">"$#REF!.$A$1:$U$536"</definedName>
    <definedName name="____xlnm.Print_Area_24">"$#REF!.$A$1"</definedName>
    <definedName name="____xlnm.Print_Area_26">"$#REF!.$A$1"</definedName>
    <definedName name="____xlnm.Print_Area_28">"$#REF!.$A$1"</definedName>
    <definedName name="____xlnm.Print_Area_29">"$#REF!.$A$1:$F$154"</definedName>
    <definedName name="____xlnm.Print_Area_3">"$#REF!.$A$1:$F$51"</definedName>
    <definedName name="____xlnm.Print_Area_30">"$#REF!.$A$1"</definedName>
    <definedName name="____xlnm.Print_Area_32">"$#REF!.$A$1"</definedName>
    <definedName name="____xlnm.Print_Area_33">"$#REF!.$A$1:$F$246"</definedName>
    <definedName name="____xlnm.Print_Area_34">"$#REF!.$A$1"</definedName>
    <definedName name="____xlnm.Print_Area_35">"$#REF!.$A$1:$G$33"</definedName>
    <definedName name="____xlnm.Print_Area_36">"$#REF!.$A$1"</definedName>
    <definedName name="____xlnm.Print_Area_37">"$#REF!.$A$1:$E$22"</definedName>
    <definedName name="____xlnm.Print_Area_38">"$#REF!.$A$1:$AG$349"</definedName>
    <definedName name="____xlnm.Print_Area_39">"$#REF!.$A$1"</definedName>
    <definedName name="____xlnm.Print_Area_4">"$#REF!.$A$1"</definedName>
    <definedName name="____xlnm.Print_Area_41">"$#REF!.$A$1"</definedName>
    <definedName name="____xlnm.Print_Area_42">"$#REF!.$A$1:$D$49"</definedName>
    <definedName name="____xlnm.Print_Area_43">"$#REF!.$A$1"</definedName>
    <definedName name="____xlnm.Print_Area_5">"$#REF!.$A$1:$G$150"</definedName>
    <definedName name="____xlnm.Print_Area_6">"$#REF!.$A$1"</definedName>
    <definedName name="____xlnm.Print_Area_8">"$#REF!.$A$1:$H$148"</definedName>
    <definedName name="____xlnm.Print_Area_9">"$#REF!.$A$1"</definedName>
    <definedName name="____xlnm.Print_Titles_12">"$#REF!.$A$1:$AMJ$11"</definedName>
    <definedName name="____xlnm.Print_Titles_14">"$#REF!.$A$1:$AMJ$11"</definedName>
    <definedName name="____xlnm.Print_Titles_19">"$#REF!.$A$1:$AMJ$9"</definedName>
    <definedName name="____xlnm.Print_Titles_20">"$#REF!.$A$1:$AMJ$12"</definedName>
    <definedName name="____xlnm.Print_Titles_22">"$#REF!.$A$1:$D$65536;$#REF!.$A$1:$AMJ$11"</definedName>
    <definedName name="____xlnm.Print_Titles_29">"$#REF!.$A$1:$AMJ$11"</definedName>
    <definedName name="____xlnm.Print_Titles_33">"$#REF!.$A$1:$AMJ$11"</definedName>
    <definedName name="____xlnm.Print_Titles_38">"$#REF!.$A$1:$AMJ$14"</definedName>
    <definedName name="____xlnm.Print_Titles_4">#REF!</definedName>
    <definedName name="____xlnm.Print_Titles_42">"$#REF!.$A$1:$AMJ$7"</definedName>
    <definedName name="____xlnm.Print_Titles_5">"$#REF!.$A$1:$AMJ$6"</definedName>
    <definedName name="____xlnm.Print_Titles_8">"$#REF!.$A$1:$AMJ$9"</definedName>
    <definedName name="____YO1">#REF!</definedName>
    <definedName name="____za1">#REF!</definedName>
    <definedName name="____zz1">#REF!</definedName>
    <definedName name="___1">#REF!</definedName>
    <definedName name="___16">#REF!</definedName>
    <definedName name="___17">#REF!</definedName>
    <definedName name="___1A">#REF!</definedName>
    <definedName name="___2">#REF!</definedName>
    <definedName name="___2A">#REF!</definedName>
    <definedName name="___3A">#REF!</definedName>
    <definedName name="___47">#REF!</definedName>
    <definedName name="___5">#REF!</definedName>
    <definedName name="___6">#REF!</definedName>
    <definedName name="___a1" hidden="1">{"'Sheet1'!$L$16"}</definedName>
    <definedName name="___a10" hidden="1">{"sales",#N/A,FALSE,"SALES"}</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21" hidden="1">{"hilight1",#N/A,FALSE,"HILIGHT1"}</definedName>
    <definedName name="___a212" hidden="1">{"revable",#N/A,FALSE,"REVABLE"}</definedName>
    <definedName name="___a3" hidden="1">{"hilight2",#N/A,FALSE,"HILIGHT2"}</definedName>
    <definedName name="___a4" hidden="1">{"hilight3",#N/A,FALSE,"HILIGHT3"}</definedName>
    <definedName name="___a5" hidden="1">{"income",#N/A,FALSE,"INCOME"}</definedName>
    <definedName name="___a6" hidden="1">{"index",#N/A,FALSE,"INDEX"}</definedName>
    <definedName name="___a7" hidden="1">{"PRINT_EST",#N/A,FALSE,"ESTMON"}</definedName>
    <definedName name="___a8" hidden="1">{"revsale",#N/A,FALSE,"REV-ยุพดี"}</definedName>
    <definedName name="___a9" hidden="1">{"revable",#N/A,FALSE,"REVABLE"}</definedName>
    <definedName name="___A99999">#REF!</definedName>
    <definedName name="___ADD1">#REF!:#REF!</definedName>
    <definedName name="___ADD2">#REF!:#REF!</definedName>
    <definedName name="___B19000">#REF!</definedName>
    <definedName name="___B19999">#REF!</definedName>
    <definedName name="___B2">'[3]단면 (2)'!$K$55</definedName>
    <definedName name="___B20000">#REF!</definedName>
    <definedName name="___bb1" hidden="1">{"'Bill No. 7'!$A$1:$G$32"}</definedName>
    <definedName name="___bht6" hidden="1">{"'Sheet1'!$L$16"}</definedName>
    <definedName name="___BOQ2">#REF!:#REF!</definedName>
    <definedName name="___BOX2">#REF!</definedName>
    <definedName name="___bs1">#REF!</definedName>
    <definedName name="___BVS1">#REF!</definedName>
    <definedName name="___BVS2">#REF!</definedName>
    <definedName name="___C">#REF!</definedName>
    <definedName name="___CAL1">#REF!</definedName>
    <definedName name="___CAL10">#REF!</definedName>
    <definedName name="___CAL11">#REF!</definedName>
    <definedName name="___CAL12">#REF!</definedName>
    <definedName name="___CAL13">#REF!</definedName>
    <definedName name="___CAL14">#REF!</definedName>
    <definedName name="___CAL15">#REF!</definedName>
    <definedName name="___CAL16">#REF!</definedName>
    <definedName name="___CAL2">#REF!</definedName>
    <definedName name="___CAL3">#REF!</definedName>
    <definedName name="___CAL4">#REF!</definedName>
    <definedName name="___CAL5">#REF!</definedName>
    <definedName name="___CAL6">#REF!</definedName>
    <definedName name="___CAL7">#REF!</definedName>
    <definedName name="___CAL8">#REF!</definedName>
    <definedName name="___CAL9">#REF!</definedName>
    <definedName name="___cfa1">#REF!</definedName>
    <definedName name="___cfa2">#REF!</definedName>
    <definedName name="___chb100">#REF!</definedName>
    <definedName name="___chb150">#REF!</definedName>
    <definedName name="___CN1" hidden="1">{"'Sheet1'!$L$16"}</definedName>
    <definedName name="___cut1">#REF!</definedName>
    <definedName name="___cut2">#REF!</definedName>
    <definedName name="___d1500" hidden="1">{"'Sheet1'!$L$16"}</definedName>
    <definedName name="___dam24">#REF!</definedName>
    <definedName name="___DAT3">#REF!</definedName>
    <definedName name="___DAT4">#REF!</definedName>
    <definedName name="___DAT5">#REF!</definedName>
    <definedName name="___dec1">#REF!</definedName>
    <definedName name="___dec2">#REF!</definedName>
    <definedName name="___dec3">#REF!</definedName>
    <definedName name="___dec4">#REF!</definedName>
    <definedName name="___dev1">#REF!</definedName>
    <definedName name="___DUM2">#REF!</definedName>
    <definedName name="___DUM3">#REF!</definedName>
    <definedName name="___DUM4">#REF!</definedName>
    <definedName name="___e20000">#REF!</definedName>
    <definedName name="___e99991">#REF!</definedName>
    <definedName name="___eee1" hidden="1">{"revsale",#N/A,FALSE,"REV-ยุพดี"}</definedName>
    <definedName name="___ewr2">#REF!</definedName>
    <definedName name="___ewr3">#REF!</definedName>
    <definedName name="___feb1">#REF!</definedName>
    <definedName name="___feb2">#REF!</definedName>
    <definedName name="___feb3">#REF!</definedName>
    <definedName name="___feb4">#REF!</definedName>
    <definedName name="___GAE2">#REF!</definedName>
    <definedName name="___GAE3">#REF!</definedName>
    <definedName name="___GAE4">#REF!</definedName>
    <definedName name="___GFA2">#REF!</definedName>
    <definedName name="___gfa3">#REF!</definedName>
    <definedName name="___GMP1">#REF!</definedName>
    <definedName name="___Goi8" hidden="1">{"'Sheet1'!$L$16"}</definedName>
    <definedName name="___GRD40">#REF!</definedName>
    <definedName name="___GRD60">#REF!</definedName>
    <definedName name="___h1" hidden="1">{"'Sheet1'!$L$16"}</definedName>
    <definedName name="___hh1219" hidden="1">{"'Sheet1'!$L$16"}</definedName>
    <definedName name="___HSH1">#REF!</definedName>
    <definedName name="___HSH2">#REF!</definedName>
    <definedName name="___hsm2">1.1289</definedName>
    <definedName name="___hsm3">#REF!</definedName>
    <definedName name="___hu1" hidden="1">{"'Sheet1'!$L$16"}</definedName>
    <definedName name="___hu2" hidden="1">{"'Sheet1'!$L$16"}</definedName>
    <definedName name="___hu5" hidden="1">{"'Sheet1'!$L$16"}</definedName>
    <definedName name="___hu6" hidden="1">{"'Sheet1'!$L$16"}</definedName>
    <definedName name="___jan1">#REF!</definedName>
    <definedName name="___jan2">#REF!</definedName>
    <definedName name="___jan3">#REF!</definedName>
    <definedName name="___jan4">#REF!</definedName>
    <definedName name="___JS1">#REF!</definedName>
    <definedName name="___JS2">#REF!</definedName>
    <definedName name="___K500000">#REF!</definedName>
    <definedName name="___K650000">#REF!</definedName>
    <definedName name="___K660000">#REF!</definedName>
    <definedName name="___K68000">#REF!</definedName>
    <definedName name="___K80000">#REF!</definedName>
    <definedName name="___key1" hidden="1">#REF!</definedName>
    <definedName name="___key2" hidden="1">#REF!</definedName>
    <definedName name="___kk1">#REF!</definedName>
    <definedName name="___kk123">#REF!</definedName>
    <definedName name="___Lan1" hidden="1">{"'Sheet1'!$L$16"}</definedName>
    <definedName name="___LAN3" hidden="1">{"'Sheet1'!$L$16"}</definedName>
    <definedName name="___LL1">#REF!</definedName>
    <definedName name="___LL3">#REF!</definedName>
    <definedName name="___lll1" hidden="1">{"sales",#N/A,FALSE,"SALES"}</definedName>
    <definedName name="___LS1">#REF!</definedName>
    <definedName name="___LS2">#REF!</definedName>
    <definedName name="___LS3">#REF!</definedName>
    <definedName name="___LS4">#REF!</definedName>
    <definedName name="___LVL1">#REF!</definedName>
    <definedName name="___LVL2">#REF!</definedName>
    <definedName name="___LVL3">#REF!</definedName>
    <definedName name="___LVL4">#REF!</definedName>
    <definedName name="___LVL7">#REF!</definedName>
    <definedName name="___M5" hidden="1">{#N/A,#N/A,TRUE,"SUM";#N/A,#N/A,TRUE,"EE";#N/A,#N/A,TRUE,"AC";#N/A,#N/A,TRUE,"SN"}</definedName>
    <definedName name="___mar1">#REF!</definedName>
    <definedName name="___mar2">#REF!</definedName>
    <definedName name="___mar3">#REF!</definedName>
    <definedName name="___mar4">#REF!</definedName>
    <definedName name="___mat2" hidden="1">{#N/A,#N/A,TRUE,"Basic";#N/A,#N/A,TRUE,"EXT-TABLE";#N/A,#N/A,TRUE,"STEEL";#N/A,#N/A,TRUE,"INT-Table";#N/A,#N/A,TRUE,"STEEL";#N/A,#N/A,TRUE,"Door"}</definedName>
    <definedName name="___MD5500">#REF!</definedName>
    <definedName name="___MU1">#REF!</definedName>
    <definedName name="___mu2">#REF!</definedName>
    <definedName name="___mu3">#REF!</definedName>
    <definedName name="___MU4">#REF!</definedName>
    <definedName name="___NC1">#REF!</definedName>
    <definedName name="___NC2">#REF!</definedName>
    <definedName name="___NC3">#REF!</definedName>
    <definedName name="_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NO1" hidden="1">#REF!</definedName>
    <definedName name="___NO2" hidden="1">#REF!</definedName>
    <definedName name="___NOA1">#REF!</definedName>
    <definedName name="___NOA2">#REF!</definedName>
    <definedName name="___nov1">#REF!</definedName>
    <definedName name="___nov2">#REF!</definedName>
    <definedName name="___nov3">#REF!</definedName>
    <definedName name="___nov4">#REF!</definedName>
    <definedName name="___NP1">#REF!</definedName>
    <definedName name="___NP2">#REF!</definedName>
    <definedName name="___NS1">#REF!</definedName>
    <definedName name="___NS2">#REF!</definedName>
    <definedName name="___NS3">#REF!</definedName>
    <definedName name="___NS4">#REF!</definedName>
    <definedName name="___NSH1">#REF!</definedName>
    <definedName name="___NSH2">#REF!</definedName>
    <definedName name="___NSO2" hidden="1">{"'Sheet1'!$L$16"}</definedName>
    <definedName name="___oct1">#REF!</definedName>
    <definedName name="___oct2">#REF!</definedName>
    <definedName name="___oct3">#REF!</definedName>
    <definedName name="___oct4">#REF!</definedName>
    <definedName name="___oli2">#REF!</definedName>
    <definedName name="___P3" hidden="1">{#N/A,#N/A,FALSE,"特殊室（ＢＱ表）"}</definedName>
    <definedName name="___p4">#REF!</definedName>
    <definedName name="___pa1">#REF!</definedName>
    <definedName name="___pa2">#REF!</definedName>
    <definedName name="___PA3" hidden="1">{"'Sheet1'!$L$16"}</definedName>
    <definedName name="___ph1">#REF!</definedName>
    <definedName name="___ph2">#REF!</definedName>
    <definedName name="___pl1">#REF!</definedName>
    <definedName name="___PL2">#REF!</definedName>
    <definedName name="___PL22">#REF!</definedName>
    <definedName name="___PL3">#REF!</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R">#REF!</definedName>
    <definedName name="___ref2">#REF!</definedName>
    <definedName name="___rem1">#REF!</definedName>
    <definedName name="___rem2">#REF!</definedName>
    <definedName name="___rmc3000">#REF!</definedName>
    <definedName name="___rmc5000">#REF!</definedName>
    <definedName name="___rmc6000">#REF!</definedName>
    <definedName name="___rmc8000">#REF!</definedName>
    <definedName name="___RU1">#REF!</definedName>
    <definedName name="___RU2">#REF!</definedName>
    <definedName name="___S1">#REF!</definedName>
    <definedName name="___S2">#REF!</definedName>
    <definedName name="___SA1">#REF!</definedName>
    <definedName name="___SBB1">#REF!</definedName>
    <definedName name="___SBB2">#REF!</definedName>
    <definedName name="___SBB3">#REF!</definedName>
    <definedName name="___SBB4">#REF!</definedName>
    <definedName name="___SBB5">#REF!</definedName>
    <definedName name="___SCL4" hidden="1">{"'Sheet1'!$L$16"}</definedName>
    <definedName name="___SFL1">#REF!</definedName>
    <definedName name="___SFL2">#REF!</definedName>
    <definedName name="___SFL3">#REF!</definedName>
    <definedName name="___SFM1">#REF!</definedName>
    <definedName name="___SFM2">#REF!</definedName>
    <definedName name="___SFM3">#REF!</definedName>
    <definedName name="___SFM4">#REF!</definedName>
    <definedName name="___SFM5">#REF!</definedName>
    <definedName name="___SFM6">#REF!</definedName>
    <definedName name="___SFM7">#REF!</definedName>
    <definedName name="___SFQ1">#REF!</definedName>
    <definedName name="___SFQ2">#REF!</definedName>
    <definedName name="___SFQ3">#REF!</definedName>
    <definedName name="___SFQ4">#REF!</definedName>
    <definedName name="___SHH1">#REF!</definedName>
    <definedName name="___SHH2">#REF!</definedName>
    <definedName name="___SHH3">#REF!</definedName>
    <definedName name="___SK1" hidden="1">{"ss",#N/A,FALSE,"MODULE3"}</definedName>
    <definedName name="___SS1">#REF!</definedName>
    <definedName name="___SS2">#REF!</definedName>
    <definedName name="___STA1">#REF!</definedName>
    <definedName name="___str1">#REF!</definedName>
    <definedName name="___str2">#REF!</definedName>
    <definedName name="___str3">#REF!</definedName>
    <definedName name="___sub1">#REF!</definedName>
    <definedName name="___SUM1">#REF!</definedName>
    <definedName name="___SUM2">#REF!</definedName>
    <definedName name="___SUM3">#REF!</definedName>
    <definedName name="___sw1">#REF!</definedName>
    <definedName name="___sw2">#REF!</definedName>
    <definedName name="___sw3">#REF!</definedName>
    <definedName name="___sxt5" hidden="1">{"'Sheet1'!$L$16"}</definedName>
    <definedName name="___T1" hidden="1">{#N/A,#N/A,FALSE,"Chi tiÆt"}</definedName>
    <definedName name="___T3" hidden="1">{"'Sheet1'!$L$16"}</definedName>
    <definedName name="___tar1">#REF!</definedName>
    <definedName name="___tc1">#REF!</definedName>
    <definedName name="___TC2">#REF!</definedName>
    <definedName name="___Ted1">#REF!</definedName>
    <definedName name="___TF1">#REF!</definedName>
    <definedName name="___TM2" hidden="1">{"'Sheet1'!$L$16"}</definedName>
    <definedName name="___TOP2">#REF!</definedName>
    <definedName name="___TP2">"$#REF!.$#REF!$#REF!"</definedName>
    <definedName name="___Ts1">#REF!</definedName>
    <definedName name="___tt3" hidden="1">{"'Sheet1'!$L$16"}</definedName>
    <definedName name="___tu4" hidden="1">{"'Sheet1'!$L$16"}</definedName>
    <definedName name="___TVL1">#REF!</definedName>
    <definedName name="___V1" hidden="1">{"sales",#N/A,FALSE,"SALES"}</definedName>
    <definedName name="___vpt5" hidden="1">{"'Sheet1'!$L$16"}</definedName>
    <definedName name="___vpt6" hidden="1">{"'Sheet1'!$L$16"}</definedName>
    <definedName name="___VT01">5000</definedName>
    <definedName name="___VT02">2000</definedName>
    <definedName name="___VT03">85000</definedName>
    <definedName name="___VT04">47000</definedName>
    <definedName name="___VT05">4000</definedName>
    <definedName name="___VT06">6800</definedName>
    <definedName name="___VT07">38000</definedName>
    <definedName name="___VT08">5500</definedName>
    <definedName name="___VT09">250000</definedName>
    <definedName name="___VT10">750000</definedName>
    <definedName name="___VT11">8</definedName>
    <definedName name="___VT12">85000</definedName>
    <definedName name="___VT13">80000</definedName>
    <definedName name="___VT14">125000</definedName>
    <definedName name="___VT15">110000</definedName>
    <definedName name="___VT16">90000</definedName>
    <definedName name="___VT17">7500</definedName>
    <definedName name="___VT18">7300</definedName>
    <definedName name="___VT19">28434</definedName>
    <definedName name="___VT20">31566</definedName>
    <definedName name="___VT21">22223</definedName>
    <definedName name="___VT23">11500</definedName>
    <definedName name="___VT24">11500</definedName>
    <definedName name="___VT25">7500</definedName>
    <definedName name="___VT26">900</definedName>
    <definedName name="___VT28">1800000</definedName>
    <definedName name="___VT29">4400</definedName>
    <definedName name="___VT30">2000</definedName>
    <definedName name="___VT31">5600</definedName>
    <definedName name="___VT32">4700</definedName>
    <definedName name="___VT33">1800000</definedName>
    <definedName name="___VT34">2300000</definedName>
    <definedName name="___VT35">4500000</definedName>
    <definedName name="___VT36">4200</definedName>
    <definedName name="___VT37">5400</definedName>
    <definedName name="___VT38">115000</definedName>
    <definedName name="___VT39">65000</definedName>
    <definedName name="___VT40">500</definedName>
    <definedName name="___VT41">4800</definedName>
    <definedName name="___VT42">430000</definedName>
    <definedName name="___VT43">450000</definedName>
    <definedName name="___VT44">4425</definedName>
    <definedName name="___VT45">636</definedName>
    <definedName name="___VT46">300</definedName>
    <definedName name="___VT47">5400</definedName>
    <definedName name="___VT48">9600</definedName>
    <definedName name="___VT49">950</definedName>
    <definedName name="___VT50">2000</definedName>
    <definedName name="___VT51">47620</definedName>
    <definedName name="___VT52">52380</definedName>
    <definedName name="___VT53">10200</definedName>
    <definedName name="___VT54">45000</definedName>
    <definedName name="___VT55">70000</definedName>
    <definedName name="___VT56">180000</definedName>
    <definedName name="___VT57">14300</definedName>
    <definedName name="___VT58">7500</definedName>
    <definedName name="___VT59">45000</definedName>
    <definedName name="___VT60">1000</definedName>
    <definedName name="___VT61">15000</definedName>
    <definedName name="___wc1">"$#REF!.$A$1:$Y$47"</definedName>
    <definedName name="___WD1">#REF!</definedName>
    <definedName name="___WD2">#REF!</definedName>
    <definedName name="___WIN2">#REF!</definedName>
    <definedName name="___WIN22">#REF!</definedName>
    <definedName name="___WIN23">#REF!</definedName>
    <definedName name="___win24">#REF!</definedName>
    <definedName name="___win25">#REF!</definedName>
    <definedName name="___win26">#REF!</definedName>
    <definedName name="___WL1">#REF!</definedName>
    <definedName name="___WL2">#REF!</definedName>
    <definedName name="___WN7" hidden="1">{#N/A,#N/A,FALSE,"MODULE3"}</definedName>
    <definedName name="___WS1">#REF!</definedName>
    <definedName name="___WU1">#REF!</definedName>
    <definedName name="___WU3">#REF!</definedName>
    <definedName name="___xlcn.WorksheetConnection_ABCMEPBOQCMP.xlsmBoQ_Contractor1" hidden="1">#REF!</definedName>
    <definedName name="___xlcn.WorksheetConnection_Book1.xlsxBoQ_Consultant1" hidden="1">#REF!</definedName>
    <definedName name="___xlfn.BAHTTEXT" hidden="1">#NAME?</definedName>
    <definedName name="___xlfn_IFERROR">#N/A</definedName>
    <definedName name="___xlnm.Print_Area_1">"$#REF!.$A$1:$G$33"</definedName>
    <definedName name="___xlnm.Print_Area_10">"$#REF!.$A$1:$F$54"</definedName>
    <definedName name="___xlnm.Print_Area_11">"$#REF!.$A$1"</definedName>
    <definedName name="___xlnm.Print_Area_12">"$#REF!.$A$1:$F$395"</definedName>
    <definedName name="___xlnm.Print_Area_13">"$#REF!.$A$1"</definedName>
    <definedName name="___xlnm.Print_Area_14">"$#REF!.$A$1:$F$462"</definedName>
    <definedName name="___xlnm.Print_Area_15">"$#REF!.$A$1"</definedName>
    <definedName name="___xlnm.Print_Area_16">"$#REF!.$A$1:$F$58"</definedName>
    <definedName name="___xlnm.Print_Area_18">"$#REF!.$A$1"</definedName>
    <definedName name="___xlnm.Print_Area_19">"$#REF!.$A$1:$H$1633"</definedName>
    <definedName name="___xlnm.Print_Area_2">"$#REF!.$A$1:$D$38"</definedName>
    <definedName name="___xlnm.Print_Area_20">"$#REF!.$A$1:$N$373"</definedName>
    <definedName name="___xlnm.Print_Area_21">"$#REF!.$A$1"</definedName>
    <definedName name="___xlnm.Print_Area_22">"$#REF!.$A$1:$U$536"</definedName>
    <definedName name="___xlnm.Print_Area_24">"$#REF!.$A$1"</definedName>
    <definedName name="___xlnm.Print_Area_26">"$#REF!.$A$1"</definedName>
    <definedName name="___xlnm.Print_Area_28">"$#REF!.$A$1"</definedName>
    <definedName name="___xlnm.Print_Area_29">"$#REF!.$A$1:$F$154"</definedName>
    <definedName name="___xlnm.Print_Area_3">"$#REF!.$A$1:$F$51"</definedName>
    <definedName name="___xlnm.Print_Area_30">"$#REF!.$A$1"</definedName>
    <definedName name="___xlnm.Print_Area_32">"$#REF!.$A$1"</definedName>
    <definedName name="___xlnm.Print_Area_33">"$#REF!.$A$1:$F$246"</definedName>
    <definedName name="___xlnm.Print_Area_34">"$#REF!.$A$1"</definedName>
    <definedName name="___xlnm.Print_Area_35">"$#REF!.$A$1:$G$33"</definedName>
    <definedName name="___xlnm.Print_Area_36">"$#REF!.$A$1"</definedName>
    <definedName name="___xlnm.Print_Area_37">"$#REF!.$A$1:$E$22"</definedName>
    <definedName name="___xlnm.Print_Area_38">"$#REF!.$A$1:$AG$349"</definedName>
    <definedName name="___xlnm.Print_Area_39">"$#REF!.$A$1"</definedName>
    <definedName name="___xlnm.Print_Area_4">"$#REF!.$A$1"</definedName>
    <definedName name="___xlnm.Print_Area_41">"$#REF!.$A$1"</definedName>
    <definedName name="___xlnm.Print_Area_42">"$#REF!.$A$1:$D$49"</definedName>
    <definedName name="___xlnm.Print_Area_43">"$#REF!.$A$1"</definedName>
    <definedName name="___xlnm.Print_Area_5">"$#REF!.$A$1:$G$150"</definedName>
    <definedName name="___xlnm.Print_Area_6">"$#REF!.$A$1"</definedName>
    <definedName name="___xlnm.Print_Area_8">"$#REF!.$A$1:$H$148"</definedName>
    <definedName name="___xlnm.Print_Area_9">"$#REF!.$A$1"</definedName>
    <definedName name="___xlnm.Print_Titles_12">"$#REF!.$A$1:$AMJ$11"</definedName>
    <definedName name="___xlnm.Print_Titles_14">"$#REF!.$A$1:$AMJ$11"</definedName>
    <definedName name="___xlnm.Print_Titles_19">"$#REF!.$A$1:$AMJ$9"</definedName>
    <definedName name="___xlnm.Print_Titles_20">"$#REF!.$A$1:$AMJ$12"</definedName>
    <definedName name="___xlnm.Print_Titles_22">"$#REF!.$A$1:$D$65536;$#REF!.$A$1:$AMJ$11"</definedName>
    <definedName name="___xlnm.Print_Titles_29">"$#REF!.$A$1:$AMJ$11"</definedName>
    <definedName name="___xlnm.Print_Titles_33">"$#REF!.$A$1:$AMJ$11"</definedName>
    <definedName name="___xlnm.Print_Titles_38">"$#REF!.$A$1:$AMJ$14"</definedName>
    <definedName name="___xlnm.Print_Titles_4">#REF!</definedName>
    <definedName name="___xlnm.Print_Titles_42">"$#REF!.$A$1:$AMJ$7"</definedName>
    <definedName name="___xlnm.Print_Titles_5">"$#REF!.$A$1:$AMJ$6"</definedName>
    <definedName name="___xlnm.Print_Titles_8">"$#REF!.$A$1:$AMJ$9"</definedName>
    <definedName name="___YO1">#REF!</definedName>
    <definedName name="___za1">#REF!</definedName>
    <definedName name="___zz1">#REF!</definedName>
    <definedName name="__00000ÿ">#REF!,#REF!,#REF!,#REF!,#REF!,#REF!,#REF!,#REF!,#REF!,#REF!,#REF!,#REF!,#REF!,#REF!</definedName>
    <definedName name="__1">#REF!</definedName>
    <definedName name="__1__123Graph_ACHART_1" hidden="1">#REF!</definedName>
    <definedName name="__10__123Graph_DCHART_1" hidden="1">#REF!</definedName>
    <definedName name="__11__123Graph_Xｸﾞﾗﾌ_1" hidden="1">#REF!</definedName>
    <definedName name="__12__123Graph_Xｸﾞﾗﾌ_2" hidden="1">#REF!</definedName>
    <definedName name="__123Graph_A" hidden="1">[4]Earthwork!#REF!</definedName>
    <definedName name="__123Graph_A120.CGM" hidden="1">[4]Earthwork!#REF!</definedName>
    <definedName name="__123Graph_A150.CGM" hidden="1">[4]Earthwork!#REF!</definedName>
    <definedName name="__123Graph_A180.CGM" hidden="1">[4]Earthwork!#REF!</definedName>
    <definedName name="__123Graph_A210.CGM" hidden="1">[4]Earthwork!#REF!</definedName>
    <definedName name="__123Graph_A240.CGM" hidden="1">[4]Earthwork!#REF!</definedName>
    <definedName name="__123Graph_A270.CGM" hidden="1">[4]Earthwork!#REF!</definedName>
    <definedName name="__123Graph_A300.CGM" hidden="1">[4]Earthwork!#REF!</definedName>
    <definedName name="__123Graph_A60.CGN" hidden="1">[4]Earthwork!#REF!</definedName>
    <definedName name="__123Graph_A90.CGM" hidden="1">[4]Earthwork!#REF!</definedName>
    <definedName name="__123Graph_ACHART1" hidden="1">'[5]입찰내역 발주처 양식'!#REF!</definedName>
    <definedName name="__123Graph_ACURRENT" hidden="1">[6]FitOutConfCentre!#REF!</definedName>
    <definedName name="__123Graph_B" hidden="1">[4]Earthwork!#REF!</definedName>
    <definedName name="__123Graph_B120.CGM" hidden="1">[4]Earthwork!#REF!</definedName>
    <definedName name="__123Graph_B150.CGM" hidden="1">[4]Earthwork!#REF!</definedName>
    <definedName name="__123Graph_B180.CGM" hidden="1">[4]Earthwork!#REF!</definedName>
    <definedName name="__123Graph_B210.CGM" hidden="1">[4]Earthwork!#REF!</definedName>
    <definedName name="__123Graph_B240.CGM" hidden="1">[4]Earthwork!#REF!</definedName>
    <definedName name="__123Graph_B270.CGM" hidden="1">[4]Earthwork!#REF!</definedName>
    <definedName name="__123Graph_B300.CGM" hidden="1">[4]Earthwork!#REF!</definedName>
    <definedName name="__123Graph_B60.CGN" hidden="1">[4]Earthwork!#REF!</definedName>
    <definedName name="__123Graph_B90.CGM" hidden="1">[4]Earthwork!#REF!</definedName>
    <definedName name="__123Graph_C" hidden="1">[7]tifico!#REF!</definedName>
    <definedName name="__123Graph_D" hidden="1">'[8]RAB AR&amp;STR'!#REF!</definedName>
    <definedName name="__123Graph_E" hidden="1">[7]tifico!#REF!</definedName>
    <definedName name="__123Graph_F" hidden="1">[7]tifico!#REF!</definedName>
    <definedName name="__123Graph_LBL_A" hidden="1">[4]Earthwork!#REF!</definedName>
    <definedName name="__123Graph_LBL_A120.CGM" hidden="1">[4]Earthwork!#REF!</definedName>
    <definedName name="__123Graph_LBL_A150.CGM" hidden="1">[4]Earthwork!#REF!</definedName>
    <definedName name="__123Graph_LBL_A180.CGM" hidden="1">[4]Earthwork!#REF!</definedName>
    <definedName name="__123Graph_LBL_A210.CGM" hidden="1">[4]Earthwork!#REF!</definedName>
    <definedName name="__123Graph_LBL_A240.CGM" hidden="1">[4]Earthwork!#REF!</definedName>
    <definedName name="__123Graph_LBL_A270.CGM" hidden="1">[4]Earthwork!#REF!</definedName>
    <definedName name="__123Graph_LBL_A300.CGM" hidden="1">[4]Earthwork!#REF!</definedName>
    <definedName name="__123Graph_LBL_A60.CGN" hidden="1">[4]Earthwork!#REF!</definedName>
    <definedName name="__123Graph_LBL_A90.CGM" hidden="1">[4]Earthwork!#REF!</definedName>
    <definedName name="__123Graph_X" hidden="1">[4]Earthwork!#REF!</definedName>
    <definedName name="__123Graph_X120.CGM" hidden="1">[4]Earthwork!#REF!</definedName>
    <definedName name="__123Graph_X150.CGM" hidden="1">[4]Earthwork!#REF!</definedName>
    <definedName name="__123Graph_X180.CGM" hidden="1">[4]Earthwork!#REF!</definedName>
    <definedName name="__123Graph_X210.CGM" hidden="1">[4]Earthwork!#REF!</definedName>
    <definedName name="__123Graph_X240.CGM" hidden="1">[4]Earthwork!#REF!</definedName>
    <definedName name="__123Graph_X270.CGM" hidden="1">[4]Earthwork!#REF!</definedName>
    <definedName name="__123Graph_X300.CGM" hidden="1">[4]Earthwork!#REF!</definedName>
    <definedName name="__123Graph_X60.CGN" hidden="1">[4]Earthwork!#REF!</definedName>
    <definedName name="__123Graph_X90.CGM" hidden="1">[4]Earthwork!#REF!</definedName>
    <definedName name="__123Graph_XCHART1" hidden="1">'[5]입찰내역 발주처 양식'!#REF!</definedName>
    <definedName name="__123Graph_XCURRENT" hidden="1">'[5]입찰내역 발주처 양식'!#REF!</definedName>
    <definedName name="__13__123Graph_Xｸﾞﾗﾌ_3" hidden="1">#REF!</definedName>
    <definedName name="__14__123Graph_Xｸﾞﾗﾌ_4" hidden="1">#REF!</definedName>
    <definedName name="__15__123Graph_Xｸﾞﾗﾌ_5" hidden="1">#REF!</definedName>
    <definedName name="__16">#REF!</definedName>
    <definedName name="__17">#REF!</definedName>
    <definedName name="__1A">#REF!</definedName>
    <definedName name="__2">#REF!</definedName>
    <definedName name="__2__123Graph_ACHART_2" hidden="1">#REF!</definedName>
    <definedName name="__25Excel_BuiltIn_Print_Titles_10_1_1_1_1">#REF!</definedName>
    <definedName name="__2A">#REF!</definedName>
    <definedName name="__3__123Graph_ACHART_3" hidden="1">#REF!</definedName>
    <definedName name="__3__123Graph_Aｸﾞﾗﾌ_1" hidden="1">#REF!</definedName>
    <definedName name="__3A">#REF!</definedName>
    <definedName name="__4__123Graph_Aｸﾞﾗﾌ_2" hidden="1">#REF!</definedName>
    <definedName name="__47">#REF!</definedName>
    <definedName name="__5">#REF!</definedName>
    <definedName name="__5__123Graph_Aｸﾞﾗﾌ_3" hidden="1">#REF!</definedName>
    <definedName name="__6">#REF!</definedName>
    <definedName name="__6__123Graph_Aｸﾞﾗﾌ_4" hidden="1">#REF!</definedName>
    <definedName name="__7__123Graph_Aｸﾞﾗﾌ_5" hidden="1">#REF!</definedName>
    <definedName name="__8__123Graph_BCHART_2" hidden="1">#REF!</definedName>
    <definedName name="__9__123Graph_CCHART_1" hidden="1">#REF!</definedName>
    <definedName name="__a1" hidden="1">{"'Sheet1'!$L$16"}</definedName>
    <definedName name="__a10" hidden="1">{"sales",#N/A,FALSE,"SALES"}</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21" hidden="1">{"hilight1",#N/A,FALSE,"HILIGHT1"}</definedName>
    <definedName name="__a212" hidden="1">{"revable",#N/A,FALSE,"REVABLE"}</definedName>
    <definedName name="__a3" hidden="1">{"hilight2",#N/A,FALSE,"HILIGHT2"}</definedName>
    <definedName name="__a4" hidden="1">{"hilight3",#N/A,FALSE,"HILIGHT3"}</definedName>
    <definedName name="__a5" hidden="1">{"income",#N/A,FALSE,"INCOME"}</definedName>
    <definedName name="__a6" hidden="1">{"index",#N/A,FALSE,"INDEX"}</definedName>
    <definedName name="__a7" hidden="1">{"PRINT_EST",#N/A,FALSE,"ESTMON"}</definedName>
    <definedName name="__a8" hidden="1">{"revsale",#N/A,FALSE,"REV-ยุพดี"}</definedName>
    <definedName name="__a9" hidden="1">{"'Sheet1'!$L$16"}</definedName>
    <definedName name="__A99999">#REF!</definedName>
    <definedName name="__aa1" hidden="1">{#N/A,#N/A,TRUE,"Old - New P&amp;L";#N/A,#N/A,TRUE,"EBIT MMO - Total";#N/A,#N/A,TRUE,"MMO NE, CEE, ASIA, CAR";#N/A,#N/A,TRUE,"MMO LAT, MEA, AFR";#N/A,#N/A,TRUE,"NP growth";#N/A,#N/A,TRUE,"ER impact"}</definedName>
    <definedName name="__aa2" hidden="1">{#N/A,#N/A,TRUE,"Old - New P&amp;L";#N/A,#N/A,TRUE,"EBIT MMO - Total";#N/A,#N/A,TRUE,"MMO NE, CEE, ASIA, CAR";#N/A,#N/A,TRUE,"MMO LAT, MEA, AFR";#N/A,#N/A,TRUE,"NP growth";#N/A,#N/A,TRUE,"ER impact"}</definedName>
    <definedName name="__Act1">#REF!</definedName>
    <definedName name="__Act2">#REF!</definedName>
    <definedName name="__Act3">#REF!</definedName>
    <definedName name="__Act4">#REF!</definedName>
    <definedName name="__Act5">#REF!</definedName>
    <definedName name="__ADD1">STOP2:STOP2E</definedName>
    <definedName name="__ADD2">STOP:STOPE</definedName>
    <definedName name="__ahh436">#REF!</definedName>
    <definedName name="__B19000">#REF!</definedName>
    <definedName name="__B19999">#REF!</definedName>
    <definedName name="__B2">'[3]단면 (2)'!$K$55</definedName>
    <definedName name="__B20000">#REF!</definedName>
    <definedName name="__bb1" hidden="1">{"'Bill No. 7'!$A$1:$G$32"}</definedName>
    <definedName name="__BDR1">#N/A</definedName>
    <definedName name="__BDR2">#N/A</definedName>
    <definedName name="__BG12" hidden="1">{"'Sheet1'!$L$16"}</definedName>
    <definedName name="__BOQ2">#REF!:#REF!</definedName>
    <definedName name="__BOX2">#REF!</definedName>
    <definedName name="__bs1">#REF!</definedName>
    <definedName name="__BVS1">#REF!</definedName>
    <definedName name="__BVS2">#REF!</definedName>
    <definedName name="__C">#REF!</definedName>
    <definedName name="__CAL1">#REF!</definedName>
    <definedName name="__CAL10">#REF!</definedName>
    <definedName name="__CAL11">#REF!</definedName>
    <definedName name="__CAL12">#REF!</definedName>
    <definedName name="__CAL13">#REF!</definedName>
    <definedName name="__CAL14">#REF!</definedName>
    <definedName name="__CAL15">#REF!</definedName>
    <definedName name="__CAL16">#REF!</definedName>
    <definedName name="__CAL2">#REF!</definedName>
    <definedName name="__CAL3">#REF!</definedName>
    <definedName name="__CAL4">#REF!</definedName>
    <definedName name="__CAL5">#REF!</definedName>
    <definedName name="__CAL6">#REF!</definedName>
    <definedName name="__CAL7">#REF!</definedName>
    <definedName name="__CAL8">#REF!</definedName>
    <definedName name="__CAL9">#REF!</definedName>
    <definedName name="__CDA1">#REF!</definedName>
    <definedName name="__CDA2">#REF!</definedName>
    <definedName name="__CDA3">#REF!</definedName>
    <definedName name="__CDA4">#REF!</definedName>
    <definedName name="__CDA5">#REF!</definedName>
    <definedName name="__cfa1">#REF!</definedName>
    <definedName name="__cfa2">#REF!</definedName>
    <definedName name="__chb100">#REF!</definedName>
    <definedName name="__chb150">#REF!</definedName>
    <definedName name="__CN1" hidden="1">{"'Sheet1'!$L$16"}</definedName>
    <definedName name="__coc1000" hidden="1">{#N/A,#N/A,FALSE,"Chi tiÆt"}</definedName>
    <definedName name="__COL1">#REF!</definedName>
    <definedName name="__Cub01">#REF!</definedName>
    <definedName name="__cut1">#REF!</definedName>
    <definedName name="__cut2">#REF!</definedName>
    <definedName name="__d1500" hidden="1">{"'Sheet1'!$L$16"}</definedName>
    <definedName name="__d2" hidden="1">{#N/A,#N/A,FALSE,"mgtsum.XLS";#N/A,#N/A,FALSE,"CAPONE";#N/A,#N/A,FALSE,"CAPTWO";#N/A,#N/A,FALSE,"CAPTHREE"}</definedName>
    <definedName name="__dam24">#REF!</definedName>
    <definedName name="__DAT3">#REF!</definedName>
    <definedName name="__DAT4">#REF!</definedName>
    <definedName name="__DAT5">#REF!</definedName>
    <definedName name="__DAT6">#REF!</definedName>
    <definedName name="__DAT7">#REF!</definedName>
    <definedName name="__dec1">#REF!</definedName>
    <definedName name="__dec2">#REF!</definedName>
    <definedName name="__dec3">#REF!</definedName>
    <definedName name="__dec4">#REF!</definedName>
    <definedName name="__DemandLoad">TRUE</definedName>
    <definedName name="__dev1">#REF!</definedName>
    <definedName name="__Dic99">#REF!</definedName>
    <definedName name="__DUM2">#REF!</definedName>
    <definedName name="__DUM3">#REF!</definedName>
    <definedName name="__DUM4">#REF!</definedName>
    <definedName name="__e20000">#REF!</definedName>
    <definedName name="__e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99991">#REF!</definedName>
    <definedName name="__eee1" hidden="1">{"revsale",#N/A,FALSE,"REV-ยุพดี"}</definedName>
    <definedName name="__ewr2">#REF!</definedName>
    <definedName name="__ewr3">#REF!</definedName>
    <definedName name="__Fab01">#REF!</definedName>
    <definedName name="__Fab03">#REF!</definedName>
    <definedName name="__Fab04">#REF!</definedName>
    <definedName name="__Fab05">#REF!</definedName>
    <definedName name="__Fab06">#REF!</definedName>
    <definedName name="__FAC1">#REF!</definedName>
    <definedName name="__feb1">#REF!</definedName>
    <definedName name="__feb2">#REF!</definedName>
    <definedName name="__feb3">#REF!</definedName>
    <definedName name="__feb4">#REF!</definedName>
    <definedName name="__GAE1">#REF!</definedName>
    <definedName name="__GAE2">#REF!</definedName>
    <definedName name="__GAE3">#REF!</definedName>
    <definedName name="__GAE4">#REF!</definedName>
    <definedName name="__gae56">#REF!</definedName>
    <definedName name="__GFA2">#REF!</definedName>
    <definedName name="__gfa3">#REF!</definedName>
    <definedName name="__GMP1">#REF!</definedName>
    <definedName name="__Goi8" hidden="1">{"'Sheet1'!$L$16"}</definedName>
    <definedName name="__GRD40">#REF!</definedName>
    <definedName name="__GRD60">#REF!</definedName>
    <definedName name="__h1" hidden="1">{"'Sheet1'!$L$16"}</definedName>
    <definedName name="__hh1219" hidden="1">{"'Sheet1'!$L$16"}</definedName>
    <definedName name="__HSH1">#REF!</definedName>
    <definedName name="__HSH2">#REF!</definedName>
    <definedName name="__hsm2">1.1289</definedName>
    <definedName name="__hsm3">#REF!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n1">[1]설계조건!#REF!</definedName>
    <definedName name="__hun2">[1]설계조건!#REF!</definedName>
    <definedName name="__IntlFixup" hidden="1">TRUE</definedName>
    <definedName name="__IntlFixupTable" hidden="1">#REF!</definedName>
    <definedName name="__jan1">#REF!</definedName>
    <definedName name="__jan2">#REF!</definedName>
    <definedName name="__jan3">#REF!</definedName>
    <definedName name="__jan4">#REF!</definedName>
    <definedName name="__JS1">#REF!</definedName>
    <definedName name="__JS2">#REF!</definedName>
    <definedName name="__K146" hidden="1">{"'Sheet1'!$L$16"}</definedName>
    <definedName name="__K500000">#REF!</definedName>
    <definedName name="__K650000">#REF!</definedName>
    <definedName name="__K660000">#REF!</definedName>
    <definedName name="__K68000">#REF!</definedName>
    <definedName name="__K80000">#REF!</definedName>
    <definedName name="__key1" hidden="1">#REF!</definedName>
    <definedName name="__key2" hidden="1">#REF!</definedName>
    <definedName name="__kk1">#REF!</definedName>
    <definedName name="__kk123">#REF!</definedName>
    <definedName name="__Lan1" hidden="1">{"'Sheet1'!$L$16"}</definedName>
    <definedName name="__LAN3" hidden="1">{"'Sheet1'!$L$16"}</definedName>
    <definedName name="__LIST_OF_CONTENTS">#REF!</definedName>
    <definedName name="__LL1">#REF!</definedName>
    <definedName name="__LL3">#REF!</definedName>
    <definedName name="__lll1" hidden="1">{"sales",#N/A,FALSE,"SALES"}</definedName>
    <definedName name="__LS1">#REF!</definedName>
    <definedName name="__LS2">#REF!</definedName>
    <definedName name="__LS3">#REF!</definedName>
    <definedName name="__LS4">#REF!</definedName>
    <definedName name="__LV1">#REF!</definedName>
    <definedName name="__LV5">#REF!</definedName>
    <definedName name="__LV7">#REF!</definedName>
    <definedName name="__LVL1">#REF!</definedName>
    <definedName name="__LVL2">#REF!</definedName>
    <definedName name="__LVL3">#REF!</definedName>
    <definedName name="__LVL4">#REF!</definedName>
    <definedName name="__LVL7">#REF!</definedName>
    <definedName name="__M5" hidden="1">{#N/A,#N/A,TRUE,"SUM";#N/A,#N/A,TRUE,"EE";#N/A,#N/A,TRUE,"AC";#N/A,#N/A,TRUE,"SN"}</definedName>
    <definedName name="__mar1">#REF!</definedName>
    <definedName name="__mar2">#REF!</definedName>
    <definedName name="__mar3">#REF!</definedName>
    <definedName name="__mar4">#REF!</definedName>
    <definedName name="__mat2" hidden="1">{#N/A,#N/A,TRUE,"Basic";#N/A,#N/A,TRUE,"EXT-TABLE";#N/A,#N/A,TRUE,"STEEL";#N/A,#N/A,TRUE,"INT-Table";#N/A,#N/A,TRUE,"STEEL";#N/A,#N/A,TRUE,"Door"}</definedName>
    <definedName name="__MD5500">#REF!</definedName>
    <definedName name="__MF1">#REF!</definedName>
    <definedName name="__MK2">#REF!</definedName>
    <definedName name="__MU1">#REF!</definedName>
    <definedName name="__mu15">#REF!</definedName>
    <definedName name="__mu2">#REF!</definedName>
    <definedName name="__mu3">#REF!</definedName>
    <definedName name="__MU4">#REF!</definedName>
    <definedName name="__mup2">#REF!</definedName>
    <definedName name="__NC1">#REF!</definedName>
    <definedName name="__NC2">#REF!</definedName>
    <definedName name="__NC3">#REF!</definedName>
    <definedName name="__NE4">#REF!</definedName>
    <definedName name="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NO1" hidden="1">#REF!</definedName>
    <definedName name="__NO2" hidden="1">#REF!</definedName>
    <definedName name="__NOA1">#REF!</definedName>
    <definedName name="__NOA2">#REF!</definedName>
    <definedName name="__nov1">#REF!</definedName>
    <definedName name="__nov2">#REF!</definedName>
    <definedName name="__nov3">#REF!</definedName>
    <definedName name="__nov4">#REF!</definedName>
    <definedName name="__NP1">#REF!</definedName>
    <definedName name="__NP2">#REF!</definedName>
    <definedName name="__NS1">#REF!</definedName>
    <definedName name="__NS2">#REF!</definedName>
    <definedName name="__NS3">#REF!</definedName>
    <definedName name="__NS4">#REF!</definedName>
    <definedName name="__NSH1">#REF!</definedName>
    <definedName name="__NSH2">#REF!</definedName>
    <definedName name="__NSO2" hidden="1">{"'Sheet1'!$L$16"}</definedName>
    <definedName name="__oct1">#REF!</definedName>
    <definedName name="__oct2">#REF!</definedName>
    <definedName name="__oct3">#REF!</definedName>
    <definedName name="__oct4">#REF!</definedName>
    <definedName name="__oh1">#REF!</definedName>
    <definedName name="__oli2">#REF!</definedName>
    <definedName name="__P3" hidden="1">{#N/A,#N/A,FALSE,"배수1"}</definedName>
    <definedName name="__P4" hidden="1">{#N/A,#N/A,FALSE,"혼합골재"}</definedName>
    <definedName name="__P5" hidden="1">{#N/A,#N/A,FALSE,"배수1"}</definedName>
    <definedName name="__P6" hidden="1">{#N/A,#N/A,FALSE,"2~8번"}</definedName>
    <definedName name="__pa1">#REF!</definedName>
    <definedName name="__pa2">#REF!</definedName>
    <definedName name="__PA3" hidden="1">{"'Sheet1'!$L$16"}</definedName>
    <definedName name="__ph1">#REF!</definedName>
    <definedName name="__ph2">#REF!</definedName>
    <definedName name="__pl1">#REF!</definedName>
    <definedName name="__PL2">#REF!</definedName>
    <definedName name="__PL22">#REF!</definedName>
    <definedName name="__PL3">#REF!</definedName>
    <definedName name="__PN1">#REF!</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SI5">#REF!</definedName>
    <definedName name="__qs1">[1]설계조건!#REF!</definedName>
    <definedName name="__qs12">[1]설계조건!#REF!</definedName>
    <definedName name="__qs2">[1]설계조건!#REF!</definedName>
    <definedName name="__qs22">[1]설계조건!#REF!</definedName>
    <definedName name="__R">#REF!</definedName>
    <definedName name="__reb40">#REF!</definedName>
    <definedName name="__reb60">#REF!</definedName>
    <definedName name="__ref2">#REF!</definedName>
    <definedName name="__ref7">#REF!</definedName>
    <definedName name="__rem1">#REF!</definedName>
    <definedName name="__rem2">#REF!</definedName>
    <definedName name="__RGG4">#REF!</definedName>
    <definedName name="__rmc3000">#REF!</definedName>
    <definedName name="__rmc5000">#REF!</definedName>
    <definedName name="__rmc6000">#REF!</definedName>
    <definedName name="__rmc8000">#REF!</definedName>
    <definedName name="__RS4">#REF!</definedName>
    <definedName name="__RS5">#REF!</definedName>
    <definedName name="__RS6">#REF!</definedName>
    <definedName name="__RU1">#REF!</definedName>
    <definedName name="__RU2">#REF!</definedName>
    <definedName name="__RUN1">#N/A</definedName>
    <definedName name="__S1">#REF!</definedName>
    <definedName name="__S2">#REF!</definedName>
    <definedName name="__S3" hidden="1">{#N/A,#N/A,FALSE,"포장2"}</definedName>
    <definedName name="__SA1">#REF!</definedName>
    <definedName name="__SBB1">#REF!</definedName>
    <definedName name="__SBB2">#REF!</definedName>
    <definedName name="__SBB3">#REF!</definedName>
    <definedName name="__SBB4">#REF!</definedName>
    <definedName name="__SBB5">#REF!</definedName>
    <definedName name="__SCL4" hidden="1">{"'Sheet1'!$L$16"}</definedName>
    <definedName name="__SF2">#REF!</definedName>
    <definedName name="__SF4">#REF!</definedName>
    <definedName name="__SFL1">#REF!</definedName>
    <definedName name="__SFL2">#REF!</definedName>
    <definedName name="__SFL3">#REF!</definedName>
    <definedName name="__SFM1">#REF!</definedName>
    <definedName name="__SFM2">#REF!</definedName>
    <definedName name="__SFM3">#REF!</definedName>
    <definedName name="__SFM4">#REF!</definedName>
    <definedName name="__SFM5">#REF!</definedName>
    <definedName name="__SFM6">#REF!</definedName>
    <definedName name="__SFM7">#REF!</definedName>
    <definedName name="__SFQ1">#REF!</definedName>
    <definedName name="__SFQ2">#REF!</definedName>
    <definedName name="__SFQ3">#REF!</definedName>
    <definedName name="__SFQ4">#REF!</definedName>
    <definedName name="__SHH1">#REF!</definedName>
    <definedName name="__SHH2">#REF!</definedName>
    <definedName name="__SHH3">#REF!</definedName>
    <definedName name="__SITE___EQUIPMENT_CONDITIONS">#REF!</definedName>
    <definedName name="__SK1" hidden="1">{"ss",#N/A,FALSE,"MODULE3"}</definedName>
    <definedName name="__SS1">#REF!</definedName>
    <definedName name="__SS2">#REF!</definedName>
    <definedName name="__STA1">#REF!</definedName>
    <definedName name="__sta2">#REF!</definedName>
    <definedName name="__stb1">#REF!</definedName>
    <definedName name="__str1">#REF!</definedName>
    <definedName name="__str2">#REF!</definedName>
    <definedName name="__str3">#REF!</definedName>
    <definedName name="__sub1">#REF!</definedName>
    <definedName name="__SUM1">#REF!</definedName>
    <definedName name="__SUM2">#REF!</definedName>
    <definedName name="__SUM3">#REF!</definedName>
    <definedName name="__SUMMARY_PRICES">#REF!</definedName>
    <definedName name="__sw1">#REF!</definedName>
    <definedName name="__sw2">#REF!</definedName>
    <definedName name="__sw3">#REF!</definedName>
    <definedName name="__T1" hidden="1">{#N/A,#N/A,FALSE,"Chi tiÆt"}</definedName>
    <definedName name="__T10" hidden="1">{"'Sheet1'!$L$16"}</definedName>
    <definedName name="__T3" hidden="1">{"'Sheet1'!$L$16"}</definedName>
    <definedName name="__tar1">#REF!</definedName>
    <definedName name="__tc1">#REF!</definedName>
    <definedName name="__TC2">#REF!</definedName>
    <definedName name="__Ted1">#REF!</definedName>
    <definedName name="__TF1">#REF!</definedName>
    <definedName name="__tin1">#REF!</definedName>
    <definedName name="__TM2" hidden="1">{"'Sheet1'!$L$16"}</definedName>
    <definedName name="__TOP2">#REF!</definedName>
    <definedName name="__TP2">#REF!</definedName>
    <definedName name="__Try1">#REF!</definedName>
    <definedName name="__Ts1">#REF!</definedName>
    <definedName name="__tt3" hidden="1">{"'Sheet1'!$L$16"}</definedName>
    <definedName name="__tu4" hidden="1">{"'Sheet1'!$L$16"}</definedName>
    <definedName name="__TVL1">#REF!</definedName>
    <definedName name="__TW1">#REF!</definedName>
    <definedName name="__TW2">#REF!</definedName>
    <definedName name="__V1" hidden="1">{"sales",#N/A,FALSE,"SALES"}</definedName>
    <definedName name="__vat12">#REF!</definedName>
    <definedName name="__VE2">#REF!</definedName>
    <definedName name="__VE32" hidden="1">{#N/A,#N/A,TRUE,"Str.";#N/A,#N/A,TRUE,"Steel &amp; Roof";#N/A,#N/A,TRUE,"Arc.";#N/A,#N/A,TRUE,"Preliminary";#N/A,#N/A,TRUE,"Sum_Prelim"}</definedName>
    <definedName name="__VT01">5000</definedName>
    <definedName name="__VT02">2000</definedName>
    <definedName name="__VT03">85000</definedName>
    <definedName name="__VT04">47000</definedName>
    <definedName name="__VT05">4000</definedName>
    <definedName name="__VT06">6800</definedName>
    <definedName name="__VT07">38000</definedName>
    <definedName name="__VT08">5500</definedName>
    <definedName name="__VT09">250000</definedName>
    <definedName name="__VT10">750000</definedName>
    <definedName name="__VT11">8</definedName>
    <definedName name="__VT12">85000</definedName>
    <definedName name="__VT13">80000</definedName>
    <definedName name="__VT14">125000</definedName>
    <definedName name="__VT15">110000</definedName>
    <definedName name="__VT16">90000</definedName>
    <definedName name="__VT17">7500</definedName>
    <definedName name="__VT18">7300</definedName>
    <definedName name="__VT19">28434</definedName>
    <definedName name="__VT20">31566</definedName>
    <definedName name="__VT21">22223</definedName>
    <definedName name="__VT22">11500</definedName>
    <definedName name="__VT23">11500</definedName>
    <definedName name="__VT24">11500</definedName>
    <definedName name="__VT25">7500</definedName>
    <definedName name="__VT26">900</definedName>
    <definedName name="__VT28">1800000</definedName>
    <definedName name="__VT29">4400</definedName>
    <definedName name="__VT30">2000</definedName>
    <definedName name="__VT31">5600</definedName>
    <definedName name="__VT32">4700</definedName>
    <definedName name="__VT33">1800000</definedName>
    <definedName name="__VT34">2300000</definedName>
    <definedName name="__VT35">4500000</definedName>
    <definedName name="__VT36">4200</definedName>
    <definedName name="__VT37">5400</definedName>
    <definedName name="__VT38">115000</definedName>
    <definedName name="__VT39">65000</definedName>
    <definedName name="__VT40">500</definedName>
    <definedName name="__VT41">4800</definedName>
    <definedName name="__VT42">430000</definedName>
    <definedName name="__VT43">450000</definedName>
    <definedName name="__VT44">4425</definedName>
    <definedName name="__VT45">636</definedName>
    <definedName name="__VT46">300</definedName>
    <definedName name="__VT47">5400</definedName>
    <definedName name="__VT48">9600</definedName>
    <definedName name="__VT49">950</definedName>
    <definedName name="__VT50">2000</definedName>
    <definedName name="__VT51">47620</definedName>
    <definedName name="__VT52">52380</definedName>
    <definedName name="__VT53">10200</definedName>
    <definedName name="__VT54">45000</definedName>
    <definedName name="__VT55">70000</definedName>
    <definedName name="__VT56">180000</definedName>
    <definedName name="__VT57">14300</definedName>
    <definedName name="__VT58">7500</definedName>
    <definedName name="__VT59">45000</definedName>
    <definedName name="__VT60">1000</definedName>
    <definedName name="__VT61">15000</definedName>
    <definedName name="__wastage2">#REF!</definedName>
    <definedName name="__wc1">"$#REF!.$A$1:$Y$47"</definedName>
    <definedName name="__WD1">#REF!</definedName>
    <definedName name="__WD2">#REF!</definedName>
    <definedName name="__WIN2">#REF!</definedName>
    <definedName name="__WIN22">#REF!</definedName>
    <definedName name="__WIN23">#REF!</definedName>
    <definedName name="__win24">#REF!</definedName>
    <definedName name="__win25">#REF!</definedName>
    <definedName name="__win26">#REF!</definedName>
    <definedName name="__WL1">#REF!</definedName>
    <definedName name="__WL2">#REF!</definedName>
    <definedName name="__WN7" hidden="1">{#N/A,#N/A,FALSE,"MODULE3"}</definedName>
    <definedName name="__WS1">#REF!</definedName>
    <definedName name="__WU1">#REF!</definedName>
    <definedName name="__WU3">#REF!</definedName>
    <definedName name="__xlcn.WorksheetConnection_ABCMEPBOQCMP.xlsmBoQ_Contractor1" hidden="1">#REF!</definedName>
    <definedName name="__xlcn.WorksheetConnection_Book1.xlsxBoQ_Consultant1" hidden="1">#REF!</definedName>
    <definedName name="__xlfn.BAHTTEXT" hidden="1">#NAME?</definedName>
    <definedName name="__xlfn_IFERROR">#N/A</definedName>
    <definedName name="__xlnm.Print_Area_1">"$#REF!.$A$1:$G$33"</definedName>
    <definedName name="__xlnm.Print_Area_10">"$#REF!.$A$1:$U$595"</definedName>
    <definedName name="__xlnm.Print_Area_11">"$#REF!.$A$1"</definedName>
    <definedName name="__xlnm.Print_Area_12">"$#REF!.$A$1:$U$596"</definedName>
    <definedName name="__xlnm.Print_Area_13">"$#REF!.$A$1"</definedName>
    <definedName name="__xlnm.Print_Area_14">"$#REF!.$A$1:$K$1"</definedName>
    <definedName name="__xlnm.Print_Area_15">"$#REF!.$A$1:$U$1087"</definedName>
    <definedName name="__xlnm.Print_Area_16">"$#REF!.$A$1:$F$58"</definedName>
    <definedName name="__xlnm.Print_Area_17">#REF!</definedName>
    <definedName name="__xlnm.Print_Area_18">#REF!</definedName>
    <definedName name="__xlnm.Print_Area_19">#REF!</definedName>
    <definedName name="__xlnm.Print_Area_2">"$#REF!.$A$1:$Q$66"</definedName>
    <definedName name="__xlnm.Print_Area_20">"$#REF!.$A$1:$AA$1111"</definedName>
    <definedName name="__xlnm.Print_Area_21">#REF!</definedName>
    <definedName name="__xlnm.Print_Area_22">"$#REF!.$A$1:$AA$2551"</definedName>
    <definedName name="__xlnm.Print_Area_23">#REF!</definedName>
    <definedName name="__xlnm.Print_Area_24">#REF!</definedName>
    <definedName name="__xlnm.Print_Area_25">#REF!</definedName>
    <definedName name="__xlnm.Print_Area_26">#REF!</definedName>
    <definedName name="__xlnm.Print_Area_27">#REF!</definedName>
    <definedName name="__xlnm.Print_Area_28">#REF!</definedName>
    <definedName name="__xlnm.Print_Area_29">"$#REF!.$A$1:$K$1"</definedName>
    <definedName name="__xlnm.Print_Area_3">"$#REF!.$A$1:$BA$45"</definedName>
    <definedName name="__xlnm.Print_Area_30">"$#REF!.$A$1:$L$75"</definedName>
    <definedName name="__xlnm.Print_Area_31">"$#REF!.$A$1:$U$1"</definedName>
    <definedName name="__xlnm.Print_Area_32">"$#REF!.$A$1:$I$75"</definedName>
    <definedName name="__xlnm.Print_Area_33">"$#REF!.$A$1:$F$246"</definedName>
    <definedName name="__xlnm.Print_Area_34">"$#REF!.$A$1"</definedName>
    <definedName name="__xlnm.Print_Area_35">"$#REF!.$A$1:$G$33"</definedName>
    <definedName name="__xlnm.Print_Area_36">"$#REF!.$A$1"</definedName>
    <definedName name="__xlnm.Print_Area_37">"$#REF!.$A$1:$E$22"</definedName>
    <definedName name="__xlnm.Print_Area_38">"$#REF!.$A$1:$AG$349"</definedName>
    <definedName name="__xlnm.Print_Area_39">"$#REF!.$A$1"</definedName>
    <definedName name="__xlnm.Print_Area_4">"$#REF!.$A$1"</definedName>
    <definedName name="__xlnm.Print_Area_41">"$#REF!.$A$1"</definedName>
    <definedName name="__xlnm.Print_Area_42">"$#REF!.$A$1:$D$49"</definedName>
    <definedName name="__xlnm.Print_Area_43">"$#REF!.$A$1"</definedName>
    <definedName name="__xlnm.Print_Area_5">"$#REF!.$A$1:$G$150"</definedName>
    <definedName name="__xlnm.Print_Area_6">"$#REF!.$A$1:$U$599"</definedName>
    <definedName name="__xlnm.Print_Area_8">"$#REF!.$A$1:$U$563"</definedName>
    <definedName name="__xlnm.Print_Area_9">"$#REF!.$A$1"</definedName>
    <definedName name="__xlnm.Print_Titles_10">"$#REF!.$A$1:$AMJ$13"</definedName>
    <definedName name="__xlnm.Print_Titles_12">"$#REF!.$A$1:$AMJ$13"</definedName>
    <definedName name="__xlnm.Print_Titles_14">"$#REF!.$A$1:$AMJ$11"</definedName>
    <definedName name="__xlnm.Print_Titles_15">"$#REF!.$A$1:$AMJ$13"</definedName>
    <definedName name="__xlnm.Print_Titles_18">#REF!</definedName>
    <definedName name="__xlnm.Print_Titles_19">"$#REF!.$A$1:$AMJ$9"</definedName>
    <definedName name="__xlnm.Print_Titles_20">"$#REF!.$A$1:$AMJ$13"</definedName>
    <definedName name="__xlnm.Print_Titles_22">"$#REF!.$A$1:$AMJ$13"</definedName>
    <definedName name="__xlnm.Print_Titles_24">#REF!</definedName>
    <definedName name="__xlnm.Print_Titles_25">#REF!</definedName>
    <definedName name="__xlnm.Print_Titles_26">#REF!</definedName>
    <definedName name="__xlnm.Print_Titles_27">#REF!</definedName>
    <definedName name="__xlnm.Print_Titles_28">#REF!</definedName>
    <definedName name="__xlnm.Print_Titles_29">"$#REF!.$A$1:$AMJ$11"</definedName>
    <definedName name="__xlnm.Print_Titles_3">"$#REF!.$A$1:$AMJ$13"</definedName>
    <definedName name="__xlnm.Print_Titles_30">"$#REF!.$A$1:$AMJ$13"</definedName>
    <definedName name="__xlnm.Print_Titles_32">"$#REF!.$A$1:$AMJ$13"</definedName>
    <definedName name="__xlnm.Print_Titles_33">"$#REF!.$A$1:$AMJ$11"</definedName>
    <definedName name="__xlnm.Print_Titles_38">"$#REF!.$A$1:$AMJ$14"</definedName>
    <definedName name="__xlnm.Print_Titles_4">#REF!</definedName>
    <definedName name="__xlnm.Print_Titles_42">"$#REF!.$A$1:$AMJ$7"</definedName>
    <definedName name="__xlnm.Print_Titles_5">"$#REF!.$A$1:$AMJ$6"</definedName>
    <definedName name="__xlnm.Print_Titles_6">"$#REF!.$A$1:$AMJ$13"</definedName>
    <definedName name="__xlnm.Print_Titles_8">"$#REF!.$A$1:$AMJ$13"</definedName>
    <definedName name="__YO1">#REF!</definedName>
    <definedName name="__za1">#REF!</definedName>
    <definedName name="__zz1">#REF!</definedName>
    <definedName name="_00000ÿ">#REF!,#REF!,#REF!,#REF!,#REF!,#REF!,#REF!,#REF!,#REF!,#REF!,#REF!,#REF!,#REF!,#REF!</definedName>
    <definedName name="_0298">#REF!</definedName>
    <definedName name="_0405">#REF!</definedName>
    <definedName name="_09_07_99">#REF!</definedName>
    <definedName name="_1">#REF!</definedName>
    <definedName name="_1________________Excel_BuiltIn_Print_Area_12_1_1_1_1_1_1_1">#REF!</definedName>
    <definedName name="_1____Priority">#REF!</definedName>
    <definedName name="_1__123Graph_ACHART_1" hidden="1">#REF!</definedName>
    <definedName name="_1_0__123Grap" hidden="1">#REF!</definedName>
    <definedName name="_1_0_0_F" hidden="1">#REF!</definedName>
    <definedName name="_1_1">#REF!</definedName>
    <definedName name="_1_13">NA()</definedName>
    <definedName name="_1_Excel_BuiltIn_Print_Area_12_1_1_1_1_1_1_1">#REF!</definedName>
    <definedName name="_10">#REF!</definedName>
    <definedName name="_10___Excel_BuiltIn_Print_Titles_10_1_1_1_1">#REF!</definedName>
    <definedName name="_10__123Graph_BCHART_1" hidden="1">[9]Recon3!#REF!</definedName>
    <definedName name="_10__123Graph_BCHART_9" hidden="1">#REF!</definedName>
    <definedName name="_10__123Graph_DCHART_1" hidden="1">#REF!</definedName>
    <definedName name="_10__Print_Area\_\ว\ว\_\ป\">#REF!,#REF!</definedName>
    <definedName name="_10_12__The_Probability_and_Impact_Matrix">#REF!</definedName>
    <definedName name="_10_4">#REF!</definedName>
    <definedName name="_10_6">#REF!</definedName>
    <definedName name="_10_AChart" hidden="1">#REF!</definedName>
    <definedName name="_10_Print_Area\_\ว\ว\_\ป\">#REF!,#REF!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08P3_" hidden="1">{#N/A,#N/A,FALSE,"배수1"}</definedName>
    <definedName name="_10Excel_BuiltIn_Print_Area_4_1_1_1">#REF!</definedName>
    <definedName name="_10Excel_BuiltIn_Print_Area_6_1_1_1_1">#REF!</definedName>
    <definedName name="_10Excel_BuiltIn_Print_Titles_3_1_1_1_1">#REF!</definedName>
    <definedName name="_11">#REF!</definedName>
    <definedName name="_11___Print_Area\_\ว\ว\_\ป\">#REF!,#REF!</definedName>
    <definedName name="_11__123Graph_Aｸﾞﾗﾌ_4" hidden="1">#REF!</definedName>
    <definedName name="_11__123Graph_BCHART_2" hidden="1">[9]Recon3!$T$6:$T$14</definedName>
    <definedName name="_11__123Graph_CCHART_1" hidden="1">#REF!</definedName>
    <definedName name="_11__123Graph_DCHART_2" hidden="1">#REF!</definedName>
    <definedName name="_11__123Graph_Xｸﾞﾗﾌ_1" hidden="1">#REF!</definedName>
    <definedName name="_11_123Grap" hidden="1">#REF!</definedName>
    <definedName name="_11_4">#REF!</definedName>
    <definedName name="_11_Excel_BuiltIn_Print_Area_14_1_1_1_1">#REF!</definedName>
    <definedName name="_111CHART" hidden="1">#REF!</definedName>
    <definedName name="_111P4_" hidden="1">{#N/A,#N/A,FALSE,"혼합골재"}</definedName>
    <definedName name="_112__123Graph_Xｸﾞﾗﾌ_5" hidden="1">#REF!</definedName>
    <definedName name="_114P5_" hidden="1">{#N/A,#N/A,FALSE,"배수1"}</definedName>
    <definedName name="_116__123Graph_Xｸﾞﾗﾌ_1" hidden="1">#REF!</definedName>
    <definedName name="_117P6_" hidden="1">{#N/A,#N/A,FALSE,"2~8번"}</definedName>
    <definedName name="_11a1_">{"'Sheet1'!$L$16"}</definedName>
    <definedName name="_11Chart" hidden="1">#REF!</definedName>
    <definedName name="_11Excel_BuiltIn_Print_Area_6_1_1_1_1_1_1_1">#REF!</definedName>
    <definedName name="_11Excel_BuiltIn_Print_Titles_22_1_1_1">#REF!</definedName>
    <definedName name="_11Excel_BuiltIn_Print_Titles_3_1_1_1_1_1_1">#REF!</definedName>
    <definedName name="_12">#REF!</definedName>
    <definedName name="_12______________Excel_BuiltIn_Print_Area_12_1_1_1_1_1_1_1">#REF!</definedName>
    <definedName name="_12__123Graph_A????_2" hidden="1">#REF!</definedName>
    <definedName name="_12__123Graph_BCHART_4" hidden="1">'[9]com. pro4'!$C$6:$J$6</definedName>
    <definedName name="_12__123Graph_CCHART_2" hidden="1">#REF!</definedName>
    <definedName name="_12__123Graph_DCHART_3" hidden="1">#REF!</definedName>
    <definedName name="_12__123Graph_Xｸﾞﾗﾌ_2" hidden="1">#REF!</definedName>
    <definedName name="_12_4">#REF!</definedName>
    <definedName name="_12_Print_Area\_\ว\ว\_\ป\">#REF!,#REF!</definedName>
    <definedName name="_122S3_" hidden="1">{#N/A,#N/A,FALSE,"포장2"}</definedName>
    <definedName name="_123CHart" hidden="1">#REF!</definedName>
    <definedName name="_123Graph_D" hidden="1">#REF!</definedName>
    <definedName name="_123Graph_F" hidden="1">[10]escon!#REF!</definedName>
    <definedName name="_124__123Graph_Xｸﾞﾗﾌ_2" hidden="1">#REF!</definedName>
    <definedName name="_12D">#REF!*12/1000</definedName>
    <definedName name="_12Excel_BuiltIn_Print_Area_12_1_1_1_1_1_1_1">#REF!</definedName>
    <definedName name="_12Excel_BuiltIn_Print_Area_8_1_1_1_1_1">#REF!</definedName>
    <definedName name="_12Excel_BuiltIn_Print_Titles_4_1_1_1_1">#REF!</definedName>
    <definedName name="_13">#REF!</definedName>
    <definedName name="_13__123Graph_Aｸﾞﾗﾌ_5" hidden="1">#REF!</definedName>
    <definedName name="_13__123Graph_BCHART_7" hidden="1">[9]Perform1!$N$6:$O$6</definedName>
    <definedName name="_13__123Graph_CCHART_3" hidden="1">#REF!</definedName>
    <definedName name="_13__123Graph_ECHART_3" hidden="1">#REF!</definedName>
    <definedName name="_13__123Graph_Xｸﾞﾗﾌ_3" hidden="1">#REF!</definedName>
    <definedName name="_13__Excel_BuiltIn_Print_Area_12_1_1_1_1_1_1_1">#REF!</definedName>
    <definedName name="_13_4">#REF!</definedName>
    <definedName name="_132__123Graph_Xｸﾞﾗﾌ_3" hidden="1">#REF!</definedName>
    <definedName name="_13Excel_BuiltIn_Print_Area_14_1_1_1_1">#REF!</definedName>
    <definedName name="_13Excel_BuiltIn_Print_Titles_5_1_1_1_1_1_1">#REF!</definedName>
    <definedName name="_14">#REF!</definedName>
    <definedName name="_14__123Graph_BCHART_8" hidden="1">[9]Perform1!$S$6:$S$17</definedName>
    <definedName name="_14__123Graph_XCHART_1" hidden="1">#REF!</definedName>
    <definedName name="_14__123Graph_Xｸﾞﾗﾌ_4" hidden="1">#REF!</definedName>
    <definedName name="_14__Excel_BuiltIn_Print_Area_14_1_1_1_1">#REF!</definedName>
    <definedName name="_14_15__The_Project_Manager_and_Team">#REF!</definedName>
    <definedName name="_14_4">#REF!</definedName>
    <definedName name="_140__123Graph_Xｸﾞﾗﾌ_4" hidden="1">#REF!</definedName>
    <definedName name="_148__123Graph_Xｸﾞﾗﾌ_5" hidden="1">#REF!</definedName>
    <definedName name="_14Dist_" hidden="1">#REF!</definedName>
    <definedName name="_14Excel_BuiltIn_Print_Area_12_1_1_1_1_1_1_1">#REF!</definedName>
    <definedName name="_15">#REF!</definedName>
    <definedName name="_15__123Graph_BCHART_9" hidden="1">[9]Perform1!$V$6:$V$13</definedName>
    <definedName name="_15__123Graph_CCHART_9" hidden="1">#REF!</definedName>
    <definedName name="_15__123Graph_XCHART_2" hidden="1">#REF!</definedName>
    <definedName name="_15__123Graph_Xｸﾞﾗﾌ_5" hidden="1">#REF!</definedName>
    <definedName name="_15_4">#REF!</definedName>
    <definedName name="_15A">#REF!</definedName>
    <definedName name="_15Excel_BuiltIn_Print_Area_14_1_1_1_1">#REF!</definedName>
    <definedName name="_15Excel_BuiltIn_Print_Titles_10_1_1_1_1">#REF!</definedName>
    <definedName name="_16">#REF!</definedName>
    <definedName name="_16______________Excel_BuiltIn_Print_Titles_10_1_1_1_1">#REF!</definedName>
    <definedName name="_16__123Graph_BCHART_1" hidden="1">#REF!</definedName>
    <definedName name="_16__123Graph_DCHART_1" hidden="1">#REF!</definedName>
    <definedName name="_16__123Graph_LBL_ACHART_7" hidden="1">[9]Perform1!$L$6:$M$6</definedName>
    <definedName name="_16__Excel_BuiltIn_Print_Titles_10_1_1_1_1">#REF!</definedName>
    <definedName name="_16_17__Insert_any_comments">#REF!</definedName>
    <definedName name="_16_4">#REF!</definedName>
    <definedName name="_16Print_Area\_\ว\ว\_\ป\">#REF!,#REF!</definedName>
    <definedName name="_17">#REF!</definedName>
    <definedName name="_17__123Graph_A????_1" hidden="1">#REF!</definedName>
    <definedName name="_17__123Graph_A????_3" hidden="1">#REF!</definedName>
    <definedName name="_17__123Graph_DCHART_2" hidden="1">#REF!</definedName>
    <definedName name="_17__123Graph_LBL_BCHART_7" hidden="1">[9]Perform1!$N$6:$O$6</definedName>
    <definedName name="_17__Excel_BuiltIn_Print_Area_14_1_1_1_1">#REF!</definedName>
    <definedName name="_17__Print_Area\_\ว\ว\_\ป\">#REF!,#REF!</definedName>
    <definedName name="_17_4">#REF!</definedName>
    <definedName name="_17a1_" hidden="1">{"'Sheet1'!$L$16"}</definedName>
    <definedName name="_17Excel_BuiltIn_Print_Titles_10_1_1_1_1">#REF!</definedName>
    <definedName name="_17F" hidden="1">#REF!</definedName>
    <definedName name="_18">#REF!</definedName>
    <definedName name="_18________________Excel_BuiltIn_Print_Titles_10_1_1_1_1">#REF!</definedName>
    <definedName name="_18__123Graph_DCHART_3" hidden="1">#REF!</definedName>
    <definedName name="_18__123Graph_XCHART_2" hidden="1">[9]Recon3!#REF!</definedName>
    <definedName name="_18__123Graph_Xｸﾞﾗﾌ_1" hidden="1">#REF!</definedName>
    <definedName name="_18__Print_Area\_\ว\ว\_\ป\">#REF!,#REF!</definedName>
    <definedName name="_18_4">#REF!</definedName>
    <definedName name="_18_Excel_BuiltIn_Print_Area_14_1_1_1_1">#REF!</definedName>
    <definedName name="_185P3_" hidden="1">{#N/A,#N/A,FALSE,"배수1"}</definedName>
    <definedName name="_187P4_" hidden="1">{#N/A,#N/A,FALSE,"혼합골재"}</definedName>
    <definedName name="_189P5_" hidden="1">{#N/A,#N/A,FALSE,"배수1"}</definedName>
    <definedName name="_18Print_Area\_\ว\ว\_\ป\">#REF!,#REF!</definedName>
    <definedName name="_19">#REF!</definedName>
    <definedName name="_19__123Graph_XCHART_3" hidden="1">[9]Recon3!$O$6:$O$12</definedName>
    <definedName name="_19_4">#REF!</definedName>
    <definedName name="_191P6_" hidden="1">{#N/A,#N/A,FALSE,"2~8번"}</definedName>
    <definedName name="_1957CotThep">#REF!</definedName>
    <definedName name="_1957DaoDat">#REF!</definedName>
    <definedName name="_1957DoBeTong">#REF!</definedName>
    <definedName name="_1957Door">#REF!</definedName>
    <definedName name="_1957HoanThien">#REF!</definedName>
    <definedName name="_1957Nuoc">#REF!</definedName>
    <definedName name="_1957ThaoDo">#REF!</definedName>
    <definedName name="_1957Xay">#REF!</definedName>
    <definedName name="_196S3_" hidden="1">{#N/A,#N/A,FALSE,"포장2"}</definedName>
    <definedName name="_1A">#REF!</definedName>
    <definedName name="_1BLnhungkem">#REF!</definedName>
    <definedName name="_1CB">#REF!</definedName>
    <definedName name="_1Choices_Wrapper_1_1">#N/A</definedName>
    <definedName name="_1COST_PLANNING_AREA">#REF!</definedName>
    <definedName name="_1DauNoi">#REF!</definedName>
    <definedName name="_1DayDanDien">#REF!</definedName>
    <definedName name="_1DeMongDeNeo">#REF!</definedName>
    <definedName name="_1Excel_BuiltIn_Print_Area_1_1_1_1">#REF!</definedName>
    <definedName name="_1Excel_BuiltIn_Print_Area_10_1_1_1_1_1">#REF!</definedName>
    <definedName name="_1Excel_BuiltIn_Print_Area_12_1_1_1_1_1_1_1">#REF!</definedName>
    <definedName name="_1Excel_BuiltIn_Print_Area_4_1">#REF!</definedName>
    <definedName name="_1HeThongNuoc">#REF!</definedName>
    <definedName name="_1LinhTinh">#REF!</definedName>
    <definedName name="_1LiTi">#REF!</definedName>
    <definedName name="_1ModSort_.Sort2">#REF!</definedName>
    <definedName name="_1NeoChang">#REF!</definedName>
    <definedName name="_1P3_" hidden="1">{#N/A,#N/A,FALSE,"特殊室（ＢＱ表）"}</definedName>
    <definedName name="_1PKTram">#REF!</definedName>
    <definedName name="_1Print_Area\_\ว\ว\_\ป\">#REF!,#REF!</definedName>
    <definedName name="_1S" hidden="1">'[11]單價分析表(1-11)'!#REF!</definedName>
    <definedName name="_1SuCachDien">#REF!</definedName>
    <definedName name="_1Terre">#REF!</definedName>
    <definedName name="_1ThepHinh">#REF!</definedName>
    <definedName name="_1ThepThanhPham">#REF!</definedName>
    <definedName name="_1TruDien">#REF!</definedName>
    <definedName name="_1TuDien">#REF!</definedName>
    <definedName name="_2">#REF!</definedName>
    <definedName name="_2________________Excel_BuiltIn_Print_Area_12_1_1_1_1_1_1_1">#REF!</definedName>
    <definedName name="_2________________Excel_BuiltIn_Print_Titles_10_1_1_1_1">#REF!</definedName>
    <definedName name="_2____Excel_BuiltIn_Print_Area_12_1_1_1_1_1_1_1">#REF!</definedName>
    <definedName name="_2____Risk_Status">#REF!</definedName>
    <definedName name="_2__123Graph_ACHART_2" hidden="1">#REF!</definedName>
    <definedName name="_2_0__123Grap" hidden="1">#REF!</definedName>
    <definedName name="_2_0_S" hidden="1">'[11]單價分析表(1-11)'!#REF!</definedName>
    <definedName name="_2_13">NA()</definedName>
    <definedName name="_2_16">#REF!</definedName>
    <definedName name="_2_Excel_BuiltIn_Print_Area_14_1_1_1_1">#REF!</definedName>
    <definedName name="_2_Sep_2012">#REF!</definedName>
    <definedName name="_20">#REF!</definedName>
    <definedName name="_20__123Graph_DCHART_9" hidden="1">#REF!</definedName>
    <definedName name="_20__123Graph_XCHART_5" hidden="1">'[9]com. pro4'!$C$4:$I$4</definedName>
    <definedName name="_20__123Graph_Xｸﾞﾗﾌ_2" hidden="1">#REF!</definedName>
    <definedName name="_20_0__123Grap" hidden="1">#REF!</definedName>
    <definedName name="_20_4">#REF!</definedName>
    <definedName name="_21">#REF!</definedName>
    <definedName name="_21__123Graph_A????_2" hidden="1">#REF!</definedName>
    <definedName name="_21__123Graph_ECHART_3" hidden="1">#REF!</definedName>
    <definedName name="_21__123Graph_XCHART_6" hidden="1">'[9]com. pro4'!$C$9:$I$9</definedName>
    <definedName name="_21_Excel_BuiltIn_Print_Area_12_1_1_1_1_1_1_1">#REF!</definedName>
    <definedName name="_21Excel_BuiltIn_Print_Area_12_1_1_1_1_1_1_1">#REF!</definedName>
    <definedName name="_22">#REF!</definedName>
    <definedName name="_22__123Graph_A????_4" hidden="1">#REF!</definedName>
    <definedName name="_22__123Graph_XCHART_1" hidden="1">#REF!</definedName>
    <definedName name="_22__123Graph_XCHART_8" hidden="1">[9]Perform1!$Q$6:$Q$17</definedName>
    <definedName name="_22__123Graph_Xｸﾞﾗﾌ_3" hidden="1">#REF!</definedName>
    <definedName name="_22_Chart" hidden="1">#REF!</definedName>
    <definedName name="_22_Excel_BuiltIn_Print_Area_14_1_1_1_1">#REF!</definedName>
    <definedName name="_22Excel_BuiltIn_Print_Area_14_1_1_1_1">#REF!</definedName>
    <definedName name="_23">#REF!</definedName>
    <definedName name="_23__123Graph_A????_1" hidden="1">#REF!</definedName>
    <definedName name="_23__123Graph_XCHART_2" hidden="1">#REF!</definedName>
    <definedName name="_23__123Graph_XCHART_9" hidden="1">[9]Perform1!$T$6:$T$17</definedName>
    <definedName name="_23_0_Dist_" hidden="1">#REF!</definedName>
    <definedName name="_24">#REF!</definedName>
    <definedName name="_24__123Graph_Xｸﾞﾗﾌ_4" hidden="1">#REF!</definedName>
    <definedName name="_25">#REF!</definedName>
    <definedName name="_25__123Graph_A????_3" hidden="1">#REF!</definedName>
    <definedName name="_25__123Graph_XCHART_3" hidden="1">#REF!</definedName>
    <definedName name="_25_1">#REF!</definedName>
    <definedName name="_25_Excel_BuiltIn_Print_Titles_10_1_1_1_1">#REF!</definedName>
    <definedName name="_25Excel_BuiltIn_Print_Titles_10_1_1_1_1">#REF!</definedName>
    <definedName name="_26">#REF!</definedName>
    <definedName name="_26__123Graph_Xｸﾞﾗﾌ_5" hidden="1">#REF!</definedName>
    <definedName name="_26_Print_Area\_\ว\ว\_\ป\">#REF!,#REF!</definedName>
    <definedName name="_27">#REF!</definedName>
    <definedName name="_27______________Excel_BuiltIn_Print_Area_12_1_1_1_1_1_1_1">#REF!</definedName>
    <definedName name="_27__123Graph_A????_5" hidden="1">#REF!</definedName>
    <definedName name="_27__123Graph_XCHART_4" hidden="1">#REF!</definedName>
    <definedName name="_27Print_Area\_\ว\ว\_\ป\">#REF!,#REF!</definedName>
    <definedName name="_28">#REF!</definedName>
    <definedName name="_28__123Graph_A????_2" hidden="1">#REF!</definedName>
    <definedName name="_28_0__123Grap" hidden="1">#REF!</definedName>
    <definedName name="_29">#N/A</definedName>
    <definedName name="_29__123Graph_A????_4" hidden="1">#REF!</definedName>
    <definedName name="_29__123Graph_XCHART_9" hidden="1">#REF!</definedName>
    <definedName name="_29_0_0_F" hidden="1">#REF!</definedName>
    <definedName name="_2A">#REF!</definedName>
    <definedName name="_2a1_">{"'Sheet1'!$L$16"}</definedName>
    <definedName name="_2Choices_Wrapper_2_1">#N/A</definedName>
    <definedName name="_2Excel_BuiltIn_Print_Area_1_1_1_1_1_1">#REF!</definedName>
    <definedName name="_2Excel_BuiltIn_Print_Area_14_1_1_1_1">#REF!</definedName>
    <definedName name="_2Excel_BuiltIn_Print_Area_2_1_1_1_1_1_1_1_1_1_1_1_1">#REF!</definedName>
    <definedName name="_2Excel_BuiltIn_Print_Titles_4_1">#REF!</definedName>
    <definedName name="_2Excel_BuiltIn_Print_Titles_4_1_1">#REF!</definedName>
    <definedName name="_3">#N/A</definedName>
    <definedName name="_3______________Excel_BuiltIn_Print_Area_12_1_1_1_1_1_1_1">#REF!</definedName>
    <definedName name="_3____Risk_Identification">#REF!</definedName>
    <definedName name="_3__123Graph_ACHART_1" hidden="1">#REF!</definedName>
    <definedName name="_3__123Graph_ACHART_3" hidden="1">#REF!</definedName>
    <definedName name="_3__123Graph_Aｸﾞﾗﾌ_1" hidden="1">#REF!</definedName>
    <definedName name="_3_0_0_F" hidden="1">[12]CTEMCOST!#REF!</definedName>
    <definedName name="_3_13">NA()</definedName>
    <definedName name="_3_17">#REF!</definedName>
    <definedName name="_3_Excel_BuiltIn_Print_Titles_10_1_1_1_1">#REF!</definedName>
    <definedName name="_30">#N/A</definedName>
    <definedName name="_30_0_Dist_" hidden="1">#REF!</definedName>
    <definedName name="_31">#REF!</definedName>
    <definedName name="_32">#REF!</definedName>
    <definedName name="_3285BocDo">#REF!</definedName>
    <definedName name="_3285ChatCay">#REF!</definedName>
    <definedName name="_3285DaoDapMongCot">#REF!</definedName>
    <definedName name="_3285DaoRanhTiepDia">#REF!</definedName>
    <definedName name="_3285PhatTuyen">#REF!</definedName>
    <definedName name="_3285VCcogioithucong">#REF!</definedName>
    <definedName name="_3285VCduongdai">#REF!</definedName>
    <definedName name="_3285VCthucong">#REF!</definedName>
    <definedName name="_32Excel_BuiltIn_Print_Area_12_1_1_1_1_1_1_1">#REF!</definedName>
    <definedName name="_33">#REF!</definedName>
    <definedName name="_33__123Graph_A????_3" hidden="1">#REF!</definedName>
    <definedName name="_33__123Graph_A????_5" hidden="1">#REF!</definedName>
    <definedName name="_33__123Graph_Aｸﾞﾗﾌ_1" hidden="1">#REF!</definedName>
    <definedName name="_33Excel_BuiltIn_Print_Area_14_1_1_1_1">#REF!</definedName>
    <definedName name="_34">#REF!</definedName>
    <definedName name="_34_0_0_F" hidden="1">#REF!</definedName>
    <definedName name="_35">#N/A</definedName>
    <definedName name="_354P3_" hidden="1">{#N/A,#N/A,FALSE,"배수1"}</definedName>
    <definedName name="_35P3_" hidden="1">{#N/A,#N/A,FALSE,"特殊室（ＢＱ表）"}</definedName>
    <definedName name="_36">#REF!</definedName>
    <definedName name="_36______________Excel_BuiltIn_Print_Titles_10_1_1_1_1">#REF!</definedName>
    <definedName name="_37">#REF!</definedName>
    <definedName name="_37__Excel_BuiltIn_Print_Area_14_1_1_1_1">#REF!</definedName>
    <definedName name="_38">#N/A</definedName>
    <definedName name="_38__123Graph_A????_4" hidden="1">#REF!</definedName>
    <definedName name="_38__123Graph_Aｸﾞﾗﾌ_1" hidden="1">#REF!</definedName>
    <definedName name="_38__Print_Area\_\ว\ว\_\ป\">#REF!,#REF!</definedName>
    <definedName name="_386P4_" hidden="1">{#N/A,#N/A,FALSE,"혼합골재"}</definedName>
    <definedName name="_39">#N/A</definedName>
    <definedName name="_39__123Graph_Aｸﾞﾗﾌ_2" hidden="1">#REF!</definedName>
    <definedName name="_39_Excel_BuiltIn_Print_Area_14_1_1_1_1">#REF!</definedName>
    <definedName name="_3983Cable">#REF!</definedName>
    <definedName name="_3983Cosse">#REF!</definedName>
    <definedName name="_3983CotXa">#REF!</definedName>
    <definedName name="_3983DayDanThanhCai">#REF!</definedName>
    <definedName name="_3983MBApp">#REF!</definedName>
    <definedName name="_3983Panel">#REF!</definedName>
    <definedName name="_3983Su">#REF!</definedName>
    <definedName name="_3983Terre">#REF!</definedName>
    <definedName name="_3A">#REF!</definedName>
    <definedName name="_3a1_">{"'Sheet1'!$L$16"}</definedName>
    <definedName name="_3Excel_BuiltIn_Print_Area_1_1_1_1_1_1_1_1">#REF!</definedName>
    <definedName name="_3Excel_BuiltIn_Print_Area_15_1_1_1_1">#REF!</definedName>
    <definedName name="_3Excel_BuiltIn_Print_Area_2_1_1_1_1_1_1_1_1_1_1_1_1_1_1">#REF!</definedName>
    <definedName name="_3Excel_BuiltIn_Print_Titles_10_1_1_1_1">#REF!</definedName>
    <definedName name="_3sss_1_1">#N/A</definedName>
    <definedName name="_4">#N/A</definedName>
    <definedName name="_4.0___M_E_COST_BREAKDOWN">"$#REF!.$B$#REF!:$IV$#REF!"</definedName>
    <definedName name="_4.0___M_E_COST_BREAKDOWN___0">#REF!</definedName>
    <definedName name="_4.0___M_E_COST_BREAKDOWN___0_4">#REF!</definedName>
    <definedName name="_4.0___M_E_COST_BREAKDOWN_4">#REF!</definedName>
    <definedName name="_4________________Excel_BuiltIn_Print_Area_12_1_1_1_1_1_1_1">#REF!</definedName>
    <definedName name="_4________________Excel_BuiltIn_Print_Titles_10_1_1_1_1">#REF!</definedName>
    <definedName name="_4______________Excel_BuiltIn_Print_Titles_10_1_1_1_1">#REF!</definedName>
    <definedName name="_4____Date_Identified_and_Project_Phase">#REF!</definedName>
    <definedName name="_4____Excel_BuiltIn_Print_Titles_10_1_1_1_1">#REF!</definedName>
    <definedName name="_4__123Graph_ACHART_4" hidden="1">'[9]com. pro4'!$C$5:$J$5</definedName>
    <definedName name="_4__123Graph_Aｸﾞﾗﾌ_2" hidden="1">#REF!</definedName>
    <definedName name="_4__123Graph_BCHART_1" hidden="1">#REF!</definedName>
    <definedName name="_4_0_0_F" hidden="1">[12]CTEMCOST!#REF!</definedName>
    <definedName name="_4_13">NA()</definedName>
    <definedName name="_4_1A">#REF!</definedName>
    <definedName name="_40">#N/A</definedName>
    <definedName name="_40_Print_Area\_\ว\ว\_\ป\">#REF!,#REF!</definedName>
    <definedName name="_40D">+#REF!*40/1000</definedName>
    <definedName name="_40x4">5100</definedName>
    <definedName name="_41">#N/A</definedName>
    <definedName name="_418P5_" hidden="1">{#N/A,#N/A,FALSE,"배수1"}</definedName>
    <definedName name="_42">#N/A</definedName>
    <definedName name="_43">#N/A</definedName>
    <definedName name="_43__123Graph_A????_5" hidden="1">#REF!</definedName>
    <definedName name="_43__123Graph_Aｸﾞﾗﾌ_2" hidden="1">#REF!</definedName>
    <definedName name="_44">#N/A</definedName>
    <definedName name="_45">#N/A</definedName>
    <definedName name="_45__123Graph_Aｸﾞﾗﾌ_3" hidden="1">#REF!</definedName>
    <definedName name="_450P6_" hidden="1">{#N/A,#N/A,FALSE,"2~8번"}</definedName>
    <definedName name="_46">#N/A</definedName>
    <definedName name="_47">#N/A</definedName>
    <definedName name="_48">#N/A</definedName>
    <definedName name="_48__123Graph_Aｸﾞﾗﾌ_3" hidden="1">#REF!</definedName>
    <definedName name="_49">#N/A</definedName>
    <definedName name="_493S3_" hidden="1">{#N/A,#N/A,FALSE,"포장2"}</definedName>
    <definedName name="_4Excel_BuiltIn_Print_Area_12_1_1_1_1_1_1_1">#REF!</definedName>
    <definedName name="_4Excel_BuiltIn_Print_Area_3_1_1_1_1">#REF!</definedName>
    <definedName name="_4Excel_BuiltIn_Print_Area_3_1_1_1_1_1_1_1_1_1_1_1_1_1_1_1">#REF!</definedName>
    <definedName name="_4sss_2_1">#N/A</definedName>
    <definedName name="_5">#REF!</definedName>
    <definedName name="_5____Print_Area\_\ว\ว\_\ป\">#REF!,#REF!</definedName>
    <definedName name="_5____Risk_Event">#REF!</definedName>
    <definedName name="_5__123Graph_ACHART_5" hidden="1">'[9]com. pro4'!$C$6:$I$6</definedName>
    <definedName name="_5__123Graph_ACHART_9" hidden="1">#REF!</definedName>
    <definedName name="_5__123Graph_Aｸﾞﾗﾌ_1" hidden="1">#REF!</definedName>
    <definedName name="_5__123Graph_Aｸﾞﾗﾌ_3" hidden="1">#REF!</definedName>
    <definedName name="_5__123Graph_BCHART_2" hidden="1">#REF!</definedName>
    <definedName name="_5__Excel_BuiltIn_Print_Area_14_1_1_1_1">#REF!</definedName>
    <definedName name="_5_0_0_F" hidden="1">#REF!</definedName>
    <definedName name="_5_13">NA()</definedName>
    <definedName name="_5_2">#REF!</definedName>
    <definedName name="_5_Digit_CSI">#REF!</definedName>
    <definedName name="_50">#N/A</definedName>
    <definedName name="_51">#N/A</definedName>
    <definedName name="_51__123Graph_Aｸﾞﾗﾌ_1" hidden="1">#REF!</definedName>
    <definedName name="_51__123Graph_Aｸﾞﾗﾌ_4" hidden="1">#REF!</definedName>
    <definedName name="_51Excel_BuiltIn_Print_Area_12_1_1_1_1_1_1_1">#REF!</definedName>
    <definedName name="_52">#N/A</definedName>
    <definedName name="_52Excel_BuiltIn_Print_Area_12_1_1_1_1_1_1_1">#REF!</definedName>
    <definedName name="_52Excel_BuiltIn_Print_Area_14_1_1_1_1">#REF!</definedName>
    <definedName name="_52P3_" hidden="1">{#N/A,#N/A,FALSE,"배수1"}</definedName>
    <definedName name="_53">#N/A</definedName>
    <definedName name="_53__123Graph_Aｸﾞﾗﾌ_4" hidden="1">#REF!</definedName>
    <definedName name="_53Excel_BuiltIn_Print_Area_14_1_1_1_1">#REF!</definedName>
    <definedName name="_53P3_" hidden="1">{#N/A,#N/A,FALSE,"배수1"}</definedName>
    <definedName name="_54">#N/A</definedName>
    <definedName name="_54P4_" hidden="1">{#N/A,#N/A,FALSE,"혼합골재"}</definedName>
    <definedName name="_55">#N/A</definedName>
    <definedName name="_55Excel_BuiltIn_Print_Titles_10_1_1_1_1">#REF!</definedName>
    <definedName name="_56">#N/A</definedName>
    <definedName name="_56P5_" hidden="1">{#N/A,#N/A,FALSE,"배수1"}</definedName>
    <definedName name="_57">#N/A</definedName>
    <definedName name="_57__123Graph_Aｸﾞﾗﾌ_5" hidden="1">#REF!</definedName>
    <definedName name="_58">#N/A</definedName>
    <definedName name="_58__123Graph_Aｸﾞﾗﾌ_5" hidden="1">#REF!</definedName>
    <definedName name="_58P6_" hidden="1">{#N/A,#N/A,FALSE,"2~8번"}</definedName>
    <definedName name="_59">#N/A</definedName>
    <definedName name="_59__123Graph_Aｸﾞﾗﾌ_2" hidden="1">#REF!</definedName>
    <definedName name="_59Print_Area\_\ว\ว\_\ป\">#REF!,#REF!</definedName>
    <definedName name="_5a1_">{"'Sheet1'!$L$16"}</definedName>
    <definedName name="_5Excel_BuiltIn_Print_Area_14_1_1_1_1">#REF!</definedName>
    <definedName name="_5Excel_BuiltIn_Print_Area_4_1_1">#REF!</definedName>
    <definedName name="_5Excel_BuiltIn_Print_Area_4_1_1_1_1_1_1_1_1_1_1_1_1_1_1">#REF!</definedName>
    <definedName name="_6">#REF!</definedName>
    <definedName name="_6______________Excel_BuiltIn_Print_Area_12_1_1_1_1_1_1_1">#REF!</definedName>
    <definedName name="_6____SMART_Column">#REF!</definedName>
    <definedName name="_6__123Graph_ACHART_6" hidden="1">'[9]com. pro4'!$C$11:$I$11</definedName>
    <definedName name="_6__123Graph_Aｸﾞﾗﾌ_4" hidden="1">#REF!</definedName>
    <definedName name="_6__123Graph_BCHART_1" hidden="1">#REF!</definedName>
    <definedName name="_6__123Graph_BCHART_3" hidden="1">#REF!</definedName>
    <definedName name="_6__Print_Area\_\ว\ว\_\ป\">#REF!,#REF!</definedName>
    <definedName name="_6_0_0_F" hidden="1">#REF!</definedName>
    <definedName name="_6_13">NA()</definedName>
    <definedName name="_6_2A">#REF!</definedName>
    <definedName name="_60">#N/A</definedName>
    <definedName name="_60P4_" hidden="1">{#N/A,#N/A,FALSE,"혼합골재"}</definedName>
    <definedName name="_61">#N/A</definedName>
    <definedName name="_61S3_" hidden="1">{#N/A,#N/A,FALSE,"포장2"}</definedName>
    <definedName name="_62">#N/A</definedName>
    <definedName name="_62__123Graph_X????_1" hidden="1">#REF!</definedName>
    <definedName name="_63">#N/A</definedName>
    <definedName name="_63Excel_BuiltIn_Print_Titles_10_1_1_1_1">#REF!</definedName>
    <definedName name="_64">#N/A</definedName>
    <definedName name="_64Print_Area\_\ว\ว\_\ป\">#REF!,#REF!</definedName>
    <definedName name="_65">#N/A</definedName>
    <definedName name="_66">#N/A</definedName>
    <definedName name="_66__123Graph_X????_2" hidden="1">#REF!</definedName>
    <definedName name="_67">#N/A</definedName>
    <definedName name="_67__123Graph_Aｸﾞﾗﾌ_3" hidden="1">#REF!</definedName>
    <definedName name="_67__123Graph_X????_2" hidden="1">#REF!</definedName>
    <definedName name="_67P5_" hidden="1">{#N/A,#N/A,FALSE,"배수1"}</definedName>
    <definedName name="_68">#N/A</definedName>
    <definedName name="_69">#N/A</definedName>
    <definedName name="_6D">#REF!*6/1000</definedName>
    <definedName name="_6Excel_BuiltIn_Print_Area_16_1_1">#REF!</definedName>
    <definedName name="_6Excel_BuiltIn_Print_Area_4_1_1_1">#REF!</definedName>
    <definedName name="_6Excel_BuiltIn_Print_Area_4_1_1_1_1_1_1_1_1_1_1_1_1_1_1_1_1_1_1">#REF!</definedName>
    <definedName name="_7">#REF!</definedName>
    <definedName name="_7____Risk_Trigger">#REF!</definedName>
    <definedName name="_7____Risk_Trigger_presents_symptoms_and_warning_signs_that_indicate_whether_each_risk_is_likely_to_occur.__This_information_is_used_the_determine_when_to_implement_the_Risk_Response_Strategies.">#REF!</definedName>
    <definedName name="_7___Excel_BuiltIn_Print_Area_12_1_1_1_1_1_1_1">#REF!</definedName>
    <definedName name="_7__123Graph_A????_1" hidden="1">#REF!</definedName>
    <definedName name="_7__123Graph_ACHART_7" hidden="1">[9]Perform1!$L$6:$M$6</definedName>
    <definedName name="_7__123Graph_Aｸﾞﾗﾌ_2" hidden="1">#REF!</definedName>
    <definedName name="_7__123Graph_Aｸﾞﾗﾌ_5" hidden="1">#REF!</definedName>
    <definedName name="_7__123Graph_BCHART_2" hidden="1">#REF!</definedName>
    <definedName name="_7__123Graph_CCHART_1" hidden="1">#REF!</definedName>
    <definedName name="_7_13">NA()</definedName>
    <definedName name="_7_3A">#REF!</definedName>
    <definedName name="_7_Excel_BuiltIn_Print_Area_12_1_1_1_1_1_1_1">#REF!</definedName>
    <definedName name="_70">#N/A</definedName>
    <definedName name="_70__123Graph_X????_3" hidden="1">#REF!</definedName>
    <definedName name="_71">#N/A</definedName>
    <definedName name="_72">#N/A</definedName>
    <definedName name="_72__123Graph_X????_3" hidden="1">#REF!</definedName>
    <definedName name="_73">#N/A</definedName>
    <definedName name="_74">#N/A</definedName>
    <definedName name="_74__123Graph_X????_4" hidden="1">#REF!</definedName>
    <definedName name="_74P6_" hidden="1">{#N/A,#N/A,FALSE,"2~8번"}</definedName>
    <definedName name="_75">#N/A</definedName>
    <definedName name="_75__123Graph_Aｸﾞﾗﾌ_4" hidden="1">#REF!</definedName>
    <definedName name="_76">#N/A</definedName>
    <definedName name="_77">#N/A</definedName>
    <definedName name="_77__123Graph_X????_4" hidden="1">#REF!</definedName>
    <definedName name="_78">#N/A</definedName>
    <definedName name="_78__123Graph_X????_5" hidden="1">#REF!</definedName>
    <definedName name="_79">#N/A</definedName>
    <definedName name="_79Excel_BuiltIn_Print_Titles_10_1_1_1_1">#REF!</definedName>
    <definedName name="_7a1_">{"'Sheet1'!$L$16"}</definedName>
    <definedName name="_7Excel_BuiltIn_Print_Area_12_1_1_1_1_1_1_1">#REF!</definedName>
    <definedName name="_7Excel_BuiltIn_Print_Area_4_1_1_1_1_1_1">#REF!</definedName>
    <definedName name="_7Excel_BuiltIn_Print_Area_5_1_1_1_1">#REF!</definedName>
    <definedName name="_7HWA">#REF!</definedName>
    <definedName name="_7Mong">#REF!</definedName>
    <definedName name="_7Neo">#REF!</definedName>
    <definedName name="_7TiepDia">#REF!</definedName>
    <definedName name="_7Tru">#REF!</definedName>
    <definedName name="_7Xa">#REF!</definedName>
    <definedName name="_8">#REF!</definedName>
    <definedName name="_8________________Excel_BuiltIn_Print_Titles_10_1_1_1_1">#REF!</definedName>
    <definedName name="_8______________Excel_BuiltIn_Print_Titles_10_1_1_1_1">#REF!</definedName>
    <definedName name="_8___Excel_BuiltIn_Print_Area_14_1_1_1_1">#REF!</definedName>
    <definedName name="_8__123Graph_ACHART_8" hidden="1">[9]Perform1!$R$6:$R$17</definedName>
    <definedName name="_8__123Graph_BCHART_2" hidden="1">#REF!</definedName>
    <definedName name="_8__123Graph_BCHART_3" hidden="1">#REF!</definedName>
    <definedName name="_8__123Graph_CCHART_2" hidden="1">#REF!</definedName>
    <definedName name="_8__Impact_Area">#REF!</definedName>
    <definedName name="_8_47">#REF!</definedName>
    <definedName name="_8_Excel_BuiltIn_Print_Area_14_1_1_1_1">#REF!</definedName>
    <definedName name="_80">#N/A</definedName>
    <definedName name="_81">#N/A</definedName>
    <definedName name="_82">#N/A</definedName>
    <definedName name="_82__123Graph_X????_5" hidden="1">#REF!</definedName>
    <definedName name="_82S3_" hidden="1">{#N/A,#N/A,FALSE,"포장2"}</definedName>
    <definedName name="_83">#N/A</definedName>
    <definedName name="_83__123Graph_Aｸﾞﾗﾌ_5" hidden="1">#REF!</definedName>
    <definedName name="_83__123Graph_Xｸﾞﾗﾌ_1" hidden="1">#REF!</definedName>
    <definedName name="_83Print_Area\_\ว\ว\_\ป\">#REF!,#REF!</definedName>
    <definedName name="_84">#N/A</definedName>
    <definedName name="_85">#N/A</definedName>
    <definedName name="_86">#N/A</definedName>
    <definedName name="_87">#N/A</definedName>
    <definedName name="_88">#N/A</definedName>
    <definedName name="_88__123Graph_X????_1" hidden="1">#REF!</definedName>
    <definedName name="_88__123Graph_Xｸﾞﾗﾌ_1" hidden="1">#REF!</definedName>
    <definedName name="_88__123Graph_Xｸﾞﾗﾌ_2" hidden="1">#REF!</definedName>
    <definedName name="_89">#N/A</definedName>
    <definedName name="_8Excel_BuiltIn_Print_Area_12_1_1_1_1_1_1_1">#REF!</definedName>
    <definedName name="_8Excel_BuiltIn_Print_Area_14_1_1_1_1">#REF!</definedName>
    <definedName name="_8Excel_BuiltIn_Print_Area_4_1_1_1_1_1_1_1">#REF!</definedName>
    <definedName name="_8Excel_BuiltIn_Print_Area_5_1_1_1_1_1_1">#REF!</definedName>
    <definedName name="_9">#REF!</definedName>
    <definedName name="_9________________Excel_BuiltIn_Print_Area_12_1_1_1_1_1_1_1">#REF!</definedName>
    <definedName name="_9__123Graph_ACHART_9" hidden="1">[9]Perform1!$U$6:$U$17</definedName>
    <definedName name="_9__123Graph_Aｸﾞﾗﾌ_3" hidden="1">#REF!</definedName>
    <definedName name="_9__123Graph_CCHART_1" hidden="1">#REF!</definedName>
    <definedName name="_9__123Graph_CCHART_3" hidden="1">#REF!</definedName>
    <definedName name="_9__Affected_MDL_WBS_Level_2">#REF!</definedName>
    <definedName name="_9__Excel_BuiltIn_Print_Area_14_1_1_1_1">#REF!</definedName>
    <definedName name="_9_5">#REF!</definedName>
    <definedName name="_9_Excel_BuiltIn_Print_Titles_10_1_1_1_1">#REF!</definedName>
    <definedName name="_90">#N/A</definedName>
    <definedName name="_91">#N/A</definedName>
    <definedName name="_92">#N/A</definedName>
    <definedName name="_93">#N/A</definedName>
    <definedName name="_93__123Graph_X????_2" hidden="1">#REF!</definedName>
    <definedName name="_93__123Graph_Xｸﾞﾗﾌ_3" hidden="1">#REF!</definedName>
    <definedName name="_94">#N/A</definedName>
    <definedName name="_94__123Graph_Xｸﾞﾗﾌ_2" hidden="1">#REF!</definedName>
    <definedName name="_95">#N/A</definedName>
    <definedName name="_96">#N/A</definedName>
    <definedName name="_97">#N/A</definedName>
    <definedName name="_98">#N/A</definedName>
    <definedName name="_98__123Graph_X????_3" hidden="1">#REF!</definedName>
    <definedName name="_98__123Graph_Xｸﾞﾗﾌ_4" hidden="1">#REF!</definedName>
    <definedName name="_99">#N/A</definedName>
    <definedName name="_9a1_">{"'Sheet1'!$L$16"}</definedName>
    <definedName name="_9B._QS_Dpt">#REF!</definedName>
    <definedName name="_9Excel_BuiltIn_Print_Area_14_1_1_1_1">#REF!</definedName>
    <definedName name="_9Excel_BuiltIn_Print_Area_16_1_1_1_1">#REF!</definedName>
    <definedName name="_9Excel_BuiltIn_Print_Area_4_1_1_1_1_1_1_1_1">#REF!</definedName>
    <definedName name="_9Excel_BuiltIn_Print_Area_6_1_1_1_1_1_1_1_1_1_1">#REF!</definedName>
    <definedName name="_9Excel_BuiltIn_Print_Titles_10_1_1_1_1">#REF!</definedName>
    <definedName name="_a">"$#REF!.$FJ$5697"</definedName>
    <definedName name="_a___0">#REF!</definedName>
    <definedName name="_a___0_4">#REF!</definedName>
    <definedName name="_a_4">#REF!</definedName>
    <definedName name="_a1" hidden="1">{"'Sheet1'!$L$16"}</definedName>
    <definedName name="_a10" hidden="1">{"sales",#N/A,FALSE,"SALES"}</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21" hidden="1">{"hilight1",#N/A,FALSE,"HILIGHT1"}</definedName>
    <definedName name="_a212" hidden="1">{"revable",#N/A,FALSE,"REVABLE"}</definedName>
    <definedName name="_a3" hidden="1">{"hilight2",#N/A,FALSE,"HILIGHT2"}</definedName>
    <definedName name="_a4" hidden="1">{"hilight3",#N/A,FALSE,"HILIGHT3"}</definedName>
    <definedName name="_a5" hidden="1">{"income",#N/A,FALSE,"INCOME"}</definedName>
    <definedName name="_a6" hidden="1">{"index",#N/A,FALSE,"INDEX"}</definedName>
    <definedName name="_a7" hidden="1">{"PRINT_EST",#N/A,FALSE,"ESTMON"}</definedName>
    <definedName name="_a8" hidden="1">{"revsale",#N/A,FALSE,"REV-ยุพดี"}</definedName>
    <definedName name="_a9" hidden="1">{"revable",#N/A,FALSE,"REVABLE"}</definedName>
    <definedName name="_A99999">#REF!</definedName>
    <definedName name="_aa1" hidden="1">{#N/A,#N/A,TRUE,"Old - New P&amp;L";#N/A,#N/A,TRUE,"EBIT MMO - Total";#N/A,#N/A,TRUE,"MMO NE, CEE, ASIA, CAR";#N/A,#N/A,TRUE,"MMO LAT, MEA, AFR";#N/A,#N/A,TRUE,"NP growth";#N/A,#N/A,TRUE,"ER impact"}</definedName>
    <definedName name="_aa2" hidden="1">{#N/A,#N/A,TRUE,"Old - New P&amp;L";#N/A,#N/A,TRUE,"EBIT MMO - Total";#N/A,#N/A,TRUE,"MMO NE, CEE, ASIA, CAR";#N/A,#N/A,TRUE,"MMO LAT, MEA, AFR";#N/A,#N/A,TRUE,"NP growth";#N/A,#N/A,TRUE,"ER impact"}</definedName>
    <definedName name="_abc" hidden="1">#REF!</definedName>
    <definedName name="_ACHART_10" hidden="1">#REF!</definedName>
    <definedName name="_ACHART_12" hidden="1">#REF!</definedName>
    <definedName name="_Act1">#REF!</definedName>
    <definedName name="_Act2">#REF!</definedName>
    <definedName name="_Act3">#REF!</definedName>
    <definedName name="_Act4">#REF!</definedName>
    <definedName name="_Act5">#REF!</definedName>
    <definedName name="_add1">#REF!</definedName>
    <definedName name="_add2">#REF!</definedName>
    <definedName name="_add3">#REF!</definedName>
    <definedName name="_ahh436">#REF!</definedName>
    <definedName name="_AIC1" localSheetId="2">#REF!</definedName>
    <definedName name="_AIC1" localSheetId="0">#REF!</definedName>
    <definedName name="_AIC1">#REF!</definedName>
    <definedName name="_AIC11" localSheetId="2">#REF!</definedName>
    <definedName name="_AIC11" localSheetId="0">#REF!</definedName>
    <definedName name="_AIC11">#REF!</definedName>
    <definedName name="_AIC2" localSheetId="2">#REF!</definedName>
    <definedName name="_AIC2" localSheetId="0">#REF!</definedName>
    <definedName name="_AIC2">#REF!</definedName>
    <definedName name="_AIC3" localSheetId="2">#REF!</definedName>
    <definedName name="_AIC3" localSheetId="0">#REF!</definedName>
    <definedName name="_AIC3">#REF!</definedName>
    <definedName name="_AIC4" localSheetId="2">#REF!</definedName>
    <definedName name="_AIC4" localSheetId="0">#REF!</definedName>
    <definedName name="_AIC4">#REF!</definedName>
    <definedName name="_AIC5" localSheetId="2">#REF!</definedName>
    <definedName name="_AIC5" localSheetId="0">#REF!</definedName>
    <definedName name="_AIC5">#REF!</definedName>
    <definedName name="_AIC6" localSheetId="2">#REF!</definedName>
    <definedName name="_AIC6" localSheetId="0">#REF!</definedName>
    <definedName name="_AIC6">#REF!</definedName>
    <definedName name="_AN_Kim_Huot">#REF!</definedName>
    <definedName name="_APR12">#REF!</definedName>
    <definedName name="_aug1" hidden="1">{#N/A,#N/A,TRUE,"PPD";#N/A,#N/A,TRUE,"CSD &amp; TSD"}</definedName>
    <definedName name="_AUG12">#REF!</definedName>
    <definedName name="_b">"V_O_.$#REF!$#REF!"</definedName>
    <definedName name="_b_4">#REF!</definedName>
    <definedName name="_B19000">#REF!</definedName>
    <definedName name="_B19999">#REF!</definedName>
    <definedName name="_B2">'[3]단면 (2)'!$K$55</definedName>
    <definedName name="_B20000">#REF!</definedName>
    <definedName name="_B200001">#REF!</definedName>
    <definedName name="_bb1" hidden="1">{"'Bill No. 7'!$A$1:$G$32"}</definedName>
    <definedName name="_BBCHART_10" hidden="1">#REF!</definedName>
    <definedName name="_BCHART_10" hidden="1">#REF!</definedName>
    <definedName name="_BDR1">#N/A</definedName>
    <definedName name="_BDR2">#N/A</definedName>
    <definedName name="_BEC3457">#REF!</definedName>
    <definedName name="_BEC3508">#REF!</definedName>
    <definedName name="_BG12" hidden="1">{"'Sheet1'!$L$16"}</definedName>
    <definedName name="_bht4" hidden="1">{#N/A,#N/A,FALSE,"Chi tiÆt"}</definedName>
    <definedName name="_bht5" hidden="1">{#N/A,#N/A,FALSE,"Chi tiÆt"}</definedName>
    <definedName name="_bht6" hidden="1">{"'Sheet1'!$L$16"}</definedName>
    <definedName name="_boq2" hidden="1">{"'Sheet1'!$L$16"}</definedName>
    <definedName name="_BOX2">#REF!</definedName>
    <definedName name="_bs1">#REF!</definedName>
    <definedName name="_btr4">#REF!</definedName>
    <definedName name="_Builtin155" hidden="1">#N/A</definedName>
    <definedName name="_BVS1">#REF!</definedName>
    <definedName name="_BVS2">#REF!</definedName>
    <definedName name="_C">#REF!</definedName>
    <definedName name="_c_4">#REF!</definedName>
    <definedName name="_CAL1">#REF!</definedName>
    <definedName name="_CAL10">#REF!</definedName>
    <definedName name="_CAL11">#REF!</definedName>
    <definedName name="_CAL12">#REF!</definedName>
    <definedName name="_CAL13">#REF!</definedName>
    <definedName name="_CAL14">#REF!</definedName>
    <definedName name="_CAL15">#REF!</definedName>
    <definedName name="_CAL16">#REF!</definedName>
    <definedName name="_CAL2">#REF!</definedName>
    <definedName name="_CAL3">#REF!</definedName>
    <definedName name="_CAL4">#REF!</definedName>
    <definedName name="_CAL5">#REF!</definedName>
    <definedName name="_CAL6">#REF!</definedName>
    <definedName name="_CAL7">#REF!</definedName>
    <definedName name="_CAL8">#REF!</definedName>
    <definedName name="_CAL9">#REF!</definedName>
    <definedName name="_cat6">#REF!</definedName>
    <definedName name="_CDA1">#REF!</definedName>
    <definedName name="_CDA2">#REF!</definedName>
    <definedName name="_CDA3">#REF!</definedName>
    <definedName name="_CDA4">#REF!</definedName>
    <definedName name="_CDA5">#REF!</definedName>
    <definedName name="_cfa1">#REF!</definedName>
    <definedName name="_cfa2">#REF!</definedName>
    <definedName name="_CFA3">#REF!</definedName>
    <definedName name="_CHART_10" hidden="1">#REF!</definedName>
    <definedName name="_chb100">#REF!</definedName>
    <definedName name="_chb150">#REF!</definedName>
    <definedName name="_CN1" hidden="1">{"'Sheet1'!$L$16"}</definedName>
    <definedName name="_coc1000" hidden="1">{#N/A,#N/A,FALSE,"Chi tiÆt"}</definedName>
    <definedName name="_COL1">#REF!</definedName>
    <definedName name="_count11">#REF!</definedName>
    <definedName name="_Cub01">#REF!</definedName>
    <definedName name="_cut1">#REF!</definedName>
    <definedName name="_cut2">#REF!</definedName>
    <definedName name="_d">"'file:///E:/KAI/Documents and Settings/Atit Dantrakul/My Documents/Project/Hilton/M&amp;E/WINDOWS/Desktop/Reduced Work/SAN-CC.xls'#$'SAN REDUCED 1'.$#REF!$#REF!"</definedName>
    <definedName name="_d1">#REF!</definedName>
    <definedName name="_d1500" hidden="1">{"'Sheet1'!$L$16"}</definedName>
    <definedName name="_d2" hidden="1">{#N/A,#N/A,FALSE,"mgtsum.XLS";#N/A,#N/A,FALSE,"CAPONE";#N/A,#N/A,FALSE,"CAPTWO";#N/A,#N/A,FALSE,"CAPTHREE"}</definedName>
    <definedName name="_dam24">#REF!</definedName>
    <definedName name="_DAT1">#REF!</definedName>
    <definedName name="_DAT2">#REF!</definedName>
    <definedName name="_DAT3">#REF!</definedName>
    <definedName name="_DAT4">#REF!</definedName>
    <definedName name="_DAT5">#REF!</definedName>
    <definedName name="_DCHART_10" hidden="1">#REF!</definedName>
    <definedName name="_DCHART_13" hidden="1">#REF!</definedName>
    <definedName name="_DDCHArt_10" hidden="1">#REF!</definedName>
    <definedName name="_dec1">#REF!</definedName>
    <definedName name="_DEC11">#REF!</definedName>
    <definedName name="_dec2">#REF!</definedName>
    <definedName name="_dec3">#REF!</definedName>
    <definedName name="_dec4">#REF!</definedName>
    <definedName name="_dev1">#REF!</definedName>
    <definedName name="_Dic99">#REF!</definedName>
    <definedName name="_Dist_Bin" hidden="1">#REF!</definedName>
    <definedName name="_Dist_Values" hidden="1">#REF!</definedName>
    <definedName name="_DUM2">#REF!</definedName>
    <definedName name="_DUM3">#REF!</definedName>
    <definedName name="_DUM4">#REF!</definedName>
    <definedName name="_e">"V_O_.$#REF!$#REF!"</definedName>
    <definedName name="_E.2_SINGLE_MACHINE_CONTROL">#REF!</definedName>
    <definedName name="_E.3__MAIN_POWER_DISTRIBUTION">#REF!</definedName>
    <definedName name="_E.4__PRIMARY_POWER_DISTRIBUTION">#REF!</definedName>
    <definedName name="_E.4_110_V_DC_Control_Power_Supply">#REF!</definedName>
    <definedName name="_E.5_Diesel_Generating_Set">#REF!</definedName>
    <definedName name="_E.6_Distribution_Transformers">#REF!</definedName>
    <definedName name="_E.7_Low_Voltage_Busducts">#REF!</definedName>
    <definedName name="_E.8_SECONDARY_POWER_DISTRIBUTION">#REF!</definedName>
    <definedName name="_e_4">#REF!</definedName>
    <definedName name="_e20000">#REF!</definedName>
    <definedName name="_e200001">#REF!</definedName>
    <definedName name="_e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99991">#REF!</definedName>
    <definedName name="_e999911">#REF!</definedName>
    <definedName name="_eee1" hidden="1">{"revsale",#N/A,FALSE,"REV-ยุพดี"}</definedName>
    <definedName name="_ELV" hidden="1">#REF!</definedName>
    <definedName name="_era06">#REF!</definedName>
    <definedName name="_era07">#REF!</definedName>
    <definedName name="_ewr2">#REF!</definedName>
    <definedName name="_ewr3">#REF!</definedName>
    <definedName name="_f" hidden="1">#REF!</definedName>
    <definedName name="_F2" hidden="1">{#N/A,#N/A,TRUE,"SUM";#N/A,#N/A,TRUE,"EE";#N/A,#N/A,TRUE,"AC";#N/A,#N/A,TRUE,"SN"}</definedName>
    <definedName name="_F21" hidden="1">{#N/A,#N/A,TRUE,"Str.";#N/A,#N/A,TRUE,"Steel &amp; Roof";#N/A,#N/A,TRUE,"Arc.";#N/A,#N/A,TRUE,"Preliminary";#N/A,#N/A,TRUE,"Sum_Prelim"}</definedName>
    <definedName name="_Fab01">#REF!</definedName>
    <definedName name="_Fab03">#REF!</definedName>
    <definedName name="_Fab04">#REF!</definedName>
    <definedName name="_Fab05">#REF!</definedName>
    <definedName name="_Fab06">#REF!</definedName>
    <definedName name="_FAC1">#REF!</definedName>
    <definedName name="_fact1">#REF!</definedName>
    <definedName name="_Fact2">#REF!</definedName>
    <definedName name="_factor3">#REF!</definedName>
    <definedName name="_fd2" hidden="1">{#N/A,#N/A,TRUE,"Cover Memo";"Complete Sys. Estimate",#N/A,TRUE,"Change Summary";"Complete Sys. Estimate",#N/A,TRUE,"Estimate Summary";"Complete Sys. Estimate",#N/A,TRUE,"Dept. Summary";"Complete Sys. Estimate",#N/A,TRUE,"DOW Detail"}</definedName>
    <definedName name="_fdh">#REF!</definedName>
    <definedName name="_feb1">#REF!</definedName>
    <definedName name="_FEB12">#REF!</definedName>
    <definedName name="_feb2">#REF!</definedName>
    <definedName name="_feb3">#REF!</definedName>
    <definedName name="_feb4">#REF!</definedName>
    <definedName name="_fil" hidden="1">#REF!</definedName>
    <definedName name="_Fill" hidden="1">#REF!</definedName>
    <definedName name="_Fill1" hidden="1">#REF!</definedName>
    <definedName name="_Fill2" hidden="1">#REF!</definedName>
    <definedName name="_FILLa" hidden="1">#REF!</definedName>
    <definedName name="_Fillb" hidden="1">#REF!</definedName>
    <definedName name="_xlnm._FilterDatabase" hidden="1">#REF!</definedName>
    <definedName name="_GAE1">#REF!</definedName>
    <definedName name="_GAE2">#REF!</definedName>
    <definedName name="_GAE3">#REF!</definedName>
    <definedName name="_GAE4">#REF!</definedName>
    <definedName name="_gae56">#REF!</definedName>
    <definedName name="_gfa">#REF!</definedName>
    <definedName name="_GFA2">#REF!</definedName>
    <definedName name="_gfa3">#REF!</definedName>
    <definedName name="_GMP1">#REF!</definedName>
    <definedName name="_GMP2">#REF!</definedName>
    <definedName name="_Goi8" hidden="1">{"'Sheet1'!$L$16"}</definedName>
    <definedName name="_GRD40">#REF!</definedName>
    <definedName name="_GRD60">#REF!</definedName>
    <definedName name="_h">"$#REF!.$#REF!$#REF!"</definedName>
    <definedName name="_h_4">#REF!</definedName>
    <definedName name="_h1" hidden="1">{"'Sheet1'!$L$16"}</definedName>
    <definedName name="_hh1219" hidden="1">{"'Sheet1'!$L$16"}</definedName>
    <definedName name="_HKD02">#REF!</definedName>
    <definedName name="_hlu1">#REF!</definedName>
    <definedName name="_hlu2">#REF!</definedName>
    <definedName name="_HSH1">#REF!</definedName>
    <definedName name="_HSH2">#REF!</definedName>
    <definedName name="_hsm2">1.1289</definedName>
    <definedName name="_hsm3">#REF!</definedName>
    <definedName name="_hu1" hidden="1">{"'Sheet1'!$L$16"}</definedName>
    <definedName name="_hu2" hidden="1">{"'Sheet1'!$L$16"}</definedName>
    <definedName name="_hu5" hidden="1">{"'Sheet1'!$L$16"}</definedName>
    <definedName name="_hu6" hidden="1">{"'Sheet1'!$L$16"}</definedName>
    <definedName name="_hu7" hidden="1">{"'Sheet1'!$L$16"}</definedName>
    <definedName name="_hun1">[1]설계조건!#REF!</definedName>
    <definedName name="_hun2">[1]설계조건!#REF!</definedName>
    <definedName name="_Inp1">#REF!</definedName>
    <definedName name="_inp10">#REF!</definedName>
    <definedName name="_Inp2">#REF!</definedName>
    <definedName name="_Inp3">#REF!</definedName>
    <definedName name="_Inp4">#REF!</definedName>
    <definedName name="_Inp5">#REF!</definedName>
    <definedName name="_inp6">#REF!</definedName>
    <definedName name="_inp7">#REF!</definedName>
    <definedName name="_Inp8">#REF!</definedName>
    <definedName name="_inp9">#REF!</definedName>
    <definedName name="_JAK8116">#REF!</definedName>
    <definedName name="_jan1">#REF!</definedName>
    <definedName name="_JAN12">#REF!</definedName>
    <definedName name="_jan2">#REF!</definedName>
    <definedName name="_jan3">#REF!</definedName>
    <definedName name="_jan4">#REF!</definedName>
    <definedName name="_JCC2934">#REF!</definedName>
    <definedName name="_JCD7460">#REF!</definedName>
    <definedName name="_JCE5834">#REF!</definedName>
    <definedName name="_JCV6310">#REF!</definedName>
    <definedName name="_JCY1366">#REF!</definedName>
    <definedName name="_JCY2116">#REF!</definedName>
    <definedName name="_JDC3818">#REF!</definedName>
    <definedName name="_JDF3422">#REF!</definedName>
    <definedName name="_JDF4294">#REF!</definedName>
    <definedName name="_JDK3227">#REF!</definedName>
    <definedName name="_JDP2875">#REF!</definedName>
    <definedName name="_JDR9740">#REF!</definedName>
    <definedName name="_JDS601">#REF!</definedName>
    <definedName name="_JDV3439">#REF!</definedName>
    <definedName name="_JS1">#REF!</definedName>
    <definedName name="_JS2">#REF!</definedName>
    <definedName name="_JUL12">#REF!</definedName>
    <definedName name="_JUN12">#REF!</definedName>
    <definedName name="_K146" hidden="1">{"'Sheet1'!$L$16"}</definedName>
    <definedName name="_K500000">#REF!</definedName>
    <definedName name="_K650000">#REF!</definedName>
    <definedName name="_K660000">#REF!</definedName>
    <definedName name="_K68000">#REF!</definedName>
    <definedName name="_K80000">#REF!</definedName>
    <definedName name="_Key" hidden="1">#REF!</definedName>
    <definedName name="_Key1" hidden="1">'[13]FORM-0'!#REF!</definedName>
    <definedName name="_key10" hidden="1">#REF!</definedName>
    <definedName name="_KEY12" hidden="1">#REF!</definedName>
    <definedName name="_Key2" hidden="1">'[13]FORM-0'!#REF!</definedName>
    <definedName name="_kEY3" hidden="1">#REF!</definedName>
    <definedName name="_key5" hidden="1">#REF!</definedName>
    <definedName name="_keydd" hidden="1">#REF!</definedName>
    <definedName name="_kfkf" hidden="1">#REF!</definedName>
    <definedName name="_kk1">#REF!</definedName>
    <definedName name="_kk123">#REF!</definedName>
    <definedName name="_kl11" hidden="1">{"'Sheet1'!$L$16"}</definedName>
    <definedName name="_kl4" hidden="1">{"'Sheet1'!$L$16"}</definedName>
    <definedName name="_kl6" hidden="1">{"'Sheet1'!$L$16"}</definedName>
    <definedName name="_l">"$#REF!.$#REF!$#REF!"</definedName>
    <definedName name="_l_4">#REF!</definedName>
    <definedName name="_Lan1" hidden="1">{"'Sheet1'!$L$16"}</definedName>
    <definedName name="_LAN3" hidden="1">{"'Sheet1'!$L$16"}</definedName>
    <definedName name="_LD_FR_FCT">#REF!</definedName>
    <definedName name="_LI1" localSheetId="2">#REF!</definedName>
    <definedName name="_LI1" localSheetId="0">#REF!</definedName>
    <definedName name="_LI1">#REF!</definedName>
    <definedName name="_LI2" localSheetId="2">#REF!</definedName>
    <definedName name="_LI2" localSheetId="0">#REF!</definedName>
    <definedName name="_LI2">#REF!</definedName>
    <definedName name="_LI23" localSheetId="2">#REF!</definedName>
    <definedName name="_LI23" localSheetId="0">#REF!</definedName>
    <definedName name="_LI23">#REF!</definedName>
    <definedName name="_LI3" localSheetId="2">#REF!</definedName>
    <definedName name="_LI3" localSheetId="0">#REF!</definedName>
    <definedName name="_LI3">#REF!</definedName>
    <definedName name="_LI4" localSheetId="2">#REF!</definedName>
    <definedName name="_LI4" localSheetId="0">#REF!</definedName>
    <definedName name="_LI4">#REF!</definedName>
    <definedName name="_LL1">#REF!</definedName>
    <definedName name="_LL3">#REF!</definedName>
    <definedName name="_lll1" hidden="1">{"sales",#N/A,FALSE,"SALES"}</definedName>
    <definedName name="_LM_SUMMARY">#REF!</definedName>
    <definedName name="_LS1">#REF!</definedName>
    <definedName name="_LS2">#REF!</definedName>
    <definedName name="_LS3">#REF!</definedName>
    <definedName name="_LS4">#REF!</definedName>
    <definedName name="_LU1">#REF!</definedName>
    <definedName name="_LU2">#REF!</definedName>
    <definedName name="_LU3">#REF!</definedName>
    <definedName name="_LU4">#REF!</definedName>
    <definedName name="_LU5">#REF!</definedName>
    <definedName name="_LU6">#REF!</definedName>
    <definedName name="_LU7">#REF!</definedName>
    <definedName name="_LU8">#REF!</definedName>
    <definedName name="_LV1">#REF!</definedName>
    <definedName name="_LV5">#REF!</definedName>
    <definedName name="_LV7">#REF!</definedName>
    <definedName name="_LVL1">#REF!</definedName>
    <definedName name="_LVL2">#REF!</definedName>
    <definedName name="_LVL3">#REF!</definedName>
    <definedName name="_LVL4">#REF!</definedName>
    <definedName name="_LVL7">#REF!</definedName>
    <definedName name="_M30">#REF!</definedName>
    <definedName name="_M36" hidden="1">{"'Sheet1'!$L$16"}</definedName>
    <definedName name="_M5" hidden="1">{#N/A,#N/A,TRUE,"SUM";#N/A,#N/A,TRUE,"EE";#N/A,#N/A,TRUE,"AC";#N/A,#N/A,TRUE,"SN"}</definedName>
    <definedName name="_mar1">#REF!</definedName>
    <definedName name="_MAR12">#REF!</definedName>
    <definedName name="_mar2">#REF!</definedName>
    <definedName name="_mar3">#REF!</definedName>
    <definedName name="_mar4">#REF!</definedName>
    <definedName name="_mat2" hidden="1">{#N/A,#N/A,TRUE,"Basic";#N/A,#N/A,TRUE,"EXT-TABLE";#N/A,#N/A,TRUE,"STEEL";#N/A,#N/A,TRUE,"INT-Table";#N/A,#N/A,TRUE,"STEEL";#N/A,#N/A,TRUE,"Door"}</definedName>
    <definedName name="_MatInverse_In" hidden="1">[14]구성비!$A$1:$N$19</definedName>
    <definedName name="_MatInverse_Out" hidden="1">[14]구성비!$A$22:$A$22</definedName>
    <definedName name="_MatMult_A" hidden="1">#REF!</definedName>
    <definedName name="_MatMult_AxB" hidden="1">#REF!</definedName>
    <definedName name="_MatMult_B" hidden="1">#REF!</definedName>
    <definedName name="_May12">#REF!</definedName>
    <definedName name="_MCC3" hidden="1">{#N/A,#N/A,FALSE,"CCTV"}</definedName>
    <definedName name="_MD5500">#REF!</definedName>
    <definedName name="_MDC4">#REF!</definedName>
    <definedName name="_mep">#REF!</definedName>
    <definedName name="_MF1">#REF!</definedName>
    <definedName name="_MK2">#REF!</definedName>
    <definedName name="_MU1">#REF!</definedName>
    <definedName name="_mu15">#REF!</definedName>
    <definedName name="_mu2">#REF!</definedName>
    <definedName name="_mu3">#REF!</definedName>
    <definedName name="_MU4">#REF!</definedName>
    <definedName name="_mu5">#REF!</definedName>
    <definedName name="_mup2">#REF!</definedName>
    <definedName name="_MYR1">#REF!</definedName>
    <definedName name="_nam11">#REF!</definedName>
    <definedName name="_nam2">#REF!</definedName>
    <definedName name="_nam3">#REF!</definedName>
    <definedName name="_nam4">#REF!</definedName>
    <definedName name="_nam5">#REF!</definedName>
    <definedName name="_nam6">#REF!</definedName>
    <definedName name="_nam7">#REF!</definedName>
    <definedName name="_nam8">#REF!</definedName>
    <definedName name="_nam9">#REF!</definedName>
    <definedName name="_NC1">#REF!</definedName>
    <definedName name="_NC2">#REF!</definedName>
    <definedName name="_NC3">#REF!</definedName>
    <definedName name="_NE4">#REF!</definedName>
    <definedName name="_NEw">#REF!</definedName>
    <definedName name="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No" hidden="1">#REF!</definedName>
    <definedName name="_NO1" hidden="1">#REF!</definedName>
    <definedName name="_NO2" hidden="1">#REF!</definedName>
    <definedName name="_NOA1">#REF!</definedName>
    <definedName name="_NOA2">#REF!</definedName>
    <definedName name="_nov1">#REF!</definedName>
    <definedName name="_nov2">#REF!</definedName>
    <definedName name="_nov3">#REF!</definedName>
    <definedName name="_nov4">#REF!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NSO2" hidden="1">{"'Sheet1'!$L$16"}</definedName>
    <definedName name="_oct1">#REF!</definedName>
    <definedName name="_oct2">#REF!</definedName>
    <definedName name="_oct3">#REF!</definedName>
    <definedName name="_oct4">#REF!</definedName>
    <definedName name="_oh1">#REF!</definedName>
    <definedName name="_oldKey" hidden="1">#REF!</definedName>
    <definedName name="_oli2">#REF!</definedName>
    <definedName name="_Order1" hidden="1">255</definedName>
    <definedName name="_Order2" hidden="1">255</definedName>
    <definedName name="_p">"V_O_.$#REF!$#REF!"</definedName>
    <definedName name="_p_4">#REF!</definedName>
    <definedName name="_P3" hidden="1">{#N/A,#N/A,FALSE,"배수1"}</definedName>
    <definedName name="_P4" hidden="1">{#N/A,#N/A,FALSE,"혼합골재"}</definedName>
    <definedName name="_P5" hidden="1">{#N/A,#N/A,FALSE,"배수1"}</definedName>
    <definedName name="_P6" hidden="1">{#N/A,#N/A,FALSE,"2~8번"}</definedName>
    <definedName name="_pa1">#REF!</definedName>
    <definedName name="_pa2">#REF!</definedName>
    <definedName name="_PA3" hidden="1">{"'Sheet1'!$L$16"}</definedName>
    <definedName name="_pa4" hidden="1">{"'Sheet1'!$L$16"}</definedName>
    <definedName name="_Parse_Out" hidden="1">[15]갑지!#REF!</definedName>
    <definedName name="_Parse_Out_2" hidden="1">#REF!</definedName>
    <definedName name="_pb01">#REF!</definedName>
    <definedName name="_pb02">#REF!</definedName>
    <definedName name="_pb03">#REF!</definedName>
    <definedName name="_pc01">#REF!</definedName>
    <definedName name="_pc02">#REF!</definedName>
    <definedName name="_pc03">#REF!</definedName>
    <definedName name="_pc04">#REF!</definedName>
    <definedName name="_pc05">#REF!</definedName>
    <definedName name="_pc06">#REF!</definedName>
    <definedName name="_pc07">#REF!</definedName>
    <definedName name="_pc08">#REF!</definedName>
    <definedName name="_pc09">#REF!</definedName>
    <definedName name="_pc10">#REF!</definedName>
    <definedName name="_pc11">#REF!</definedName>
    <definedName name="_pc12">#REF!</definedName>
    <definedName name="_pc13">#REF!</definedName>
    <definedName name="_pc14">#REF!</definedName>
    <definedName name="_pc15">#REF!</definedName>
    <definedName name="_pe01">#REF!</definedName>
    <definedName name="_pe02">#REF!</definedName>
    <definedName name="_pe03">#REF!</definedName>
    <definedName name="_pe04">#REF!</definedName>
    <definedName name="_pe05">#REF!</definedName>
    <definedName name="_pe06">#REF!</definedName>
    <definedName name="_pe07">#REF!</definedName>
    <definedName name="_pe08">#REF!</definedName>
    <definedName name="_pe09">#REF!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G2">#REF!</definedName>
    <definedName name="_PG3">#REF!</definedName>
    <definedName name="_ph1">#REF!</definedName>
    <definedName name="_ph2">#REF!</definedName>
    <definedName name="_pl1">#REF!</definedName>
    <definedName name="_PL2">#REF!</definedName>
    <definedName name="_PL22">#REF!</definedName>
    <definedName name="_PL22_3">"#REF!"</definedName>
    <definedName name="_PL23">#REF!</definedName>
    <definedName name="_PL3">#REF!</definedName>
    <definedName name="_PL300">#REF!</definedName>
    <definedName name="_Plumbing" hidden="1">#REF!</definedName>
    <definedName name="_pm01">#REF!</definedName>
    <definedName name="_pm02">#REF!</definedName>
    <definedName name="_pm03">#REF!</definedName>
    <definedName name="_pm07">#REF!</definedName>
    <definedName name="_PN1">#REF!</definedName>
    <definedName name="_pp01">#REF!</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SI5">#REF!</definedName>
    <definedName name="_q">"V_O_.$#REF!$#REF!"</definedName>
    <definedName name="_q_4">#REF!</definedName>
    <definedName name="_QRT1">#REF!</definedName>
    <definedName name="_QRT2">#REF!</definedName>
    <definedName name="_QRT3">#REF!</definedName>
    <definedName name="_QRT4">#REF!</definedName>
    <definedName name="_qs1">[1]설계조건!#REF!</definedName>
    <definedName name="_qs12">[1]설계조건!#REF!</definedName>
    <definedName name="_qs2">[1]설계조건!#REF!</definedName>
    <definedName name="_qs22">[1]설계조건!#REF!</definedName>
    <definedName name="_R">#REF!</definedName>
    <definedName name="_reb40">#REF!</definedName>
    <definedName name="_reb60">#REF!</definedName>
    <definedName name="_ref2">#REF!</definedName>
    <definedName name="_ref7">#REF!</definedName>
    <definedName name="_Regression_Int" hidden="1">1</definedName>
    <definedName name="_Regression_Out" hidden="1">#REF!</definedName>
    <definedName name="_Regression_X" hidden="1">#REF!</definedName>
    <definedName name="_Regression_Y" hidden="1">#REF!</definedName>
    <definedName name="_Regression_yrdshgsdfh">#REF!</definedName>
    <definedName name="_rem1">#REF!</definedName>
    <definedName name="_rem2">#REF!</definedName>
    <definedName name="_REV1" hidden="1">{#N/A,#N/A,TRUE,"Str.";#N/A,#N/A,TRUE,"Steel &amp; Roof";#N/A,#N/A,TRUE,"Arc.";#N/A,#N/A,TRUE,"Preliminary";#N/A,#N/A,TRUE,"Sum_Prelim"}</definedName>
    <definedName name="_RGG4">#REF!</definedName>
    <definedName name="_rm1">#REF!</definedName>
    <definedName name="_rm2">#REF!</definedName>
    <definedName name="_RMB1">#REF!</definedName>
    <definedName name="_rmc3000">#REF!</definedName>
    <definedName name="_rmc5000">#REF!</definedName>
    <definedName name="_rmc6000">#REF!</definedName>
    <definedName name="_rmc8000">#REF!</definedName>
    <definedName name="_RS4">#REF!</definedName>
    <definedName name="_RS5">#REF!</definedName>
    <definedName name="_RS6">#REF!</definedName>
    <definedName name="_RU1">#REF!</definedName>
    <definedName name="_RU2">#REF!</definedName>
    <definedName name="_RUN1">#N/A</definedName>
    <definedName name="_S1">#REF!</definedName>
    <definedName name="_S2">#REF!</definedName>
    <definedName name="_SA1">#REF!</definedName>
    <definedName name="_SBB1">#REF!</definedName>
    <definedName name="_SBB2">#REF!</definedName>
    <definedName name="_SBB3">#REF!</definedName>
    <definedName name="_SBB4">#REF!</definedName>
    <definedName name="_SBB5">#REF!</definedName>
    <definedName name="_SC2" localSheetId="2">#REF!</definedName>
    <definedName name="_SC2" localSheetId="0">#REF!</definedName>
    <definedName name="_SC2">#REF!</definedName>
    <definedName name="_SCL4" hidden="1">{"'Sheet1'!$L$16"}</definedName>
    <definedName name="_SEPT12">#REF!</definedName>
    <definedName name="_SF2">#REF!</definedName>
    <definedName name="_SF4">#REF!</definedName>
    <definedName name="_SFL1">#REF!</definedName>
    <definedName name="_SFL2">#REF!</definedName>
    <definedName name="_SFL3">#REF!</definedName>
    <definedName name="_SFM1">#REF!</definedName>
    <definedName name="_SFM2">#REF!</definedName>
    <definedName name="_SFM3">#REF!</definedName>
    <definedName name="_SFM4">#REF!</definedName>
    <definedName name="_SFM5">#REF!</definedName>
    <definedName name="_SFM6">#REF!</definedName>
    <definedName name="_SFM7">#REF!</definedName>
    <definedName name="_SFQ1">#REF!</definedName>
    <definedName name="_SFQ2">#REF!</definedName>
    <definedName name="_SFQ3">#REF!</definedName>
    <definedName name="_SFQ4">#REF!</definedName>
    <definedName name="_SHH1">#REF!</definedName>
    <definedName name="_SHH2">#REF!</definedName>
    <definedName name="_SHH3">#REF!</definedName>
    <definedName name="_SK1" hidden="1">{"ss",#N/A,FALSE,"MODULE3"}</definedName>
    <definedName name="_Sort" hidden="1">#REF!</definedName>
    <definedName name="_SORT1" hidden="1">#REF!</definedName>
    <definedName name="_SS1">#REF!</definedName>
    <definedName name="_SS2">#REF!</definedName>
    <definedName name="_STA1">#REF!</definedName>
    <definedName name="_sta2">#REF!</definedName>
    <definedName name="_stb1">#REF!</definedName>
    <definedName name="_str1">#REF!</definedName>
    <definedName name="_str2">#REF!</definedName>
    <definedName name="_str3">#REF!</definedName>
    <definedName name="_sub1">#REF!</definedName>
    <definedName name="_SUM1">#REF!</definedName>
    <definedName name="_SUM2">#REF!</definedName>
    <definedName name="_SUM3">#REF!</definedName>
    <definedName name="_sum4344">#REF!</definedName>
    <definedName name="_sum45">#REF!</definedName>
    <definedName name="_sum50">#REF!</definedName>
    <definedName name="_sw1">#REF!</definedName>
    <definedName name="_sw2">#REF!</definedName>
    <definedName name="_sw3">#REF!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3" hidden="1">{"'Sheet1'!$L$16"}</definedName>
    <definedName name="_Table1_In1" hidden="1">#REF!</definedName>
    <definedName name="_Table1_Out" hidden="1">#REF!</definedName>
    <definedName name="_Table2_In1" hidden="1">#REF!</definedName>
    <definedName name="_Table2_In2" hidden="1">#REF!</definedName>
    <definedName name="_Table2_In3" hidden="1">#REF!</definedName>
    <definedName name="_Table2_Out" hidden="1">#REF!</definedName>
    <definedName name="_tar1">#REF!</definedName>
    <definedName name="_tax1">#REF!</definedName>
    <definedName name="_tax2">#REF!</definedName>
    <definedName name="_Tax2004">#REF!</definedName>
    <definedName name="_tax3">#REF!</definedName>
    <definedName name="_tc1">#REF!</definedName>
    <definedName name="_TC2">#REF!</definedName>
    <definedName name="_tdc1">#REF!</definedName>
    <definedName name="_Ted1">#REF!</definedName>
    <definedName name="_TEST" hidden="1">#REF!</definedName>
    <definedName name="_TF1">#REF!</definedName>
    <definedName name="_TH1" hidden="1">{"'Sheet1'!$L$16"}</definedName>
    <definedName name="_thu1">#REF!</definedName>
    <definedName name="_tin1">#REF!</definedName>
    <definedName name="_TM2" hidden="1">{"'Sheet1'!$L$16"}</definedName>
    <definedName name="_TOP2">#REF!</definedName>
    <definedName name="_TP2">#REF!</definedName>
    <definedName name="_Try1">#REF!</definedName>
    <definedName name="_Ts1">#REF!</definedName>
    <definedName name="_TT_B">1.2</definedName>
    <definedName name="_tt1">"tt1"</definedName>
    <definedName name="_tt3" hidden="1">{"'Sheet1'!$L$16"}</definedName>
    <definedName name="_tu4" hidden="1">{"'Sheet1'!$L$16"}</definedName>
    <definedName name="_TVL1">#REF!</definedName>
    <definedName name="_TW1">#REF!</definedName>
    <definedName name="_TW2">#REF!</definedName>
    <definedName name="_usd">#REF!</definedName>
    <definedName name="_USD1">#REF!</definedName>
    <definedName name="_V1" hidden="1">{"sales",#N/A,FALSE,"SALES"}</definedName>
    <definedName name="_vat12">#REF!</definedName>
    <definedName name="_VCHART_10" hidden="1">#REF!</definedName>
    <definedName name="_VE2">#REF!</definedName>
    <definedName name="_VE32" hidden="1">{#N/A,#N/A,TRUE,"Str.";#N/A,#N/A,TRUE,"Steel &amp; Roof";#N/A,#N/A,TRUE,"Arc.";#N/A,#N/A,TRUE,"Preliminary";#N/A,#N/A,TRUE,"Sum_Prelim"}</definedName>
    <definedName name="_vl1" hidden="1">{"'Sheet1'!$L$16"}</definedName>
    <definedName name="_vpt5" hidden="1">{"'Sheet1'!$L$16"}</definedName>
    <definedName name="_vpt6" hidden="1">{"'Sheet1'!$L$16"}</definedName>
    <definedName name="_VT01">5000</definedName>
    <definedName name="_VT02">2000</definedName>
    <definedName name="_VT03">85000</definedName>
    <definedName name="_VT04">47000</definedName>
    <definedName name="_VT05">4000</definedName>
    <definedName name="_VT06">6800</definedName>
    <definedName name="_VT07">38000</definedName>
    <definedName name="_VT08">5500</definedName>
    <definedName name="_VT09">250000</definedName>
    <definedName name="_VT10">750000</definedName>
    <definedName name="_VT11">8</definedName>
    <definedName name="_VT12">85000</definedName>
    <definedName name="_VT13">80000</definedName>
    <definedName name="_VT14">125000</definedName>
    <definedName name="_VT15">110000</definedName>
    <definedName name="_VT16">90000</definedName>
    <definedName name="_VT17">7500</definedName>
    <definedName name="_VT18">7300</definedName>
    <definedName name="_VT19">28434</definedName>
    <definedName name="_VT20">31566</definedName>
    <definedName name="_VT21">22223</definedName>
    <definedName name="_VT22">11500</definedName>
    <definedName name="_VT23">11500</definedName>
    <definedName name="_VT24">11500</definedName>
    <definedName name="_VT25">7500</definedName>
    <definedName name="_VT26">900</definedName>
    <definedName name="_VT28">1800000</definedName>
    <definedName name="_VT29">4400</definedName>
    <definedName name="_VT3" hidden="1">{"'Sheet1'!$L$16"}</definedName>
    <definedName name="_VT30">2000</definedName>
    <definedName name="_VT31">5600</definedName>
    <definedName name="_VT32">4700</definedName>
    <definedName name="_VT33">1800000</definedName>
    <definedName name="_VT34">2300000</definedName>
    <definedName name="_VT35">4500000</definedName>
    <definedName name="_VT36">4200</definedName>
    <definedName name="_VT37">5400</definedName>
    <definedName name="_VT38">115000</definedName>
    <definedName name="_VT39">65000</definedName>
    <definedName name="_VT40">500</definedName>
    <definedName name="_VT41">4800</definedName>
    <definedName name="_VT42">430000</definedName>
    <definedName name="_VT43">450000</definedName>
    <definedName name="_VT44">4425</definedName>
    <definedName name="_VT45">636</definedName>
    <definedName name="_VT46">300</definedName>
    <definedName name="_VT47">5400</definedName>
    <definedName name="_VT48">9600</definedName>
    <definedName name="_VT49">950</definedName>
    <definedName name="_VT50">2000</definedName>
    <definedName name="_VT51">47620</definedName>
    <definedName name="_VT52">52380</definedName>
    <definedName name="_VT53">10200</definedName>
    <definedName name="_VT54">45000</definedName>
    <definedName name="_VT55">70000</definedName>
    <definedName name="_VT56">180000</definedName>
    <definedName name="_VT57">14300</definedName>
    <definedName name="_VT58">7500</definedName>
    <definedName name="_VT59">45000</definedName>
    <definedName name="_VT60">1000</definedName>
    <definedName name="_VT61">15000</definedName>
    <definedName name="_w">"V_O_.$#REF!$#REF!"</definedName>
    <definedName name="_w_4">#REF!</definedName>
    <definedName name="_WAS7962">#REF!</definedName>
    <definedName name="_wastage1">#REF!</definedName>
    <definedName name="_wc1">"$#REF!.$A$1:$Y$47"</definedName>
    <definedName name="_WD1">#REF!</definedName>
    <definedName name="_WD2">#REF!</definedName>
    <definedName name="_WIN2">#REF!</definedName>
    <definedName name="_WIN22">#REF!</definedName>
    <definedName name="_WIN22_3">"#REF!"</definedName>
    <definedName name="_WIN23">#REF!</definedName>
    <definedName name="_win24">#REF!</definedName>
    <definedName name="_win25">#REF!</definedName>
    <definedName name="_win26">#REF!</definedName>
    <definedName name="_WL1">#REF!</definedName>
    <definedName name="_WL2">#REF!</definedName>
    <definedName name="_WN7" hidden="1">{#N/A,#N/A,FALSE,"MODULE3"}</definedName>
    <definedName name="_woogi" hidden="1">#REF!</definedName>
    <definedName name="_woogi2" hidden="1">#REF!</definedName>
    <definedName name="_woogi24" hidden="1">#REF!</definedName>
    <definedName name="_woogi3" hidden="1">#REF!</definedName>
    <definedName name="_WS1">#REF!</definedName>
    <definedName name="_WU1">#REF!</definedName>
    <definedName name="_WU3">#REF!</definedName>
    <definedName name="_XCHART_10" hidden="1">#REF!</definedName>
    <definedName name="_XCHART_11" hidden="1">#REF!</definedName>
    <definedName name="_XCHART_3" hidden="1">#REF!</definedName>
    <definedName name="_XCHART10" hidden="1">#REF!</definedName>
    <definedName name="_YO1">#REF!</definedName>
    <definedName name="_z">"V_O_.$#REF!$#REF!"</definedName>
    <definedName name="_z_4">#REF!</definedName>
    <definedName name="_za1">#REF!</definedName>
    <definedName name="_zz1">#REF!</definedName>
    <definedName name="_재ㅐ햐" hidden="1">#REF!</definedName>
    <definedName name="_총괄표" hidden="1">#REF!</definedName>
    <definedName name="´cAE°eE¹" hidden="1">#REF!</definedName>
    <definedName name="¸df" hidden="1">#REF!</definedName>
    <definedName name="￠￥cAE¡ÆeEⓒo" hidden="1">#REF!</definedName>
    <definedName name="・・・" hidden="1">'[11]單價分析表(1-11)'!#REF!</definedName>
    <definedName name="A" localSheetId="2">#REF!</definedName>
    <definedName name="A" localSheetId="0">#REF!</definedName>
    <definedName name="A">#REF!</definedName>
    <definedName name="â" hidden="1">{"'Sheet1'!$L$16"}</definedName>
    <definedName name="ầ" hidden="1">{"'Sheet1'!$L$16"}</definedName>
    <definedName name="a___0">#REF!</definedName>
    <definedName name="a___0_4">#REF!</definedName>
    <definedName name="a_4">#REF!</definedName>
    <definedName name="A_HVAC">#REF!</definedName>
    <definedName name="a_t">#REF!</definedName>
    <definedName name="A0">#REF!</definedName>
    <definedName name="A1_">#REF!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_xoaxoa1"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30_xoaxoa1" hidden="1">{"Offgrid",#N/A,FALSE,"OFFGRID";"Region",#N/A,FALSE,"REGION";"Offgrid -2",#N/A,FALSE,"OFFGRID";"WTP",#N/A,FALSE,"WTP";"WTP -2",#N/A,FALSE,"WTP";"Project",#N/A,FALSE,"PROJECT";"Summary -2",#N/A,FALSE,"SUMMARY"}</definedName>
    <definedName name="a1a" hidden="1">{#N/A,#N/A,TRUE,"Old - New P&amp;L";#N/A,#N/A,TRUE,"EBIT MMO - Total";#N/A,#N/A,TRUE,"MMO NE, CEE, ASIA, CAR";#N/A,#N/A,TRUE,"MMO LAT, MEA, AFR";#N/A,#N/A,TRUE,"NP growth";#N/A,#N/A,TRUE,"ER impact"}</definedName>
    <definedName name="A1F">#REF!</definedName>
    <definedName name="A1Fsheepiling">#REF!</definedName>
    <definedName name="A1Fsheetpiling">#REF!</definedName>
    <definedName name="a1FY1">#REF!</definedName>
    <definedName name="a1moi" hidden="1">{"'Sheet1'!$L$16"}</definedName>
    <definedName name="A1Q">#REF!</definedName>
    <definedName name="A2_">#REF!</definedName>
    <definedName name="A21.reflect">#REF!</definedName>
    <definedName name="A21.tbl">#REF!</definedName>
    <definedName name="A22.reflect">#REF!</definedName>
    <definedName name="A22.tbl">#REF!</definedName>
    <definedName name="A2Csheetpiling">#REF!</definedName>
    <definedName name="A3_">#REF!</definedName>
    <definedName name="a30_xoa1" hidden="1">{"Offgrid",#N/A,FALSE,"OFFGRID";"Region",#N/A,FALSE,"REGION";"Offgrid -2",#N/A,FALSE,"OFFGRID";"WTP",#N/A,FALSE,"WTP";"WTP -2",#N/A,FALSE,"WTP";"Project",#N/A,FALSE,"PROJECT";"Summary -2",#N/A,FALSE,"SUMMARY"}</definedName>
    <definedName name="A315yoo1">#REF!</definedName>
    <definedName name="a3rt" hidden="1">{"'Sheet1'!$L$16"}</definedName>
    <definedName name="A4_">#REF!</definedName>
    <definedName name="A41.reflect">#REF!</definedName>
    <definedName name="A41.tbl">#REF!</definedName>
    <definedName name="A42.reflect">#REF!</definedName>
    <definedName name="A42.tbl">#REF!</definedName>
    <definedName name="A5_">#REF!</definedName>
    <definedName name="A6_">#N/A</definedName>
    <definedName name="A7_">#REF!</definedName>
    <definedName name="A8_">#REF!</definedName>
    <definedName name="Ạ9">#REF!</definedName>
    <definedName name="A9_">#REF!</definedName>
    <definedName name="A999999999999">#REF!</definedName>
    <definedName name="aa">'[16]Employee List'!$A$1:$H$400</definedName>
    <definedName name="AA.Report.Files" hidden="1">#REF!</definedName>
    <definedName name="AA.Reports.Available" hidden="1">#REF!</definedName>
    <definedName name="aa1a" hidden="1">{#N/A,#N/A,TRUE,"Old - New P&amp;L";#N/A,#N/A,TRUE,"EBIT MMO - Total";#N/A,#N/A,TRUE,"MMO NE, CEE, ASIA, CAR";#N/A,#N/A,TRUE,"MMO LAT, MEA, AFR";#N/A,#N/A,TRUE,"NP growth";#N/A,#N/A,TRUE,"ER impact"}</definedName>
    <definedName name="aa2a" hidden="1">{#N/A,#N/A,TRUE,"Old - New P&amp;L";#N/A,#N/A,TRUE,"EBIT MMO - Total";#N/A,#N/A,TRUE,"MMO NE, CEE, ASIA, CAR";#N/A,#N/A,TRUE,"MMO LAT, MEA, AFR";#N/A,#N/A,TRUE,"NP growth";#N/A,#N/A,TRUE,"ER impact"}</definedName>
    <definedName name="aaa" hidden="1">[17]Earthwork!#REF!</definedName>
    <definedName name="aaaa" hidden="1">[17]Earthwork!#REF!</definedName>
    <definedName name="aaaa___0">#REF!</definedName>
    <definedName name="aaaa___0_4">#REF!</definedName>
    <definedName name="aaaa_1" hidden="1">{#N/A,#N/A,FALSE,"조골재"}</definedName>
    <definedName name="aaaa_4">#REF!</definedName>
    <definedName name="aaaaa" hidden="1">{#N/A,#N/A,TRUE,"Basic";#N/A,#N/A,TRUE,"EXT-TABLE";#N/A,#N/A,TRUE,"STEEL";#N/A,#N/A,TRUE,"INT-Table";#N/A,#N/A,TRUE,"STEEL";#N/A,#N/A,TRUE,"Door"}</definedName>
    <definedName name="aaaaa_1" hidden="1">{#N/A,#N/A,FALSE,"조골재"}</definedName>
    <definedName name="aaaaaa">#REF!</definedName>
    <definedName name="AAAAAAAAAA" hidden="1">#REF!</definedName>
    <definedName name="aaaaaaaaaa_1" hidden="1">{#N/A,#N/A,FALSE,"운반시간"}</definedName>
    <definedName name="AAAAAAAAAAAA" hidden="1">{#N/A,#N/A,FALSE,"2~8번"}</definedName>
    <definedName name="AAAAAAAAAAAAAAAAAAAA" hidden="1">{#N/A,#N/A,FALSE,"mgtsum.XLS";#N/A,#N/A,FALSE,"CAPONE";#N/A,#N/A,FALSE,"CAPTWO";#N/A,#N/A,FALSE,"CAPTHREE"}</definedName>
    <definedName name="aaag" hidden="1">{#N/A,#N/A,TRUE,"SUM";#N/A,#N/A,TRUE,"EE";#N/A,#N/A,TRUE,"AC";#N/A,#N/A,TRUE,"SN"}</definedName>
    <definedName name="aaas" hidden="1">#REF!</definedName>
    <definedName name="aabb"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akdf" hidden="1">{#N/A,#N/A,FALSE,"mgtsum.XLS";#N/A,#N/A,FALSE,"CAPONE";#N/A,#N/A,FALSE,"CAPTWO";#N/A,#N/A,FALSE,"CAPTHREE"}</definedName>
    <definedName name="aasasas" hidden="1">{"'Sheet1'!$L$16"}</definedName>
    <definedName name="AAX" hidden="1">{#N/A,#N/A,TRUE,"SUM";#N/A,#N/A,TRUE,"EE";#N/A,#N/A,TRUE,"AC";#N/A,#N/A,TRUE,"SN"}</definedName>
    <definedName name="ab">#REF!</definedName>
    <definedName name="abab"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hidden="1">'[11]單價分析表(1-11)'!#REF!</definedName>
    <definedName name="abcde" hidden="1">'[18]單價分析表(1-11)'!#REF!</definedName>
    <definedName name="abcdefg" hidden="1">{#N/A,#N/A,FALSE,"mgtsum.XLS";#N/A,#N/A,FALSE,"CAPONE";#N/A,#N/A,FALSE,"CAPTWO";#N/A,#N/A,FALSE,"CAPTHREE"}</definedName>
    <definedName name="abcxyz" hidden="1">{#N/A,#N/A,FALSE,"mgtsum.XLS";#N/A,#N/A,FALSE,"CAPONE";#N/A,#N/A,FALSE,"CAPTWO";#N/A,#N/A,FALSE,"CAPTHREE"}</definedName>
    <definedName name="abd" hidden="1">{#N/A,#N/A,FALSE,"골재소요량";#N/A,#N/A,FALSE,"골재소요량"}</definedName>
    <definedName name="above">#REF!</definedName>
    <definedName name="abp" hidden="1">{"form-D1",#N/A,FALSE,"FORM-D1";"form-D1_amt",#N/A,FALSE,"FORM-D1"}</definedName>
    <definedName name="AC" localSheetId="2">#REF!</definedName>
    <definedName name="AC" localSheetId="0">#REF!</definedName>
    <definedName name="AC">#REF!</definedName>
    <definedName name="acb" hidden="1">#REF!</definedName>
    <definedName name="acbq" hidden="1">#REF!</definedName>
    <definedName name="ACC">#REF!</definedName>
    <definedName name="Access_Button" hidden="1">"남가내역_data작업_List"</definedName>
    <definedName name="AccessDatabase" hidden="1">"C:\My Documents\tippaporn\MAT PRICE.mdb"</definedName>
    <definedName name="accessories">#REF!</definedName>
    <definedName name="ACCESSRAMP">#REF!</definedName>
    <definedName name="ACCNT_30">#N/A</definedName>
    <definedName name="ACCNT_41">#N/A</definedName>
    <definedName name="ACCNT_41.1">#N/A</definedName>
    <definedName name="ACCNT_42">#N/A</definedName>
    <definedName name="ACCNT_43">#N/A</definedName>
    <definedName name="ACCNT_44">#N/A</definedName>
    <definedName name="ACCNT_45">#N/A</definedName>
    <definedName name="ACCNT_46">#N/A</definedName>
    <definedName name="ACCNT_47">#N/A</definedName>
    <definedName name="ACCNT_47.1">#N/A</definedName>
    <definedName name="ACCNT_47.3">#N/A</definedName>
    <definedName name="ACCNT_47.4">#N/A</definedName>
    <definedName name="ACCNT_47.8">#N/A</definedName>
    <definedName name="ACCNT_48">#N/A</definedName>
    <definedName name="ACCNT_48.5">#N/A</definedName>
    <definedName name="ACCNT_48.9">#N/A</definedName>
    <definedName name="ACCNT_49">#N/A</definedName>
    <definedName name="ACCNT_51.1">#N/A</definedName>
    <definedName name="ACCNT_51.2">#N/A</definedName>
    <definedName name="ACCNT_51.4">#N/A</definedName>
    <definedName name="ACCNT_51.5">#N/A</definedName>
    <definedName name="ACCNT_51.6">#N/A</definedName>
    <definedName name="ACCNT_51.7">#N/A</definedName>
    <definedName name="ACCNT_51.8">#N/A</definedName>
    <definedName name="ACCNT_53">#N/A</definedName>
    <definedName name="ACCNT_54">#N/A</definedName>
    <definedName name="ACCNT_54.09">#N/A</definedName>
    <definedName name="ACCNT_54.1">#N/A</definedName>
    <definedName name="ACCNT_54.11">#N/A</definedName>
    <definedName name="ACCNT_54.12">#N/A</definedName>
    <definedName name="ACCNT_54.13">#N/A</definedName>
    <definedName name="ACCNT_54.14">#N/A</definedName>
    <definedName name="ACCNT_54.15">#N/A</definedName>
    <definedName name="ACCNT_54.19">#N/A</definedName>
    <definedName name="ACCNT_54.9">#N/A</definedName>
    <definedName name="ACCNT_55">#N/A</definedName>
    <definedName name="ACCNT_55.1">#N/A</definedName>
    <definedName name="ACCNT_55.2">#N/A</definedName>
    <definedName name="ACCNT_55.3">#N/A</definedName>
    <definedName name="ACCNT_55.4">#N/A</definedName>
    <definedName name="ACCNT_55.5">#N/A</definedName>
    <definedName name="ACCNT_55.9">#N/A</definedName>
    <definedName name="ACCNT_57">#N/A</definedName>
    <definedName name="ACCNT_58">#N/A</definedName>
    <definedName name="ACCNT_58.1">#N/A</definedName>
    <definedName name="ACCNT_58.7">#N/A</definedName>
    <definedName name="ACCNT_59">#N/A</definedName>
    <definedName name="ACCNT_59.1">#N/A</definedName>
    <definedName name="Accommodation">#REF!</definedName>
    <definedName name="Account">#REF!</definedName>
    <definedName name="Accountancy___Secretarial_fees">#REF!</definedName>
    <definedName name="ACESS">#REF!</definedName>
    <definedName name="ACfire">#REF!</definedName>
    <definedName name="ACfirerate">#REF!</definedName>
    <definedName name="ACHART10" hidden="1">#REF!</definedName>
    <definedName name="ACLetter">#REF!</definedName>
    <definedName name="ACmaterial">#REF!</definedName>
    <definedName name="ACmatl">#REF!</definedName>
    <definedName name="Acq">#REF!</definedName>
    <definedName name="acsa" hidden="1">{#N/A,#N/A,TRUE,"Cover Memo";"Show Estimate",#N/A,TRUE,"Change Summary";"Show Estimate",#N/A,TRUE,"Estimate Summary";"Show Estimate",#N/A,TRUE,"Dept. Summary";"Show Estimate",#N/A,TRUE,"DOW Detail"}</definedName>
    <definedName name="ActCOC">#REF!</definedName>
    <definedName name="activity">#REF!</definedName>
    <definedName name="ACTUAL">#REF!</definedName>
    <definedName name="ACTUAL4">#REF!</definedName>
    <definedName name="ACTUALEQUIP">#REF!</definedName>
    <definedName name="ACTYEAR">#REF!</definedName>
    <definedName name="ACtype">#REF!</definedName>
    <definedName name="AD" hidden="1">#REF!</definedName>
    <definedName name="ád" hidden="1">#REF!</definedName>
    <definedName name="ÁĐ">275.66</definedName>
    <definedName name="ADAD" hidden="1">#REF!</definedName>
    <definedName name="adai">#REF!</definedName>
    <definedName name="adasd">#REF!</definedName>
    <definedName name="adasfgdsg" hidden="1">{"'Sheet1'!$L$16"}</definedName>
    <definedName name="ADC" hidden="1">#REF!</definedName>
    <definedName name="add">#REF!</definedName>
    <definedName name="addcost">'[19]Add cost07'!$D$10:$F$106</definedName>
    <definedName name="addcost06">#REF!</definedName>
    <definedName name="addcost08">'[19]Add cost08'!$D$10:$F$96</definedName>
    <definedName name="addcost1">#REF!</definedName>
    <definedName name="ADDD">FST:(FSB)</definedName>
    <definedName name="ADDR">HAJIME:OWARI</definedName>
    <definedName name="ADDR1">#N/A</definedName>
    <definedName name="Address">#REF!</definedName>
    <definedName name="ADDROW">#N/A</definedName>
    <definedName name="ADDROW1">#N/A</definedName>
    <definedName name="ADDROW10">#N/A</definedName>
    <definedName name="ADDROW2">#N/A</definedName>
    <definedName name="ADDROW3">#N/A</definedName>
    <definedName name="ADDROW4">#N/A</definedName>
    <definedName name="ADDROW5">#N/A</definedName>
    <definedName name="ADDROW6">#N/A</definedName>
    <definedName name="ADDROW7">#N/A</definedName>
    <definedName name="ADDROW8">#N/A</definedName>
    <definedName name="ADDROW9">#N/A</definedName>
    <definedName name="ádf" hidden="1">#REF!</definedName>
    <definedName name="adfdge" hidden="1">{#N/A,#N/A,FALSE,"2~8번"}</definedName>
    <definedName name="ÁDFGHJ" hidden="1">{"'Sheet1'!$L$16"}</definedName>
    <definedName name="adh">#REF!</definedName>
    <definedName name="ADJ">#REF!</definedName>
    <definedName name="adj_skin">#REF!</definedName>
    <definedName name="ADJ_SP">#REF!</definedName>
    <definedName name="ADJHK">#REF!</definedName>
    <definedName name="ADJRMB">#REF!</definedName>
    <definedName name="adjsmnt">#REF!</definedName>
    <definedName name="Adjustment_Columns">#REF!,#REF!</definedName>
    <definedName name="admin">#REF!</definedName>
    <definedName name="ADONATION">#REF!</definedName>
    <definedName name="ADR">#REF!</definedName>
    <definedName name="Adrian" hidden="1">#REF!</definedName>
    <definedName name="ádsấ" hidden="1">{#N/A,#N/A,FALSE,"Tabelle2";#N/A,#N/A,FALSE,"Tabelle1"}</definedName>
    <definedName name="ÁDSADS" hidden="1">#REF!</definedName>
    <definedName name="adsadsa" hidden="1">{#N/A,#N/A,TRUE,"CS&amp;SS(AG)";#N/A,#N/A,TRUE,"CS(UG)";#N/A,#N/A,TRUE,"CSCL(UG)";#N/A,#N/A,TRUE,"KYNAR";#N/A,#N/A,TRUE,"ALLOY904";#N/A,#N/A,TRUE,"TITANIUM";#N/A,#N/A,TRUE,"STMTRACE"}</definedName>
    <definedName name="adsasd" hidden="1">{#N/A,#N/A,FALSE,"GS";#N/A,#N/A,FALSE,"Cost Code Summary";#N/A,#N/A,FALSE,"VO";#N/A,#N/A,FALSE,"CUM FLUCT";#N/A,#N/A,FALSE,"Fluct";#N/A,#N/A,FALSE,"Bill 3";#N/A,#N/A,FALSE,"Bill 4";#N/A,#N/A,FALSE,"bill 5";#N/A,#N/A,FALSE,"Bill 7";#N/A,#N/A,FALSE,"Bill 8";#N/A,#N/A,FALSE,"Bill 10";#N/A,#N/A,FALSE,"Bill 12"}</definedName>
    <definedName name="Advertising">#REF!</definedName>
    <definedName name="adws">#REF!</definedName>
    <definedName name="ADXC">#REF!</definedName>
    <definedName name="ae" hidden="1">{"'Sheet1'!$L$16"}</definedName>
    <definedName name="aef">BLCH</definedName>
    <definedName name="AES">#REF!</definedName>
    <definedName name="AEURC">#REF!</definedName>
    <definedName name="AF">#REF!</definedName>
    <definedName name="afafa" hidden="1">{"AnalRSA",#N/A,TRUE,"PL-Anal";"AnalIAS",#N/A,TRUE,"PL-Anal"}</definedName>
    <definedName name="afasf" hidden="1">{#N/A,#N/A,FALSE,"mgtsum.XLS";#N/A,#N/A,FALSE,"CAPONE";#N/A,#N/A,FALSE,"CAPTWO";#N/A,#N/A,FALSE,"CAPTHREE"}</definedName>
    <definedName name="afasfsagfas" hidden="1">{#N/A,#N/A,FALSE,"Chi tiÆt"}</definedName>
    <definedName name="afd">#REF!</definedName>
    <definedName name="AFDA" hidden="1">#REF!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GIS_MECH">#REF!</definedName>
    <definedName name="afreight">#REF!</definedName>
    <definedName name="AFWRR" hidden="1">{"'Sheet1'!$L$16"}</definedName>
    <definedName name="AG">#REF!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ing" hidden="1">#REF!</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dajkd" hidden="1">#REF!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KD02">#REF!</definedName>
    <definedName name="AHS40_HRS">#REF!</definedName>
    <definedName name="AHS40_LAB">#REF!</definedName>
    <definedName name="AHS40_MAT">#REF!</definedName>
    <definedName name="AHS40_S_C">#REF!</definedName>
    <definedName name="AHS40_SC">#REF!</definedName>
    <definedName name="AHS40_TOT">#REF!</definedName>
    <definedName name="ahtjht" hidden="1">{"'Sheet1'!$L$16"}</definedName>
    <definedName name="AHU">#REF!</definedName>
    <definedName name="AÏ">#REF!</definedName>
    <definedName name="AIE">#REF!</definedName>
    <definedName name="AIG">DATE(YEAR(#REF!),MONTH(#REF!)+Payment_Number,DAY(#REF!))</definedName>
    <definedName name="AIGNER">#REF!</definedName>
    <definedName name="air">'[20]Service Cost '!#REF!</definedName>
    <definedName name="aircurtain">#REF!</definedName>
    <definedName name="ais">#REF!</definedName>
    <definedName name="ajf">#REF!</definedName>
    <definedName name="Al">#REF!</definedName>
    <definedName name="ALl">#REF!</definedName>
    <definedName name="ALL_IN">#REF!</definedName>
    <definedName name="ALLALL">#REF!</definedName>
    <definedName name="AllCKyCoCDPS">#REF!</definedName>
    <definedName name="AllCKyNoCDPS">#REF!</definedName>
    <definedName name="AllCPhiCo">#REF!</definedName>
    <definedName name="AllCPhiNo">#REF!</definedName>
    <definedName name="AllDonGia">#REF!</definedName>
    <definedName name="AllHangCo">#REF!</definedName>
    <definedName name="AllHangNo">#REF!</definedName>
    <definedName name="AllKhachCo">#REF!</definedName>
    <definedName name="AllKhachNo">#REF!</definedName>
    <definedName name="AllMaCTu">#REF!</definedName>
    <definedName name="AllMaTKCDPS">#REF!</definedName>
    <definedName name="AllNgayCTu">#REF!</definedName>
    <definedName name="AllNoiDung">#REF!</definedName>
    <definedName name="allow">#REF!</definedName>
    <definedName name="allowance" hidden="1">{#N/A,#N/A,TRUE,"Basic";#N/A,#N/A,TRUE,"EXT-TABLE";#N/A,#N/A,TRUE,"STEEL";#N/A,#N/A,TRUE,"INT-Table";#N/A,#N/A,TRUE,"STEEL";#N/A,#N/A,TRUE,"Door"}</definedName>
    <definedName name="ALLOWANCE10">#REF!</definedName>
    <definedName name="ALLOWANCE12">#REF!</definedName>
    <definedName name="ALLOWANCE14">#REF!</definedName>
    <definedName name="ALLOWANCE16">#REF!</definedName>
    <definedName name="ALLOWANCE40">#REF!</definedName>
    <definedName name="ALLOWANCE8">#REF!</definedName>
    <definedName name="allowed">#REF!</definedName>
    <definedName name="alloy_steel">#REF!</definedName>
    <definedName name="AllSoCTu">#REF!</definedName>
    <definedName name="AllSoLuong">#REF!</definedName>
    <definedName name="AllTKCo">#REF!</definedName>
    <definedName name="AllTKNo">#REF!</definedName>
    <definedName name="AllTriGia">#REF!</definedName>
    <definedName name="ALM">#REF!</definedName>
    <definedName name="alpa">#REF!</definedName>
    <definedName name="alphabet">#REF!</definedName>
    <definedName name="alphamob">#REF!</definedName>
    <definedName name="alter">#REF!</definedName>
    <definedName name="alu">#REF!</definedName>
    <definedName name="Alu_doors">#REF!</definedName>
    <definedName name="alu_fascia">#REF!</definedName>
    <definedName name="alu_louver">#REF!</definedName>
    <definedName name="alum">#REF!</definedName>
    <definedName name="alumcomp">#REF!</definedName>
    <definedName name="AME_CBII" hidden="1">{#N/A,#N/A,TRUE,"Old - New P&amp;L";#N/A,#N/A,TRUE,"EBIT MMO - Total";#N/A,#N/A,TRUE,"MMO NE, CEE, ASIA, CAR";#N/A,#N/A,TRUE,"MMO LAT, MEA, AFR";#N/A,#N/A,TRUE,"NP growth";#N/A,#N/A,TRUE,"ER impact"}</definedName>
    <definedName name="Amortization">#REF!</definedName>
    <definedName name="AMOUNT">#REF!</definedName>
    <definedName name="amt">#REF!</definedName>
    <definedName name="Amt_Due_Banker_Current">#REF!</definedName>
    <definedName name="Amt_Due_Banker_Prior">#REF!</definedName>
    <definedName name="AmtACMV">#REF!</definedName>
    <definedName name="AmtElect">#REF!</definedName>
    <definedName name="AmtFire">#REF!</definedName>
    <definedName name="AMTG">#REF!</definedName>
    <definedName name="AMTL">#REF!</definedName>
    <definedName name="AmtPlum">#REF!</definedName>
    <definedName name="AmtPlum2">#REF!</definedName>
    <definedName name="AmtSR">#REF!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Kim_Huot">#REF!</definedName>
    <definedName name="ANALIS" hidden="1">#REF!</definedName>
    <definedName name="Analysis">#REF!</definedName>
    <definedName name="AnalysisType">#REF!</definedName>
    <definedName name="ANGLE_BAR">#REF!</definedName>
    <definedName name="anh" hidden="1">#REF!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ée">#REF!</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ed" hidden="1">{#N/A,#N/A,TRUE,"Equipment installation bm"}</definedName>
    <definedName name="AÑOANTACUM">#REF!</definedName>
    <definedName name="AÑOANTMES">#REF!</definedName>
    <definedName name="añomierda">#REF!</definedName>
    <definedName name="anscount" hidden="1">1</definedName>
    <definedName name="Antoan" hidden="1">{"'Sheet1'!$L$16"}</definedName>
    <definedName name="AP_CBII" hidden="1">{#N/A,#N/A,TRUE,"Old - New P&amp;L";#N/A,#N/A,TRUE,"EBIT MMO - Total";#N/A,#N/A,TRUE,"MMO NE, CEE, ASIA, CAR";#N/A,#N/A,TRUE,"MMO LAT, MEA, AFR";#N/A,#N/A,TRUE,"NP growth";#N/A,#N/A,TRUE,"ER impact"}</definedName>
    <definedName name="App_Instr">#REF!</definedName>
    <definedName name="appl">#REF!</definedName>
    <definedName name="Application">#REF!</definedName>
    <definedName name="Application_No">#REF!</definedName>
    <definedName name="ApplicationPrev">#REF!</definedName>
    <definedName name="APR" hidden="1">{#N/A,#N/A,FALSE,"MODULE3"}</definedName>
    <definedName name="aqaq">'[21]ABUT수량-A1'!$T$25</definedName>
    <definedName name="AquafeedVolumes_scenarios">#REF!</definedName>
    <definedName name="ar">#REF!</definedName>
    <definedName name="ARC">#REF!</definedName>
    <definedName name="arc.">#REF!</definedName>
    <definedName name="arch">#REF!</definedName>
    <definedName name="ARCH_LAB">#REF!</definedName>
    <definedName name="ARCH_MAT">#REF!</definedName>
    <definedName name="arch3">#REF!</definedName>
    <definedName name="archi">#REF!</definedName>
    <definedName name="archi_adj">#REF!</definedName>
    <definedName name="archi_adj2">#REF!</definedName>
    <definedName name="archi_adj3">#REF!</definedName>
    <definedName name="archtwo">#REF!</definedName>
    <definedName name="ARCL">#REF!</definedName>
    <definedName name="are">#REF!</definedName>
    <definedName name="area">#REF!</definedName>
    <definedName name="Area_9">#REF!</definedName>
    <definedName name="AREA_ACI_12TH___19TH">#REF!</definedName>
    <definedName name="AREA_ACI_4TH">#REF!</definedName>
    <definedName name="AREA_ACI_5TH___11TH">#REF!</definedName>
    <definedName name="AREA_B1">#REF!</definedName>
    <definedName name="AREA_B1_Mezzanine">#REF!</definedName>
    <definedName name="AREA_B2">#REF!</definedName>
    <definedName name="AREA_B3">#REF!</definedName>
    <definedName name="AREA_Corridor">#REF!</definedName>
    <definedName name="AREA_CP2_PT1_4TH">#REF!</definedName>
    <definedName name="AREA_CP3_PT1_1st">#REF!</definedName>
    <definedName name="AREA_CP3_PT1_2nd">#REF!</definedName>
    <definedName name="AREA_CP3_PT1_3RD">#REF!</definedName>
    <definedName name="AREA_CP3_PT1_4TH">#REF!</definedName>
    <definedName name="AREA_CP3_PT1_B1">#REF!</definedName>
    <definedName name="AREA_CP3_PT1_G">#REF!</definedName>
    <definedName name="AREA_CP4_PT1_1st">#REF!</definedName>
    <definedName name="AREA_CP4_PT1_2nd">#REF!</definedName>
    <definedName name="AREA_CP4_PT1_3RD">#REF!</definedName>
    <definedName name="AREA_CP4_PT1_4TH">#REF!</definedName>
    <definedName name="AREA_CP4_PT1_G">#REF!</definedName>
    <definedName name="AREA_CP5_PT1_B1">#REF!</definedName>
    <definedName name="AREA_CP5_PT1_B1M">#REF!</definedName>
    <definedName name="AREA_CP5_PT1_B2">#REF!</definedName>
    <definedName name="AREA_CP5_PT1_B3">#REF!</definedName>
    <definedName name="AREA_CP6_PT1_B3">#REF!</definedName>
    <definedName name="AREA_CT1">#REF!</definedName>
    <definedName name="AREA_CT1_12th_19th">#REF!</definedName>
    <definedName name="AREA_CT1_1st__L2_">#REF!</definedName>
    <definedName name="AREA_CT1_2nd__L3_">#REF!</definedName>
    <definedName name="AREA_CT1_3rd__L4_">#REF!</definedName>
    <definedName name="AREA_CT1_4th__L5_">#REF!</definedName>
    <definedName name="AREA_CT1_5th_11th">#REF!</definedName>
    <definedName name="AREA_CT1_B1M">#REF!</definedName>
    <definedName name="AREA_CT1_B2">#REF!</definedName>
    <definedName name="AREA_CT1_B3">#REF!</definedName>
    <definedName name="AREA_CT1_G">#REF!</definedName>
    <definedName name="AREA_EC_CP1_PT1_1ST">#REF!</definedName>
    <definedName name="AREA_EC_CP1_PT1_2nd">#REF!</definedName>
    <definedName name="AREA_EC_CP1_PT1_3RD">#REF!</definedName>
    <definedName name="AREA_EC_CP1_PT1_4TH">#REF!</definedName>
    <definedName name="AREA_EC_CP1_PT1_B1">#REF!</definedName>
    <definedName name="AREA_EC_CP1_PT1_B1M">#REF!</definedName>
    <definedName name="AREA_EC_CP1_PT1_B2">#REF!</definedName>
    <definedName name="AREA_EC_CP1_PT1_B3">#REF!</definedName>
    <definedName name="AREA_EC_CP1_PT1_G">#REF!</definedName>
    <definedName name="AREA_EC_CP1_PT1_LR">#REF!</definedName>
    <definedName name="AREA_EC_CP1_PT1_M3">#REF!</definedName>
    <definedName name="AREA_EC_CP1_PT1_MF">#REF!</definedName>
    <definedName name="AREA_EC_CP1_PT2">#REF!</definedName>
    <definedName name="AREA_EC_CP1_PT2_3RD">#REF!</definedName>
    <definedName name="AREA_EC_CP1_PT2_4TH">#REF!</definedName>
    <definedName name="AREA_EC_CP1_PT2_B1">#REF!</definedName>
    <definedName name="AREA_EC_CP1_PT2_B2">#REF!</definedName>
    <definedName name="AREA_EC_CP1_PT2_B3">#REF!</definedName>
    <definedName name="AREA_EC_CP1_PT2_M3">#REF!</definedName>
    <definedName name="AREA_EC_CP1_PT2_MF">#REF!</definedName>
    <definedName name="AREA_EC_CP1_PT4_B1">#REF!</definedName>
    <definedName name="AREA_EC_CP1_PT4_B1M">#REF!</definedName>
    <definedName name="AREA_EC_CP1_PT4_B2">#REF!</definedName>
    <definedName name="AREA_EC_CP1_PT4_B3">#REF!</definedName>
    <definedName name="AREA_EC_CP1_PT4_G">#REF!</definedName>
    <definedName name="AREA_EC_WP3_SC5_CP7_GR2_CT8_B2">#REF!</definedName>
    <definedName name="AREA_EC_WP3_SC5_CP7_GR2_CT8_B3">#REF!</definedName>
    <definedName name="AREA_GF">#REF!</definedName>
    <definedName name="AREA_GR2">#REF!</definedName>
    <definedName name="AREA_GR2_CTB_B2">#REF!</definedName>
    <definedName name="AREA_GR3">#REF!</definedName>
    <definedName name="AREA_GR3_CT5_B1">#REF!</definedName>
    <definedName name="AREA_Ground">#REF!</definedName>
    <definedName name="AREA_Ground___Copy">#REF!</definedName>
    <definedName name="AREA_HAR">#REF!</definedName>
    <definedName name="AREA_HAR_12th_19th">#REF!</definedName>
    <definedName name="AREA_HAR_1st__L2_">#REF!</definedName>
    <definedName name="AREA_HAR_2nd__L3_">#REF!</definedName>
    <definedName name="AREA_HAR_2nd_M">#REF!</definedName>
    <definedName name="AREA_HAR_3rd__L4_">#REF!</definedName>
    <definedName name="AREA_HAR_4th__L5_">#REF!</definedName>
    <definedName name="AREA_HAR_5th___11th_Floor">#REF!</definedName>
    <definedName name="AREA_HAR_B1">#REF!</definedName>
    <definedName name="AREA_HAR_B1M">#REF!</definedName>
    <definedName name="AREA_HAR_B2">#REF!</definedName>
    <definedName name="AREA_HAR_G">#REF!</definedName>
    <definedName name="AREA_HAR_LR">#REF!</definedName>
    <definedName name="AREA_HAR_MF">#REF!</definedName>
    <definedName name="AREA_HAR_upper_roof">#REF!</definedName>
    <definedName name="AREA_Level_1">#REF!</definedName>
    <definedName name="AREA_Level_1___Copy">#REF!</definedName>
    <definedName name="AREA_Level_12_19">#REF!</definedName>
    <definedName name="AREA_Level_2">#REF!</definedName>
    <definedName name="AREA_Level_2___Copy">#REF!</definedName>
    <definedName name="AREA_Level_2_Mezzanine">#REF!</definedName>
    <definedName name="AREA_Level_3">#REF!</definedName>
    <definedName name="AREA_Level_3___Copy">#REF!</definedName>
    <definedName name="AREA_Level_4">#REF!</definedName>
    <definedName name="AREA_Level_5_11">#REF!</definedName>
    <definedName name="AREA_M1_2nd_M">#REF!</definedName>
    <definedName name="AREA_PT6_PT7_PT8">#REF!</definedName>
    <definedName name="AREA_PT6_PT7_PT8_B1">#REF!</definedName>
    <definedName name="AREA_PT6_PT7_PT8_B1M">#REF!</definedName>
    <definedName name="AREA_PT6_PT7_PT8_B2">#REF!</definedName>
    <definedName name="AREA_Retail_Arcade">#REF!</definedName>
    <definedName name="AREA_Retail_Arcade_1st">#REF!</definedName>
    <definedName name="AREA_Retail_Arcade_2nd">#REF!</definedName>
    <definedName name="AREA_RF1">#REF!</definedName>
    <definedName name="AREA_RF1_12th_19th">#REF!</definedName>
    <definedName name="AREA_RF1_5th_11th">#REF!</definedName>
    <definedName name="AREA_S2_12th_19th">#REF!</definedName>
    <definedName name="AREA_S2_4th__L5_">#REF!</definedName>
    <definedName name="AREA_S2_5th_11th">#REF!</definedName>
    <definedName name="AREA_S6">#REF!</definedName>
    <definedName name="AREA_S6_12th_19th">#REF!</definedName>
    <definedName name="AREA_S6_1st__L2_">#REF!</definedName>
    <definedName name="AREA_S6_2nd__L3_">#REF!</definedName>
    <definedName name="AREA_S6_3rd__L4_">#REF!</definedName>
    <definedName name="AREA_S6_4th__L5_">#REF!</definedName>
    <definedName name="AREA_S6_5th_11th">#REF!</definedName>
    <definedName name="AREA_S6_G">#REF!</definedName>
    <definedName name="AREA_stair_corridor">#REF!</definedName>
    <definedName name="AREA_stair_corridor_19th">#REF!</definedName>
    <definedName name="AREA_Stair_corridor_1st">#REF!</definedName>
    <definedName name="AREA_stair_corridor_2nd">#REF!</definedName>
    <definedName name="AREA_stair_corridor_3rd">#REF!</definedName>
    <definedName name="AREA_stair_corridor_4th">#REF!</definedName>
    <definedName name="AREA_stair_corridor_5th__11th">#REF!</definedName>
    <definedName name="AREA_stair_corridor_Low">#REF!</definedName>
    <definedName name="AREA_stair_corridor_Mech">#REF!</definedName>
    <definedName name="AREA_Staircase_Corridoor">#REF!</definedName>
    <definedName name="AREA_Staircase_Corridor">#REF!</definedName>
    <definedName name="AREA_Staircase_corridor_B1M">#REF!</definedName>
    <definedName name="AREA_Staricase_Corridor_B1">#REF!</definedName>
    <definedName name="AREA0002" hidden="1">#REF!</definedName>
    <definedName name="area1">#REF!</definedName>
    <definedName name="AREA2">#REF!</definedName>
    <definedName name="AreaCode">#REF!</definedName>
    <definedName name="AreaMatrix">#REF!</definedName>
    <definedName name="AreaQty">#REF!</definedName>
    <definedName name="AreaSection">#REF!</definedName>
    <definedName name="ARHKD">#REF!</definedName>
    <definedName name="arnon" hidden="1">{"'LK-0420CC'!$A$2:$E$43"}</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{"'Sheet1'!$L$16"}</definedName>
    <definedName name="AS16_">#REF!</definedName>
    <definedName name="AS20_">#REF!</definedName>
    <definedName name="AS22_">#REF!</definedName>
    <definedName name="AS25_">#REF!</definedName>
    <definedName name="AS28_">#REF!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DSDD">#REF!</definedName>
    <definedName name="asas" hidden="1">{#N/A,#N/A,FALSE,"Sheet2";#N/A,#N/A,FALSE,"Sheet4";#N/A,#N/A,FALSE,"Sheet6"}</definedName>
    <definedName name="ASC">#REF!</definedName>
    <definedName name="ascadc" hidden="1">#REF!</definedName>
    <definedName name="ASCO">#REF!</definedName>
    <definedName name="ASD" hidden="1">{#N/A,#N/A,TRUE,"SUM";#N/A,#N/A,TRUE,"EE";#N/A,#N/A,TRUE,"AC";#N/A,#N/A,TRUE,"SN"}</definedName>
    <definedName name="asda" hidden="1">#REF!</definedName>
    <definedName name="asdas" hidden="1">{#N/A,#N/A,FALSE,"조골재"}</definedName>
    <definedName name="ASDASDSADAS" hidden="1">{"'Sheet1'!$L$16"}</definedName>
    <definedName name="asdf" hidden="1">{0}</definedName>
    <definedName name="asdfer">#REF!</definedName>
    <definedName name="asdffafafafa" hidden="1">{"'Bill No. 7'!$A$1:$G$32"}</definedName>
    <definedName name="asdfg" hidden="1">{#N/A,#N/A,TRUE,"SUM";#N/A,#N/A,TRUE,"EE";#N/A,#N/A,TRUE,"AC";#N/A,#N/A,TRUE,"SN"}</definedName>
    <definedName name="asdwfe">#N/A</definedName>
    <definedName name="aserasdea" hidden="1">{"'Sheet1'!$L$16"}</definedName>
    <definedName name="asesse">#REF!</definedName>
    <definedName name="ASF" hidden="1">{#N/A,#N/A,FALSE,"2~8번"}</definedName>
    <definedName name="asfaf" hidden="1">{#N/A,#N/A,FALSE,"mgtsum.XLS";#N/A,#N/A,FALSE,"CAPONE";#N/A,#N/A,FALSE,"CAPTWO";#N/A,#N/A,FALSE,"CAPTHREE"}</definedName>
    <definedName name="asfasf" hidden="1">{#N/A,#N/A,FALSE,"mgtsum.XLS";#N/A,#N/A,FALSE,"CAPONE";#N/A,#N/A,FALSE,"CAPTWO";#N/A,#N/A,FALSE,"CAPTHREE"}</definedName>
    <definedName name="asfasffa" hidden="1">{#N/A,#N/A,FALSE,"mgtsum.XLS";#N/A,#N/A,FALSE,"CAPONE";#N/A,#N/A,FALSE,"CAPTWO";#N/A,#N/A,FALSE,"CAPTHREE"}</definedName>
    <definedName name="asfeawsf">#REF!</definedName>
    <definedName name="asfsa" hidden="1">{#N/A,#N/A,FALSE,"mgtsum.XLS";#N/A,#N/A,FALSE,"CAPONE";#N/A,#N/A,FALSE,"CAPTWO";#N/A,#N/A,FALSE,"CAPTHREE"}</definedName>
    <definedName name="ASGC">#REF!</definedName>
    <definedName name="ASGF" hidden="1">{#N/A,#N/A,FALSE,"2~8번"}</definedName>
    <definedName name="ASL">FST:(FSB)</definedName>
    <definedName name="ASOF">#REF!</definedName>
    <definedName name="asof2">#REF!</definedName>
    <definedName name="Asp">#REF!</definedName>
    <definedName name="Aspects">#REF!</definedName>
    <definedName name="ASPO">#REF!</definedName>
    <definedName name="asrfsdgfasdg">#REF!</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d">#REF!</definedName>
    <definedName name="ASSEMBLY">#REF!</definedName>
    <definedName name="AssistCost">#REF!</definedName>
    <definedName name="assss" hidden="1">[4]Earthwork!#REF!</definedName>
    <definedName name="ÂSSSSS" hidden="1">{"'Sheet1'!$L$16"}</definedName>
    <definedName name="ASSUM" hidden="1">{#N/A,#N/A,FALSE,"MODULE3"}</definedName>
    <definedName name="aswer" hidden="1">#REF!</definedName>
    <definedName name="AT" hidden="1">#REF!</definedName>
    <definedName name="ATGT" hidden="1">{"'Sheet1'!$L$16"}</definedName>
    <definedName name="ATLBTLSC">#REF!,#REF!,#REF!,#REF!,#REF!,#REF!,#REF!,#REF!,#REF!,#REF!,#REF!,#REF!</definedName>
    <definedName name="ATScoef">#REF!</definedName>
    <definedName name="ATW" hidden="1">#REF!</definedName>
    <definedName name="AU">#REF!</definedName>
    <definedName name="AÙ">#REF!</definedName>
    <definedName name="AÛ">#REF!</definedName>
    <definedName name="AU.__CODE">#REF!</definedName>
    <definedName name="AUC">#REF!</definedName>
    <definedName name="AUCCMCR">#REF!</definedName>
    <definedName name="Audit_fees">#REF!</definedName>
    <definedName name="aug" hidden="1">{#N/A,#N/A,TRUE,"PPD";#N/A,#N/A,TRUE,"CSD &amp; TSD"}</definedName>
    <definedName name="aust">#REF!</definedName>
    <definedName name="AUTOMATIC10">#REF!</definedName>
    <definedName name="AutosDar">#REF!</definedName>
    <definedName name="AV_Total">#REF!</definedName>
    <definedName name="AV12_">#REF!</definedName>
    <definedName name="AV6_">#REF!</definedName>
    <definedName name="AV9_">#REF!</definedName>
    <definedName name="average_excavation_rate">#REF!</definedName>
    <definedName name="average_pannel_length">#REF!</definedName>
    <definedName name="average_seen_depth">#REF!</definedName>
    <definedName name="AVGRMB">#REF!</definedName>
    <definedName name="AVHK">#REF!</definedName>
    <definedName name="avie">#REF!</definedName>
    <definedName name="AVRMB">#REF!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_1">'[22]Masonry and D&amp;W Works'!$E$14</definedName>
    <definedName name="aw_2">'[22]Masonry and D&amp;W Works'!$E$15</definedName>
    <definedName name="aw01_7.2x3.0" localSheetId="2">#REF!</definedName>
    <definedName name="aw01_7.2x3.0" localSheetId="0">#REF!</definedName>
    <definedName name="aw01_7.2x3.0">#REF!</definedName>
    <definedName name="aw02_6.6x3.0" localSheetId="2">#REF!</definedName>
    <definedName name="aw02_6.6x3.0" localSheetId="0">#REF!</definedName>
    <definedName name="aw02_6.6x3.0">#REF!</definedName>
    <definedName name="aw03_7.5x3.0" localSheetId="2">#REF!</definedName>
    <definedName name="aw03_7.5x3.0" localSheetId="0">#REF!</definedName>
    <definedName name="aw03_7.5x3.0">#REF!</definedName>
    <definedName name="aw04_3x3" localSheetId="2">#REF!</definedName>
    <definedName name="aw04_3x3" localSheetId="0">#REF!</definedName>
    <definedName name="aw04_3x3">#REF!</definedName>
    <definedName name="aw05_1.8x1.5" localSheetId="2">#REF!</definedName>
    <definedName name="aw05_1.8x1.5" localSheetId="0">#REF!</definedName>
    <definedName name="aw05_1.8x1.5">#REF!</definedName>
    <definedName name="aw06_1.2x0.6" localSheetId="2">#REF!</definedName>
    <definedName name="aw06_1.2x0.6" localSheetId="0">#REF!</definedName>
    <definedName name="aw06_1.2x0.6">#REF!</definedName>
    <definedName name="aw07_1.6x1.0" localSheetId="2">#REF!</definedName>
    <definedName name="aw07_1.6x1.0" localSheetId="0">#REF!</definedName>
    <definedName name="aw07_1.6x1.0">#REF!</definedName>
    <definedName name="aw08_3.6x1.0" localSheetId="2">#REF!</definedName>
    <definedName name="aw08_3.6x1.0" localSheetId="0">#REF!</definedName>
    <definedName name="aw08_3.6x1.0">#REF!</definedName>
    <definedName name="aw09_1.85x1.0" localSheetId="2">#REF!</definedName>
    <definedName name="aw09_1.85x1.0" localSheetId="0">#REF!</definedName>
    <definedName name="aw09_1.85x1.0">#REF!</definedName>
    <definedName name="AWONC">#REF!</definedName>
    <definedName name="aWRWQEFG">#REF!</definedName>
    <definedName name="aze">#REF!</definedName>
    <definedName name="A삼">#REF!</definedName>
    <definedName name="A이">#REF!</definedName>
    <definedName name="A일">#REF!</definedName>
    <definedName name="B" localSheetId="2">#REF!</definedName>
    <definedName name="B" localSheetId="0">#REF!</definedName>
    <definedName name="B">#REF!</definedName>
    <definedName name="B_List_2">#REF!</definedName>
    <definedName name="B_List_3">#REF!</definedName>
    <definedName name="b_ng_tÝnh_chi_tiÕt__Êt___o____p">ddao</definedName>
    <definedName name="B_PL">#REF!</definedName>
    <definedName name="B_Re">'[23]3. BOQ-STR'!#REF!</definedName>
    <definedName name="b_rod">#REF!</definedName>
    <definedName name="B0">#REF!</definedName>
    <definedName name="B1.">#REF!</definedName>
    <definedName name="B1_">#REF!</definedName>
    <definedName name="B1A">#REF!</definedName>
    <definedName name="B1B">#REF!</definedName>
    <definedName name="B1WL">#REF!</definedName>
    <definedName name="B1WR">#REF!</definedName>
    <definedName name="B21.reflect">#REF!</definedName>
    <definedName name="B21.tbl">#REF!</definedName>
    <definedName name="B21B.reflect">#REF!</definedName>
    <definedName name="B21B.tbl">#REF!</definedName>
    <definedName name="B22.reflect">#REF!</definedName>
    <definedName name="B22.tbl">#REF!</definedName>
    <definedName name="B22B.reflect">#REF!</definedName>
    <definedName name="B22B.tbl">#REF!</definedName>
    <definedName name="B2A">#REF!</definedName>
    <definedName name="B2B">#REF!</definedName>
    <definedName name="B2WL">#REF!</definedName>
    <definedName name="B2WR">#REF!</definedName>
    <definedName name="B3A">#REF!</definedName>
    <definedName name="B3B">#REF!</definedName>
    <definedName name="B3FINISHES">#REF!</definedName>
    <definedName name="B41.reflect">#REF!</definedName>
    <definedName name="B41.tbl">#REF!</definedName>
    <definedName name="B41B.reflect">#REF!</definedName>
    <definedName name="B41B.tbl">#REF!</definedName>
    <definedName name="B42.reflect">#REF!</definedName>
    <definedName name="B42.tbl">#REF!</definedName>
    <definedName name="B42B.reflect">#REF!</definedName>
    <definedName name="B42B.tbl">#REF!</definedName>
    <definedName name="b4444dewfwefwerfgres" hidden="1">'[8]RAB AR&amp;STR'!#REF!</definedName>
    <definedName name="B4A">#REF!</definedName>
    <definedName name="B4B">#REF!</definedName>
    <definedName name="B5A">#REF!</definedName>
    <definedName name="B5B">[24]교각1!#REF!</definedName>
    <definedName name="B6a" hidden="1">{"'Sheet1'!$L$16"}</definedName>
    <definedName name="B6B">[24]교각1!#REF!</definedName>
    <definedName name="B7A">#REF!</definedName>
    <definedName name="B7B">[24]교각1!#REF!</definedName>
    <definedName name="B8A">#REF!</definedName>
    <definedName name="BA">#REF!</definedName>
    <definedName name="backfill">#REF!</definedName>
    <definedName name="Backfilling">#REF!</definedName>
    <definedName name="Bad_Debts">#REF!</definedName>
    <definedName name="BAG40_HRS">#REF!</definedName>
    <definedName name="BAG40_LAB">#REF!</definedName>
    <definedName name="BAG40_MAT">#REF!</definedName>
    <definedName name="BAG40_S_C">#REF!</definedName>
    <definedName name="BAG40_SC">#REF!</definedName>
    <definedName name="BAG40_TOT">#REF!</definedName>
    <definedName name="bai" hidden="1">{"'Sheet1'!$L$16"}</definedName>
    <definedName name="balance" hidden="1">#REF!</definedName>
    <definedName name="balance_sheet">#REF!</definedName>
    <definedName name="balancesheet">#REF!</definedName>
    <definedName name="ballab">#REF!</definedName>
    <definedName name="BalQttyOrder">#REF!</definedName>
    <definedName name="BALUST">#REF!</definedName>
    <definedName name="Bangchucai">#REF!</definedName>
    <definedName name="Bank_Charges">#REF!</definedName>
    <definedName name="banQL" hidden="1">{"'Sheet1'!$L$16"}</definedName>
    <definedName name="bar_lgt">#REF!</definedName>
    <definedName name="bardia">RIGHT(#REF!,LEN(#REF!)-1)</definedName>
    <definedName name="Bareshell">#REF!</definedName>
    <definedName name="Barrier">#REF!</definedName>
    <definedName name="bas" hidden="1">{#N/A,#N/A,TRUE,"SUM";#N/A,#N/A,TRUE,"EE";#N/A,#N/A,TRUE,"AC";#N/A,#N/A,TRUE,"SN"}</definedName>
    <definedName name="base">#REF!</definedName>
    <definedName name="BASE_PLATE">#REF!</definedName>
    <definedName name="base1">#REF!</definedName>
    <definedName name="base2">#REF!</definedName>
    <definedName name="BASEBUILDING_FITOUTALL">#REF!</definedName>
    <definedName name="BASEBUILDING_FITOUTHEALTHCARE">#REF!</definedName>
    <definedName name="BASEBUILDING_FITOUTHOSPITALITY">#REF!</definedName>
    <definedName name="BASEBUILDING_FITOUTINDUSTRIAL">#REF!</definedName>
    <definedName name="BASEBUILDING_FITOUTINFRASTRUCTURE">#REF!</definedName>
    <definedName name="BASEBUILDING_FITOUTOFFICE">#REF!</definedName>
    <definedName name="BASEBUILDING_FITOUTRESIDENTIAL">#REF!</definedName>
    <definedName name="BASEBUILDING_FITOUTRETAIL">#REF!</definedName>
    <definedName name="basecoarse">#REF!</definedName>
    <definedName name="basecourse">#REF!</definedName>
    <definedName name="BaseD">#REF!</definedName>
    <definedName name="BaseDate">#REF!</definedName>
    <definedName name="BaseDay">#REF!</definedName>
    <definedName name="BaseM">#REF!</definedName>
    <definedName name="Basement">#REF!</definedName>
    <definedName name="Basement_1">#REF!</definedName>
    <definedName name="Basement_2">#REF!</definedName>
    <definedName name="Basement_3">#REF!</definedName>
    <definedName name="BaseMonth">#REF!</definedName>
    <definedName name="Basetrip">#REF!</definedName>
    <definedName name="BaseYear">#REF!</definedName>
    <definedName name="BatCode">#REF!</definedName>
    <definedName name="Bath">#REF!</definedName>
    <definedName name="BatMatrix">#REF!</definedName>
    <definedName name="BatQty">#REF!</definedName>
    <definedName name="BatSection">#REF!</definedName>
    <definedName name="bay">#REF!</definedName>
    <definedName name="BB" hidden="1">{#N/A,#N/A,FALSE,"이태원철근"}</definedName>
    <definedName name="BB_new" hidden="1">{"'Sheet1'!$L$16"}</definedName>
    <definedName name="bbb" hidden="1">{#N/A,#N/A,FALSE,"조골재"}</definedName>
    <definedName name="ｂｂｂ" hidden="1">{"'Sheet1'!$L$16"}</definedName>
    <definedName name="bbbb">#REF!</definedName>
    <definedName name="ｂｂｂｂ" hidden="1">{"'Sheet1'!$L$16"}</definedName>
    <definedName name="ｂｂｂｂｂ" hidden="1">{"'Sheet1'!$L$16"}</definedName>
    <definedName name="bbbbbbb" hidden="1">#REF!</definedName>
    <definedName name="BBF">#REF!</definedName>
    <definedName name="bborrow">#REF!</definedName>
    <definedName name="bbv" hidden="1">#REF!</definedName>
    <definedName name="BC" hidden="1">{#N/A,#N/A,FALSE,"이태원철근"}</definedName>
    <definedName name="bca">#REF!</definedName>
    <definedName name="bcc">#REF!</definedName>
    <definedName name="BCF" comment="Bal. c/f">#REF!</definedName>
    <definedName name="bclear">#REF!</definedName>
    <definedName name="BCTQ" hidden="1">{"'Sheet1'!$L$16"}</definedName>
    <definedName name="BCTV" hidden="1">{"'Sheet1'!$L$16"}</definedName>
    <definedName name="bcut">#REF!</definedName>
    <definedName name="bcv">#REF!</definedName>
    <definedName name="bd">#REF!</definedName>
    <definedName name="bdd">#REF!</definedName>
    <definedName name="bdqty">#REF!</definedName>
    <definedName name="BDR">#N/A</definedName>
    <definedName name="bdv" hidden="1">{"'Sheet1'!$L$16"}</definedName>
    <definedName name="BE">#REF!</definedName>
    <definedName name="BE_TONG">#REF!</definedName>
    <definedName name="beam_wd">#REF!</definedName>
    <definedName name="Beg_Bal">#REF!</definedName>
    <definedName name="Beg_Bal_4">#REF!</definedName>
    <definedName name="BEGIN">#REF!</definedName>
    <definedName name="BEGIN_4">#REF!</definedName>
    <definedName name="BEL">#REF!</definedName>
    <definedName name="BELL" hidden="1">{#N/A,#N/A,TRUE,"Basic";#N/A,#N/A,TRUE,"EXT-TABLE";#N/A,#N/A,TRUE,"STEEL";#N/A,#N/A,TRUE,"INT-Table";#N/A,#N/A,TRUE,"STEEL";#N/A,#N/A,TRUE,"Door"}</definedName>
    <definedName name="BEM_1">#REF!</definedName>
    <definedName name="BEM_mark">#REF!</definedName>
    <definedName name="BentoniteCost">#REF!</definedName>
    <definedName name="betamob">#REF!</definedName>
    <definedName name="BetongM150">#REF!,#REF!</definedName>
    <definedName name="BetongM200">#REF!,#REF!</definedName>
    <definedName name="BetongM50">#REF!,#REF!</definedName>
    <definedName name="Beverages">#REF!</definedName>
    <definedName name="BF">#REF!</definedName>
    <definedName name="bfill">#REF!</definedName>
    <definedName name="bg" hidden="1">{"'Sheet1'!$L$16"}</definedName>
    <definedName name="BG_Del" hidden="1">15</definedName>
    <definedName name="BG_Ins" hidden="1">4</definedName>
    <definedName name="BG_Mod" hidden="1">6</definedName>
    <definedName name="BGH" hidden="1">{#N/A,#N/A,FALSE,"MODULE3"}</definedName>
    <definedName name="Bgiang" hidden="1">{"'Sheet1'!$L$16"}</definedName>
    <definedName name="bh">#REF!</definedName>
    <definedName name="bhaul">#REF!</definedName>
    <definedName name="BHS">#REF!</definedName>
    <definedName name="Bhthang4" hidden="1">{#N/A,#N/A,FALSE,"Chi tiÆt"}</definedName>
    <definedName name="bhthang5" hidden="1">{#N/A,#N/A,FALSE,"Chi tiÆt"}</definedName>
    <definedName name="bhthang6" hidden="1">{"'Sheet1'!$L$16"}</definedName>
    <definedName name="BHU">#REF!</definedName>
    <definedName name="BI" hidden="1">{#N/A,#N/A,FALSE,"이태원철근"}</definedName>
    <definedName name="bid">#REF!</definedName>
    <definedName name="bidcol">#REF!</definedName>
    <definedName name="BidDate">#REF!</definedName>
    <definedName name="bidstart">#REF!</definedName>
    <definedName name="BIGC" hidden="1">{#N/A,#N/A,TRUE,"Str.";#N/A,#N/A,TRUE,"Steel &amp; Roof";#N/A,#N/A,TRUE,"Arc.";#N/A,#N/A,TRUE,"Preliminary";#N/A,#N/A,TRUE,"Sum_Prelim"}</definedName>
    <definedName name="BIGC1" hidden="1">{#N/A,#N/A,TRUE,"Str.";#N/A,#N/A,TRUE,"Steel &amp; Roof";#N/A,#N/A,TRUE,"Arc.";#N/A,#N/A,TRUE,"Preliminary";#N/A,#N/A,TRUE,"Sum_Prelim"}</definedName>
    <definedName name="bigexhaust">#REF!</definedName>
    <definedName name="BIGO">#REF!</definedName>
    <definedName name="bigsplit">#REF!</definedName>
    <definedName name="bill">#REF!</definedName>
    <definedName name="billname1">#REF!</definedName>
    <definedName name="billname2">#REF!</definedName>
    <definedName name="billname3">#REF!</definedName>
    <definedName name="BILLPLUMBING3">#REF!</definedName>
    <definedName name="Binh" hidden="1">{"'Sheet1'!$L$16"}</definedName>
    <definedName name="binoc" hidden="1">#REF!</definedName>
    <definedName name="binoc2" hidden="1">#REF!</definedName>
    <definedName name="binoc3" hidden="1">#REF!,#REF!</definedName>
    <definedName name="binoc4" hidden="1">#REF!</definedName>
    <definedName name="binoc5" hidden="1">#REF!</definedName>
    <definedName name="binoc6" hidden="1">#REF!</definedName>
    <definedName name="binoc7" hidden="1">#REF!,#REF!,#REF!</definedName>
    <definedName name="bk" hidden="1">#REF!</definedName>
    <definedName name="Black_C">#REF!</definedName>
    <definedName name="Blbr">#REF!</definedName>
    <definedName name="BLDG">#REF!</definedName>
    <definedName name="BLDGIMP">NA()</definedName>
    <definedName name="BLDGREV">NA()</definedName>
    <definedName name="blk">#REF!</definedName>
    <definedName name="BLO_1">#N/A</definedName>
    <definedName name="block">#REF!</definedName>
    <definedName name="Blok_9">#REF!</definedName>
    <definedName name="BLUE_SAC">#REF!</definedName>
    <definedName name="BM">#REF!</definedName>
    <definedName name="BMGIAM" hidden="1">{#N/A,#N/A,FALSE,"Chi tiÆt"}</definedName>
    <definedName name="BMM">#REF!</definedName>
    <definedName name="BMO">#REF!</definedName>
    <definedName name="BMP">#REF!</definedName>
    <definedName name="BMS">#REF!</definedName>
    <definedName name="BMSRate">#REF!</definedName>
    <definedName name="bn" hidden="1">{"'Sheet1'!$L$16"}</definedName>
    <definedName name="bnkhse">#REF!</definedName>
    <definedName name="bnn" hidden="1">{#N/A,#N/A,FALSE,"조골재"}</definedName>
    <definedName name="bol">#REF!</definedName>
    <definedName name="bolt">#REF!</definedName>
    <definedName name="BOLTSIZE">#REF!</definedName>
    <definedName name="boml">#REF!</definedName>
    <definedName name="Bonus">#REF!</definedName>
    <definedName name="book1" hidden="1">{"'现金流量表（全部投资）'!$B$4:$P$23"}</definedName>
    <definedName name="BOP">#N/A</definedName>
    <definedName name="BOP40_HRS">#N/A</definedName>
    <definedName name="BOP40_LAB">#N/A</definedName>
    <definedName name="BOP40_MAT">#N/A</definedName>
    <definedName name="BOP40_PROD">#N/A</definedName>
    <definedName name="BOP40_S_C">#N/A</definedName>
    <definedName name="BOP40_SC">#N/A</definedName>
    <definedName name="BOP40_TOT">#N/A</definedName>
    <definedName name="BOPLAB">#N/A</definedName>
    <definedName name="BOPMAT">#N/A</definedName>
    <definedName name="BOQ">#REF!</definedName>
    <definedName name="BOQDate">#REF!</definedName>
    <definedName name="BOQOYIP">#REF!</definedName>
    <definedName name="BORDER">#REF!</definedName>
    <definedName name="BoredPileMargin">#REF!</definedName>
    <definedName name="borey" hidden="1">{"'LK-0420CC'!$A$2:$E$43"}</definedName>
    <definedName name="BORROW">#REF!</definedName>
    <definedName name="BOSCHautodome">#REF!</definedName>
    <definedName name="BOSCHcoef">#REF!</definedName>
    <definedName name="BOSCHcoefficient">#REF!</definedName>
    <definedName name="BOSCHfix">#REF!</definedName>
    <definedName name="BOSCHmultiplexer">#REF!</definedName>
    <definedName name="BOSCHpanel">#REF!</definedName>
    <definedName name="BOSCHrack">#REF!</definedName>
    <definedName name="BOSCHrecorder">#REF!</definedName>
    <definedName name="bosung" hidden="1">{"'Sheet1'!$L$16"}</definedName>
    <definedName name="botl">#REF!</definedName>
    <definedName name="botn">#REF!</definedName>
    <definedName name="bottom_cover">0.1</definedName>
    <definedName name="box">#REF!</definedName>
    <definedName name="boxes">#REF!,#REF!</definedName>
    <definedName name="BOY" localSheetId="2">#REF!</definedName>
    <definedName name="BOY" localSheetId="0">#REF!</definedName>
    <definedName name="BOY">#REF!</definedName>
    <definedName name="BP_COST">#REF!</definedName>
    <definedName name="bpi">#REF!</definedName>
    <definedName name="BQ">#REF!</definedName>
    <definedName name="BQ_Col">#REF!</definedName>
    <definedName name="BQ_index">#REF!</definedName>
    <definedName name="BQ_Row">#REF!</definedName>
    <definedName name="bqbd">#REF!</definedName>
    <definedName name="bqbdqty">#REF!</definedName>
    <definedName name="bqo">{"Book1","BoQ2.XLS"}</definedName>
    <definedName name="bqo_1">{"Book1","BoQ2.XLS"}</definedName>
    <definedName name="bqo_2">{"Book1","BoQ2.XLS"}</definedName>
    <definedName name="bqo_3">{"Book1","BoQ2.XLS"}</definedName>
    <definedName name="bqo_4">{"Book1","BoQ2.XLS"}</definedName>
    <definedName name="bqo_5">{"Book1","BoQ2.XLS"}</definedName>
    <definedName name="bqo_6">{"Book1","BoQ2.XLS"}</definedName>
    <definedName name="BQPEndCol">#REF!</definedName>
    <definedName name="BQPtypEndCol">#REF!</definedName>
    <definedName name="BQPtypSWHEndCol">#REF!</definedName>
    <definedName name="BR">#REF!</definedName>
    <definedName name="Brand1">#REF!</definedName>
    <definedName name="Brand2">#REF!</definedName>
    <definedName name="Brand3">#REF!</definedName>
    <definedName name="Brand4">#REF!</definedName>
    <definedName name="Brand5">#REF!</definedName>
    <definedName name="Brand6">#REF!</definedName>
    <definedName name="brands">[25]Summary!$E$3:$N$20</definedName>
    <definedName name="BrassNose">#REF!</definedName>
    <definedName name="break" hidden="1">{#N/A,#N/A,TRUE,"Cover Memo";"Ride Estimate",#N/A,TRUE,"Change Summary";"Ride Estimate",#N/A,TRUE,"Estimate Summary";"Ride Estimate",#N/A,TRUE,"Dept. Summary";"Ride Estimate",#N/A,TRUE,"DOW Detail"}</definedName>
    <definedName name="BreweryEur">#REF!</definedName>
    <definedName name="BreweryLocal">#REF!</definedName>
    <definedName name="BRICK">#REF!</definedName>
    <definedName name="Brick_0.1m">#REF!</definedName>
    <definedName name="Brick_0.2m">#REF!</definedName>
    <definedName name="brick180_L" localSheetId="2">#REF!</definedName>
    <definedName name="brick180_L" localSheetId="0">#REF!</definedName>
    <definedName name="brick180_L">#REF!</definedName>
    <definedName name="brick180_M" localSheetId="2">#REF!</definedName>
    <definedName name="brick180_M" localSheetId="0">#REF!</definedName>
    <definedName name="brick180_M">#REF!</definedName>
    <definedName name="brick260_L" localSheetId="2">#REF!</definedName>
    <definedName name="brick260_L" localSheetId="0">#REF!</definedName>
    <definedName name="brick260_L">#REF!</definedName>
    <definedName name="brick260_M" localSheetId="2">#REF!</definedName>
    <definedName name="brick260_M" localSheetId="0">#REF!</definedName>
    <definedName name="brick260_M">#REF!</definedName>
    <definedName name="brick80_L" localSheetId="2">#REF!</definedName>
    <definedName name="brick80_L" localSheetId="0">#REF!</definedName>
    <definedName name="brick80_L">#REF!</definedName>
    <definedName name="brick80_M" localSheetId="2">#REF!</definedName>
    <definedName name="brick80_M" localSheetId="0">#REF!</definedName>
    <definedName name="brick80_M">#REF!</definedName>
    <definedName name="Bricks_cost">#REF!</definedName>
    <definedName name="Brickscost">#REF!</definedName>
    <definedName name="brickscostexport">#REF!</definedName>
    <definedName name="brickscostlocal">#REF!</definedName>
    <definedName name="BRIDGE">#REF!</definedName>
    <definedName name="Bridge01">#REF!</definedName>
    <definedName name="brod">#REF!</definedName>
    <definedName name="B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EUR">#REF!</definedName>
    <definedName name="BSH">#REF!</definedName>
    <definedName name="BsmtBuildup" hidden="1">{#VALUE!,#VALUE!,TRUE,"Cover Memo";"Complete Sys. Estimate",#VALUE!,TRUE,"Change Summary";"Complete Sys. Estimate",#VALUE!,TRUE,"Estimate Summary";"Complete Sys. Estimate",#VALUE!,TRUE,"Dept. Summary";"Complete Sys. Estimate",#VALUE!,TRUE,"DOW Detail"}</definedName>
    <definedName name="BSS">#REF!</definedName>
    <definedName name="BST">#REF!</definedName>
    <definedName name="BSV">#REF!</definedName>
    <definedName name="bt">#REF!</definedName>
    <definedName name="btdc2" hidden="1">#REF!</definedName>
    <definedName name="btesting">#REF!</definedName>
    <definedName name="BTH" hidden="1">{"'Sheet1'!$L$16"}</definedName>
    <definedName name="btl" hidden="1">{"'Sheet1'!$L$16"}</definedName>
    <definedName name="Btra">#REF!</definedName>
    <definedName name="bua">#REF!</definedName>
    <definedName name="buang">HAJIME:OWARI</definedName>
    <definedName name="Bud">#REF!</definedName>
    <definedName name="BUDGET_ACTUAL">#REF!</definedName>
    <definedName name="BUF">#REF!</definedName>
    <definedName name="buff">#REF!</definedName>
    <definedName name="Building">#REF!</definedName>
    <definedName name="BUILDINGS1">#REF!</definedName>
    <definedName name="BuiltIn_AutoFilter___6">#REF!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Titles">#REF!</definedName>
    <definedName name="BuiltIn_Print_Titles___0">NA()</definedName>
    <definedName name="BuiltIn_Print_Titles___0___0">#REF!</definedName>
    <definedName name="BuiltIn_Print_Titles___0___0___0">#REF!</definedName>
    <definedName name="BuiltIn_Print_Titles___0___0___0___0">NA()</definedName>
    <definedName name="bulldozer">#REF!</definedName>
    <definedName name="Bulongma">8700</definedName>
    <definedName name="burden">#REF!</definedName>
    <definedName name="bus">#REF!</definedName>
    <definedName name="Button_1">"MAT_PRICE_Sheet1_List"</definedName>
    <definedName name="bvhjggj" hidden="1">#REF!</definedName>
    <definedName name="BW">#REF!</definedName>
    <definedName name="BWC">#REF!</definedName>
    <definedName name="BWD">#REF!</definedName>
    <definedName name="BWIC">#REF!</definedName>
    <definedName name="bzdbz" hidden="1">{#N/A,#N/A,TRUE,"Basic";#N/A,#N/A,TRUE,"EXT-TABLE";#N/A,#N/A,TRUE,"STEEL";#N/A,#N/A,TRUE,"INT-Table";#N/A,#N/A,TRUE,"STEEL";#N/A,#N/A,TRUE,"Door"}</definedName>
    <definedName name="B이">#REF!</definedName>
    <definedName name="B일">#REF!</definedName>
    <definedName name="B제로">#REF!</definedName>
    <definedName name="C_">#REF!</definedName>
    <definedName name="C__">#REF!</definedName>
    <definedName name="C_1">#REF!</definedName>
    <definedName name="c_panel">#REF!</definedName>
    <definedName name="C_Re">'[23]3. BOQ-STR'!#REF!</definedName>
    <definedName name="C_SPK">#REF!</definedName>
    <definedName name="C0">#REF!</definedName>
    <definedName name="C21.reflect">#REF!</definedName>
    <definedName name="C21.tbl">#REF!</definedName>
    <definedName name="C41.reflect">#REF!</definedName>
    <definedName name="C41.tbl">#REF!</definedName>
    <definedName name="C42.reflect">#REF!</definedName>
    <definedName name="C42.tbl">#REF!</definedName>
    <definedName name="CA">#REF!</definedName>
    <definedName name="ca.1">#REF!</definedName>
    <definedName name="cab">#REF!</definedName>
    <definedName name="CabF">#REF!</definedName>
    <definedName name="Cable" hidden="1">{"'Sheet1'!$L$16"}</definedName>
    <definedName name="cable_forlighting">#REF!</definedName>
    <definedName name="cable_forsocket">#REF!</definedName>
    <definedName name="Cabling_Total">#REF!</definedName>
    <definedName name="CAC_CONG_TAC_BE_TONG">#REF!</definedName>
    <definedName name="CACAU">298161</definedName>
    <definedName name="caccccc" hidden="1">{"'Sheet1'!$L$16"}</definedName>
    <definedName name="CACSA" hidden="1">{"'Sheet1'!$L$16"}</definedName>
    <definedName name="CAL">#REF!</definedName>
    <definedName name="CALBE" hidden="1">{"'Sheet1'!$L$16"}</definedName>
    <definedName name="cam">#REF!</definedName>
    <definedName name="Camm">#REF!</definedName>
    <definedName name="CAMPH">#REF!</definedName>
    <definedName name="campid">#REF!</definedName>
    <definedName name="CAMPV">#REF!</definedName>
    <definedName name="CANCEL">#REF!</definedName>
    <definedName name="CANOPY" hidden="1">#REF!</definedName>
    <definedName name="Canteen_Equip">#REF!</definedName>
    <definedName name="CAPEX_SC">#REF!,#REF!,#REF!</definedName>
    <definedName name="capillary">#REF!</definedName>
    <definedName name="CAPITALISE">#REF!</definedName>
    <definedName name="CapTaiKhoan">#REF!</definedName>
    <definedName name="car">#REF!</definedName>
    <definedName name="carbon_steel">#REF!</definedName>
    <definedName name="Card">#REF!</definedName>
    <definedName name="CARL" hidden="1">{#N/A,#N/A,FALSE,"CCTV"}</definedName>
    <definedName name="CARL1" hidden="1">{#N/A,#N/A,FALSE,"CCTV"}</definedName>
    <definedName name="CARL2" hidden="1">{#N/A,#N/A,FALSE,"CCTV"}</definedName>
    <definedName name="CarParkCFA">#REF!</definedName>
    <definedName name="Carpen">#REF!</definedName>
    <definedName name="carpet">#REF!</definedName>
    <definedName name="Cascades_M">#REF!,#REF!</definedName>
    <definedName name="casework">#REF!</definedName>
    <definedName name="CashRegister">#REF!</definedName>
    <definedName name="cass">#REF!</definedName>
    <definedName name="cast">#REF!</definedName>
    <definedName name="castinplace">#REF!</definedName>
    <definedName name="Cat">#REF!</definedName>
    <definedName name="Cat6Horizontal">#REF!</definedName>
    <definedName name="CATER">#REF!</definedName>
    <definedName name="Caùp_ñoàng_traàn_75mm2">#REF!</definedName>
    <definedName name="cauthang" hidden="1">{"'Sheet1'!$L$16"}</definedName>
    <definedName name="cb">#REF!</definedName>
    <definedName name="cbGG">#REF!</definedName>
    <definedName name="CBIA" hidden="1">{#N/A,#N/A,TRUE,"Old - New P&amp;L";#N/A,#N/A,TRUE,"EBIT MMO - Total";#N/A,#N/A,TRUE,"MMO NE, CEE, ASIA, CAR";#N/A,#N/A,TRUE,"MMO LAT, MEA, AFR";#N/A,#N/A,TRUE,"NP growth";#N/A,#N/A,TRUE,"ER impact"}</definedName>
    <definedName name="CBIA_AME" hidden="1">{#N/A,#N/A,TRUE,"Old - New P&amp;L";#N/A,#N/A,TRUE,"EBIT MMO - Total";#N/A,#N/A,TRUE,"MMO NE, CEE, ASIA, CAR";#N/A,#N/A,TRUE,"MMO LAT, MEA, AFR";#N/A,#N/A,TRUE,"NP growth";#N/A,#N/A,TRUE,"ER impact"}</definedName>
    <definedName name="CBIA1" hidden="1">{#N/A,#N/A,TRUE,"Old - New P&amp;L";#N/A,#N/A,TRUE,"EBIT MMO - Total";#N/A,#N/A,TRUE,"MMO NE, CEE, ASIA, CAR";#N/A,#N/A,TRUE,"MMO LAT, MEA, AFR";#N/A,#N/A,TRUE,"NP growth";#N/A,#N/A,TRUE,"ER impact"}</definedName>
    <definedName name="CBIA3" hidden="1">{#N/A,#N/A,TRUE,"Old - New P&amp;L";#N/A,#N/A,TRUE,"EBIT MMO - Total";#N/A,#N/A,TRUE,"MMO NE, CEE, ASIA, CAR";#N/A,#N/A,TRUE,"MMO LAT, MEA, AFR";#N/A,#N/A,TRUE,"NP growth";#N/A,#N/A,TRUE,"ER impact"}</definedName>
    <definedName name="CBII_AME" hidden="1">{#N/A,#N/A,TRUE,"Old - New P&amp;L";#N/A,#N/A,TRUE,"EBIT MMO - Total";#N/A,#N/A,TRUE,"MMO NE, CEE, ASIA, CAR";#N/A,#N/A,TRUE,"MMO LAT, MEA, AFR";#N/A,#N/A,TRUE,"NP growth";#N/A,#N/A,TRUE,"ER impact"}</definedName>
    <definedName name="CBII_CEE" hidden="1">{#N/A,#N/A,TRUE,"Old - New P&amp;L";#N/A,#N/A,TRUE,"EBIT MMO - Total";#N/A,#N/A,TRUE,"MMO NE, CEE, ASIA, CAR";#N/A,#N/A,TRUE,"MMO LAT, MEA, AFR";#N/A,#N/A,TRUE,"NP growth";#N/A,#N/A,TRUE,"ER impact"}</definedName>
    <definedName name="CBII_HO" hidden="1">{#N/A,#N/A,TRUE,"Old - New P&amp;L";#N/A,#N/A,TRUE,"EBIT MMO - Total";#N/A,#N/A,TRUE,"MMO NE, CEE, ASIA, CAR";#N/A,#N/A,TRUE,"MMO LAT, MEA, AFR";#N/A,#N/A,TRUE,"NP growth";#N/A,#N/A,TRUE,"ER impact"}</definedName>
    <definedName name="CBII_HO_2" hidden="1">{#N/A,#N/A,TRUE,"Old - New P&amp;L";#N/A,#N/A,TRUE,"EBIT MMO - Total";#N/A,#N/A,TRUE,"MMO NE, CEE, ASIA, CAR";#N/A,#N/A,TRUE,"MMO LAT, MEA, AFR";#N/A,#N/A,TRUE,"NP growth";#N/A,#N/A,TRUE,"ER impact"}</definedName>
    <definedName name="CBOpcMenu">#REF!</definedName>
    <definedName name="cbvrate">#REF!</definedName>
    <definedName name="cc" hidden="1">{"'Sheet1'!$L$16"}</definedName>
    <definedName name="cc___0">NA()</definedName>
    <definedName name="cc___10">NA()</definedName>
    <definedName name="cc___3">NA()</definedName>
    <definedName name="cc___4">NA()</definedName>
    <definedName name="cc___5">NA()</definedName>
    <definedName name="cc___6">NA()</definedName>
    <definedName name="cc___7">NA()</definedName>
    <definedName name="cc___8">NA()</definedName>
    <definedName name="cc___9">NA()</definedName>
    <definedName name="cc_beam">#REF!</definedName>
    <definedName name="cc_earth">#REF!</definedName>
    <definedName name="cc_earth_form">#REF!</definedName>
    <definedName name="cc_slab">#REF!</definedName>
    <definedName name="cc_sog">#REF!</definedName>
    <definedName name="cc_wall">#REF!</definedName>
    <definedName name="ccao" comment="chiều cao cầu kiện">#REF!</definedName>
    <definedName name="cc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c" hidden="1">{#N/A,#N/A,TRUE,"PPD";#N/A,#N/A,TRUE,"CSD &amp; TSD"}</definedName>
    <definedName name="ccccc">NA()</definedName>
    <definedName name="ccccc___0">NA()</definedName>
    <definedName name="ccccc___10">NA()</definedName>
    <definedName name="ccccc___3">NA()</definedName>
    <definedName name="ccccc___4">NA()</definedName>
    <definedName name="ccccc___5">NA()</definedName>
    <definedName name="ccccc___6">NA()</definedName>
    <definedName name="ccccc___7">NA()</definedName>
    <definedName name="ccccc___8">NA()</definedName>
    <definedName name="ccccc___9">NA()</definedName>
    <definedName name="cccccccasdasd" hidden="1">{"'Sheet1'!$L$16"}</definedName>
    <definedName name="CCCCCCCCCC" hidden="1">#REF!</definedName>
    <definedName name="cchrate">#REF!</definedName>
    <definedName name="ccPC">#REF!</definedName>
    <definedName name="ccSI_101">#REF!</definedName>
    <definedName name="ccSI_103">#REF!</definedName>
    <definedName name="ccSI_211">#REF!</definedName>
    <definedName name="cct" hidden="1">#REF!</definedName>
    <definedName name="CCTV" localSheetId="2">#REF!</definedName>
    <definedName name="CCTV" localSheetId="0">#REF!</definedName>
    <definedName name="CCTV">#REF!</definedName>
    <definedName name="cctvcontrol">#REF!</definedName>
    <definedName name="cctvmultiplexer">#REF!</definedName>
    <definedName name="cctvrecorder">#REF!</definedName>
    <definedName name="ccv">#REF!</definedName>
    <definedName name="CD">#REF!</definedName>
    <definedName name="cdai" comment="chiều dài">#REF!</definedName>
    <definedName name="cdd" hidden="1">{#N/A,#N/A,TRUE,"PPD";#N/A,#N/A,TRUE,"CSD &amp; TSD"}</definedName>
    <definedName name="cde" hidden="1">{"'Bill No. 7'!$A$1:$G$32"}</definedName>
    <definedName name="cdg">#REF!</definedName>
    <definedName name="CDL">#REF!</definedName>
    <definedName name="CdnSection">#REF!</definedName>
    <definedName name="cds" hidden="1">{#N/A,#N/A,TRUE,"PPD";#N/A,#N/A,TRUE,"CSD &amp; TSD"}</definedName>
    <definedName name="CDtotale">#REF!</definedName>
    <definedName name="CDTst">#REF!</definedName>
    <definedName name="CE">#REF!</definedName>
    <definedName name="CEE_CBII" hidden="1">{#N/A,#N/A,TRUE,"Old - New P&amp;L";#N/A,#N/A,TRUE,"EBIT MMO - Total";#N/A,#N/A,TRUE,"MMO NE, CEE, ASIA, CAR";#N/A,#N/A,TRUE,"MMO LAT, MEA, AFR";#N/A,#N/A,TRUE,"NP growth";#N/A,#N/A,TRUE,"ER impact"}</definedName>
    <definedName name="CEI">#REF!</definedName>
    <definedName name="ceil">#REF!</definedName>
    <definedName name="Ceiling">#REF!</definedName>
    <definedName name="ceilingH">#REF!</definedName>
    <definedName name="ceilingpaint">#REF!</definedName>
    <definedName name="CELINGS">#REF!</definedName>
    <definedName name="Cells_with_Com_Cem">#REF!,#REF!,#REF!,#REF!,#REF!,#REF!,#REF!</definedName>
    <definedName name="Cells_with_Com_Con">#REF!,#REF!,#REF!,#REF!,#REF!</definedName>
    <definedName name="celltips_area">#REF!</definedName>
    <definedName name="cem">#REF!</definedName>
    <definedName name="cem_bag">#REF!</definedName>
    <definedName name="cem_new">#REF!</definedName>
    <definedName name="cement">#REF!</definedName>
    <definedName name="cement_cost">#REF!</definedName>
    <definedName name="CemtoppingWM_CH">#REF!</definedName>
    <definedName name="ceof">#REF!</definedName>
    <definedName name="ceramic">#REF!</definedName>
    <definedName name="CF">#REF!</definedName>
    <definedName name="cfa">#REF!</definedName>
    <definedName name="CFA_1S3A">#REF!</definedName>
    <definedName name="CFA_BLDG">#REF!</definedName>
    <definedName name="CFA_E2">#REF!</definedName>
    <definedName name="CFA_E6">#REF!</definedName>
    <definedName name="CFA_ET">#REF!</definedName>
    <definedName name="CFA_Hec">#REF!</definedName>
    <definedName name="CFA_HSBC">#REF!</definedName>
    <definedName name="CFA_KP">#REF!</definedName>
    <definedName name="CFA_MC">#REF!</definedName>
    <definedName name="cfa_new">#REF!</definedName>
    <definedName name="CFA_PARKING">#REF!</definedName>
    <definedName name="CFA_SITEDEV">#REF!</definedName>
    <definedName name="CFA_TB">#REF!</definedName>
    <definedName name="CFA_TOTAL">#REF!</definedName>
    <definedName name="CFA_TRAG2">#REF!</definedName>
    <definedName name="CFA_TYPICAL">#REF!</definedName>
    <definedName name="CFAN">#REF!</definedName>
    <definedName name="CFF">#REF!</definedName>
    <definedName name="CfgAutoSection">#REF!</definedName>
    <definedName name="CfgCode">#REF!</definedName>
    <definedName name="CfgControlLineSection">#REF!</definedName>
    <definedName name="CfgGlobalSection">#REF!</definedName>
    <definedName name="CfgManuSection">#REF!</definedName>
    <definedName name="CfgMatrix">#REF!</definedName>
    <definedName name="CfgQty">#REF!</definedName>
    <definedName name="CfgSection">#REF!</definedName>
    <definedName name="cfgt">#REF!</definedName>
    <definedName name="cg">#REF!</definedName>
    <definedName name="CG_Code">#REF!</definedName>
    <definedName name="CGroup">#REF!</definedName>
    <definedName name="chb">#REF!</definedName>
    <definedName name="chb_100">#REF!</definedName>
    <definedName name="chb_150">#REF!</definedName>
    <definedName name="CHB_INT">#REF!</definedName>
    <definedName name="Check">#REF!</definedName>
    <definedName name="Checkbox">#REF!</definedName>
    <definedName name="Checker">#REF!</definedName>
    <definedName name="CHESFER_PRECISION_PLASTICS_PTE_LTD">#REF!</definedName>
    <definedName name="CHFL">#REF!</definedName>
    <definedName name="CHILL">#REF!</definedName>
    <definedName name="chiller">'[26]Quote(3)'!#REF!</definedName>
    <definedName name="chitiet3" hidden="1">{"'Sheet1'!$L$16"}</definedName>
    <definedName name="chitietbgiang2" hidden="1">{"'Sheet1'!$L$16"}</definedName>
    <definedName name="chkrate">#REF!</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ice">#REF!</definedName>
    <definedName name="Choices_Wrapper">#REF!</definedName>
    <definedName name="Choices_Wrapper_1">#N/A</definedName>
    <definedName name="Choices_Wrapper_10">#N/A</definedName>
    <definedName name="Choices_Wrapper_11">#N/A</definedName>
    <definedName name="Choices_Wrapper_12">#N/A</definedName>
    <definedName name="Choices_Wrapper_2">#N/A</definedName>
    <definedName name="Choices_Wrapper_3">#N/A</definedName>
    <definedName name="Choices_Wrapper_4">#N/A</definedName>
    <definedName name="Choices_Wrapper_5">#N/A</definedName>
    <definedName name="Choices_Wrapper_6">#N/A</definedName>
    <definedName name="Choices_Wrapper_7">#N/A</definedName>
    <definedName name="Choices_Wrapper_8">#N/A</definedName>
    <definedName name="Choices_Wrapper_9">#N/A</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oy">#REF!</definedName>
    <definedName name="chung">66</definedName>
    <definedName name="chuyen" hidden="1">{"'Sheet1'!$L$16"}</definedName>
    <definedName name="cib">#REF!</definedName>
    <definedName name="CIR">#REF!</definedName>
    <definedName name="CIRA">#REF!</definedName>
    <definedName name="Circumcision_Leave">#REF!</definedName>
    <definedName name="City">#REF!</definedName>
    <definedName name="CIVIL">#REF!</definedName>
    <definedName name="CIVIL_FAC">#REF!</definedName>
    <definedName name="ck">#REF!</definedName>
    <definedName name="CL">#REF!</definedName>
    <definedName name="CLAD">#REF!</definedName>
    <definedName name="CLAY">#REF!</definedName>
    <definedName name="CLB">#REF!</definedName>
    <definedName name="clean">#REF!</definedName>
    <definedName name="clean_room_installations">#REF!</definedName>
    <definedName name="clear">#REF!</definedName>
    <definedName name="clear1">#REF!</definedName>
    <definedName name="clear2">#REF!</definedName>
    <definedName name="clearing">#REF!</definedName>
    <definedName name="clearsched">#REF!</definedName>
    <definedName name="CLIENT">#REF!</definedName>
    <definedName name="CLLSC">#REF!,#REF!,#REF!</definedName>
    <definedName name="ClosCode">OFFSET(#REF!,0,0,COUNTA(#REF!),1)</definedName>
    <definedName name="ClosQty">OFFSET(#REF!,0,0,COUNTA(#REF!),1)</definedName>
    <definedName name="CLrate">#REF!</definedName>
    <definedName name="CLUB">#REF!</definedName>
    <definedName name="ClubCFA">#REF!</definedName>
    <definedName name="ClubEndCol">#REF!</definedName>
    <definedName name="CLVC3">0.1</definedName>
    <definedName name="CM">#REF!</definedName>
    <definedName name="CM_CS1_24KV_S51550573001G">#REF!</definedName>
    <definedName name="CMC" hidden="1">{"'Sheet1'!$L$16"}</definedName>
    <definedName name="CMCE">#REF!</definedName>
    <definedName name="CMCR">#REF!</definedName>
    <definedName name="cmf">#REF!</definedName>
    <definedName name="CMM">#REF!</definedName>
    <definedName name="CMT">#REF!</definedName>
    <definedName name="cmtwo">#REF!</definedName>
    <definedName name="cmtwo2">#REF!</definedName>
    <definedName name="Co">#REF!</definedName>
    <definedName name="co_2">#REF!</definedName>
    <definedName name="coba" hidden="1">'[27]SITE-E'!$AI$33:$AI$144</definedName>
    <definedName name="COD">#REF!</definedName>
    <definedName name="Code" hidden="1">#REF!</definedName>
    <definedName name="CODE_AFGIS">#N/A</definedName>
    <definedName name="CODE_B">#N/A</definedName>
    <definedName name="CODE_E">#N/A</definedName>
    <definedName name="CODE_F">#N/A</definedName>
    <definedName name="CODE_ID">"RECEPTION (KT)!$K$7:$K$8"</definedName>
    <definedName name="CODE_P">#N/A</definedName>
    <definedName name="CODE_Q">#N/A</definedName>
    <definedName name="CODE_S">#N/A</definedName>
    <definedName name="code1" hidden="1">#REF!</definedName>
    <definedName name="coef">#REF!</definedName>
    <definedName name="coefficient">#REF!</definedName>
    <definedName name="coeficient">#REF!</definedName>
    <definedName name="col_wd">#REF!</definedName>
    <definedName name="COLDWATERL">#REF!</definedName>
    <definedName name="COLDWATERY">#REF!</definedName>
    <definedName name="collect2">#REF!</definedName>
    <definedName name="colm">#REF!</definedName>
    <definedName name="colour1">#REF!</definedName>
    <definedName name="colour2">#REF!</definedName>
    <definedName name="colour3">#REF!</definedName>
    <definedName name="colour4">#REF!</definedName>
    <definedName name="column" hidden="1">#REF!</definedName>
    <definedName name="COLUMN_A">#REF!</definedName>
    <definedName name="column_cover">0.05</definedName>
    <definedName name="column_data">#REF!</definedName>
    <definedName name="Column1" hidden="1">#REF!</definedName>
    <definedName name="ColumnTitle1">#REF!</definedName>
    <definedName name="ColumnTitleRegion1..B11.1">#REF!</definedName>
    <definedName name="ColumnTitleRegion2..G14.1">#REF!</definedName>
    <definedName name="com">#REF!</definedName>
    <definedName name="comm">#REF!</definedName>
    <definedName name="common">#REF!</definedName>
    <definedName name="COMP">NA()</definedName>
    <definedName name="Company">#REF!</definedName>
    <definedName name="Company_Name">#REF!</definedName>
    <definedName name="COMPAQ">#REF!</definedName>
    <definedName name="compare">#REF!,#REF!</definedName>
    <definedName name="CompareoverallEndCol">#REF!</definedName>
    <definedName name="comparetradeEndCol">#REF!</definedName>
    <definedName name="ComparisonEndCol">#REF!</definedName>
    <definedName name="Compassionate_Leave">#REF!</definedName>
    <definedName name="Competitor1">#REF!</definedName>
    <definedName name="Competitor2">#REF!</definedName>
    <definedName name="Competitor3">#REF!</definedName>
    <definedName name="Competitors">#REF!</definedName>
    <definedName name="Composite">#REF!</definedName>
    <definedName name="COMPRESS">#REF!</definedName>
    <definedName name="con">#REF!</definedName>
    <definedName name="CONC">#REF!</definedName>
    <definedName name="conc_1500">#REF!</definedName>
    <definedName name="conc_3000">#REF!</definedName>
    <definedName name="conc_3t">#REF!</definedName>
    <definedName name="conc_4000">#REF!</definedName>
    <definedName name="conc_4t">#REF!</definedName>
    <definedName name="conc_5t">#REF!</definedName>
    <definedName name="conc_6t">#REF!</definedName>
    <definedName name="Conc_A">#REF!</definedName>
    <definedName name="CONC_ADJ">#REF!</definedName>
    <definedName name="Conc_C">#REF!</definedName>
    <definedName name="Conc_Exp">#REF!</definedName>
    <definedName name="CONC_HSBC">#REF!</definedName>
    <definedName name="Conc_La">#REF!</definedName>
    <definedName name="conc_labor">#REF!</definedName>
    <definedName name="Conc_Ma">#REF!</definedName>
    <definedName name="CONC_TYP">#REF!</definedName>
    <definedName name="ConcBridge">#REF!</definedName>
    <definedName name="ConcCub">#REF!</definedName>
    <definedName name="ConcFab">#REF!</definedName>
    <definedName name="Concrete">#REF!</definedName>
    <definedName name="concrete_area">#REF!</definedName>
    <definedName name="concrete_volume">#REF!</definedName>
    <definedName name="ConcSumBridge">#REF!</definedName>
    <definedName name="ConcSumCub">#REF!</definedName>
    <definedName name="ConcSumFab">#REF!</definedName>
    <definedName name="ConcTemp">#REF!</definedName>
    <definedName name="conditions">#REF!</definedName>
    <definedName name="Confidence">#REF!</definedName>
    <definedName name="CONG_TAC_BE_TONG">#REF!</definedName>
    <definedName name="CONG35">#REF!</definedName>
    <definedName name="CONGPA1" hidden="1">{"'Sheet1'!$L$16"}</definedName>
    <definedName name="connector">#REF!</definedName>
    <definedName name="ConsGr">#REF!</definedName>
    <definedName name="ConsGroup_Name">#REF!</definedName>
    <definedName name="Consol1260_5000">#REF!</definedName>
    <definedName name="Consol1260_6000">#REF!</definedName>
    <definedName name="Consol852">#REF!</definedName>
    <definedName name="Consol854">#REF!</definedName>
    <definedName name="Consol856_10000">#REF!</definedName>
    <definedName name="Consol856_11300">#REF!</definedName>
    <definedName name="Consol856_1500">#REF!</definedName>
    <definedName name="Consol856_2500">#REF!</definedName>
    <definedName name="Consol856_5000">#REF!</definedName>
    <definedName name="Consol856_5400">#REF!</definedName>
    <definedName name="Consol856_8000">#REF!</definedName>
    <definedName name="Consol858_3000">#REF!</definedName>
    <definedName name="Consol858_5000">#REF!</definedName>
    <definedName name="Consol858_8000">#REF!</definedName>
    <definedName name="Consol860_3000">#REF!</definedName>
    <definedName name="Consol860_5000">#REF!</definedName>
    <definedName name="Consol860_8000">#REF!</definedName>
    <definedName name="Constant">#REF!</definedName>
    <definedName name="constructionjt">#REF!</definedName>
    <definedName name="Consultancy_fees">#REF!</definedName>
    <definedName name="CONSULTANCYALL">#REF!</definedName>
    <definedName name="CONSULTANCYHEALTHCARE">#REF!</definedName>
    <definedName name="CONSULTANCYHOSPITALITY">#REF!</definedName>
    <definedName name="CONSULTANCYINDUSTRIAL">#REF!</definedName>
    <definedName name="CONSULTANCYINFRASTRUCTURE">#REF!</definedName>
    <definedName name="CONSULTANCYOFFICE">#REF!</definedName>
    <definedName name="CONSULTANCYRESIDENTIAL">#REF!</definedName>
    <definedName name="CONSULTANCYRETAIL">#REF!</definedName>
    <definedName name="Consumables">#REF!</definedName>
    <definedName name="consumables_mob">#REF!</definedName>
    <definedName name="consumables_production">#REF!</definedName>
    <definedName name="CONT">#REF!</definedName>
    <definedName name="ContF">#REF!</definedName>
    <definedName name="CONTI">#REF!</definedName>
    <definedName name="CONTINGENCY">#REF!</definedName>
    <definedName name="contractionjt">#REF!</definedName>
    <definedName name="ContractPackage">#REF!</definedName>
    <definedName name="CONTRAT_HANOI">#REF!</definedName>
    <definedName name="CONTROL">#REF!</definedName>
    <definedName name="coping" hidden="1">{"ECA Qtrs C",#N/A,TRUE,"ECA_Qtrs_C";"ECA Qtrs D",#N/A,TRUE,"ECA_Qtrs_D";"ECA Qtrs F",#N/A,TRUE,"ECA_Qtrs_F";"ECA Qtrs G",#N/A,TRUE,"ECA_Qtrs_G";"ECA SisterApt",#N/A,TRUE,"ECA_SisterApt";"ECA Nurses",#N/A,TRUE,"ECA_NursesHostel"}</definedName>
    <definedName name="COPING_L">#REF!</definedName>
    <definedName name="COPING_W">#REF!</definedName>
    <definedName name="COPP_1">#REF!</definedName>
    <definedName name="copper">#REF!</definedName>
    <definedName name="copper_13">NA()</definedName>
    <definedName name="CopperBackbone">#REF!</definedName>
    <definedName name="CopyWorksheet">#REF!</definedName>
    <definedName name="Core_Aggregates">#REF!</definedName>
    <definedName name="Core_Cement">#REF!</definedName>
    <definedName name="corp" hidden="1">{#N/A,#N/A,TRUE,"PPD";#N/A,#N/A,TRUE,"CSD &amp; TSD"}</definedName>
    <definedName name="Corporate_Tax">#REF!</definedName>
    <definedName name="cos" hidden="1">#REF!</definedName>
    <definedName name="cost" hidden="1">{#N/A,#N/A,TRUE,"Basic";#N/A,#N/A,TRUE,"EXT-TABLE";#N/A,#N/A,TRUE,"STEEL";#N/A,#N/A,TRUE,"INT-Table";#N/A,#N/A,TRUE,"STEEL";#N/A,#N/A,TRUE,"Door"}</definedName>
    <definedName name="Cost_Code">#REF!</definedName>
    <definedName name="cost_concrete">#REF!</definedName>
    <definedName name="COST_COST_TASK">#REF!</definedName>
    <definedName name="cost_lab">#REF!</definedName>
    <definedName name="cost_lab___0">#REF!</definedName>
    <definedName name="cost_lab___0_4">#REF!</definedName>
    <definedName name="cost_lab_4">#REF!</definedName>
    <definedName name="cost_mat">#REF!</definedName>
    <definedName name="cost_mat___0">#REF!</definedName>
    <definedName name="cost_mat___0_4">#REF!</definedName>
    <definedName name="cost_mat_4">#REF!</definedName>
    <definedName name="cost_per_volume">#REF!</definedName>
    <definedName name="Cost_Rev.2">#REF!</definedName>
    <definedName name="COST_TABLE">#REF!</definedName>
    <definedName name="COST2" hidden="1">{#N/A,#N/A,TRUE,"Basic";#N/A,#N/A,TRUE,"EXT-TABLE";#N/A,#N/A,TRUE,"STEEL";#N/A,#N/A,TRUE,"INT-Table";#N/A,#N/A,TRUE,"STEEL";#N/A,#N/A,TRUE,"Door"}</definedName>
    <definedName name="CostAnalysisEndCol">#REF!</definedName>
    <definedName name="costbrick">[19]Sumbrck07!$A$2:$F$1836</definedName>
    <definedName name="costbrick06">#REF!</definedName>
    <definedName name="costbrick08">[19]SumBricks08!$A$2:$D$1777</definedName>
    <definedName name="CostBU">#REF!</definedName>
    <definedName name="COSTCOMP">#N/A</definedName>
    <definedName name="COSTCOMP1">#N/A</definedName>
    <definedName name="COSTCOMP10">#REF!</definedName>
    <definedName name="COSTCOMP11">#REF!</definedName>
    <definedName name="COSTCOMP2">#N/A</definedName>
    <definedName name="COSTCOMP3">#REF!</definedName>
    <definedName name="COSTCOMP4">#REF!</definedName>
    <definedName name="COSTCOMP5">#REF!</definedName>
    <definedName name="COSTCOMP6">#REF!</definedName>
    <definedName name="COSTCOMP7">#REF!</definedName>
    <definedName name="COSTCOMP8">#REF!</definedName>
    <definedName name="COSTCOMP9">#REF!</definedName>
    <definedName name="costing">#REF!</definedName>
    <definedName name="CostPlanArea">#REF!</definedName>
    <definedName name="CostSignificantItems231v189EndCol">#REF!</definedName>
    <definedName name="CostSignificantItemsEndCol">#REF!</definedName>
    <definedName name="COSTT" hidden="1">#REF!</definedName>
    <definedName name="Cot_thep">#REF!</definedName>
    <definedName name="Cotsatma">9726</definedName>
    <definedName name="Cotthepma">9726</definedName>
    <definedName name="COTTUVAN_14">3</definedName>
    <definedName name="COUNT">#N/A</definedName>
    <definedName name="COUNT_ACI_12TH___19TH">#REF!</definedName>
    <definedName name="COUNT_ACI_4TH">#REF!</definedName>
    <definedName name="COUNT_ACI_5TH___11TH">#REF!</definedName>
    <definedName name="COUNT_B1">#REF!</definedName>
    <definedName name="COUNT_B1_Mezzanine">#REF!</definedName>
    <definedName name="COUNT_B2">#REF!</definedName>
    <definedName name="COUNT_B3">#REF!</definedName>
    <definedName name="COUNT_Corridor">#REF!</definedName>
    <definedName name="COUNT_CP2_PT1_4TH">#REF!</definedName>
    <definedName name="COUNT_CP3_PT1_1st">#REF!</definedName>
    <definedName name="COUNT_CP3_PT1_2nd">#REF!</definedName>
    <definedName name="COUNT_CP3_PT1_3RD">#REF!</definedName>
    <definedName name="COUNT_CP3_PT1_4TH">#REF!</definedName>
    <definedName name="COUNT_CP3_PT1_B1">#REF!</definedName>
    <definedName name="COUNT_CP3_PT1_G">#REF!</definedName>
    <definedName name="COUNT_CP4_PT1_1st">#REF!</definedName>
    <definedName name="COUNT_CP4_PT1_2nd">#REF!</definedName>
    <definedName name="COUNT_CP4_PT1_3RD">#REF!</definedName>
    <definedName name="COUNT_CP4_PT1_4TH">#REF!</definedName>
    <definedName name="COUNT_CP4_PT1_G">#REF!</definedName>
    <definedName name="COUNT_CP5_PT1_B1">#REF!</definedName>
    <definedName name="COUNT_CP5_PT1_B1M">#REF!</definedName>
    <definedName name="COUNT_CP5_PT1_B2">#REF!</definedName>
    <definedName name="COUNT_CP5_PT1_B3">#REF!</definedName>
    <definedName name="COUNT_CP6_PT1_B3">#REF!</definedName>
    <definedName name="COUNT_CT1">#REF!</definedName>
    <definedName name="COUNT_CT1_12th_19th">#REF!</definedName>
    <definedName name="COUNT_CT1_1st__L2_">#REF!</definedName>
    <definedName name="COUNT_CT1_2nd__L3_">#REF!</definedName>
    <definedName name="COUNT_CT1_3rd__L4_">#REF!</definedName>
    <definedName name="COUNT_CT1_4th__L5_">#REF!</definedName>
    <definedName name="COUNT_CT1_5th_11th">#REF!</definedName>
    <definedName name="COUNT_CT1_B1M">#REF!</definedName>
    <definedName name="COUNT_CT1_B2">#REF!</definedName>
    <definedName name="COUNT_CT1_B3">#REF!</definedName>
    <definedName name="COUNT_CT1_G">#REF!</definedName>
    <definedName name="COUNT_EC_CP1_PT1_1ST">#REF!</definedName>
    <definedName name="COUNT_EC_CP1_PT1_2nd">#REF!</definedName>
    <definedName name="COUNT_EC_CP1_PT1_3RD">#REF!</definedName>
    <definedName name="COUNT_EC_CP1_PT1_4TH">#REF!</definedName>
    <definedName name="COUNT_EC_CP1_PT1_B1">#REF!</definedName>
    <definedName name="COUNT_EC_CP1_PT1_B1M">#REF!</definedName>
    <definedName name="COUNT_EC_CP1_PT1_B2">#REF!</definedName>
    <definedName name="COUNT_EC_CP1_PT1_B3">#REF!</definedName>
    <definedName name="COUNT_EC_CP1_PT1_G">#REF!</definedName>
    <definedName name="COUNT_EC_CP1_PT1_LR">#REF!</definedName>
    <definedName name="COUNT_EC_CP1_PT1_M3">#REF!</definedName>
    <definedName name="COUNT_EC_CP1_PT1_MF">#REF!</definedName>
    <definedName name="COUNT_EC_CP1_PT2">#REF!</definedName>
    <definedName name="COUNT_EC_CP1_PT2_3RD">#REF!</definedName>
    <definedName name="COUNT_EC_CP1_PT2_4TH">#REF!</definedName>
    <definedName name="COUNT_EC_CP1_PT2_B1">#REF!</definedName>
    <definedName name="COUNT_EC_CP1_PT2_B2">#REF!</definedName>
    <definedName name="COUNT_EC_CP1_PT2_B3">#REF!</definedName>
    <definedName name="COUNT_EC_CP1_PT2_M3">#REF!</definedName>
    <definedName name="COUNT_EC_CP1_PT2_MF">#REF!</definedName>
    <definedName name="COUNT_EC_CP1_PT4_B1">#REF!</definedName>
    <definedName name="COUNT_EC_CP1_PT4_B1M">#REF!</definedName>
    <definedName name="COUNT_EC_CP1_PT4_B2">#REF!</definedName>
    <definedName name="COUNT_EC_CP1_PT4_B3">#REF!</definedName>
    <definedName name="COUNT_EC_CP1_PT4_G">#REF!</definedName>
    <definedName name="COUNT_EC_WP3_SC5_CP7_GR2_CT8_B2">#REF!</definedName>
    <definedName name="COUNT_EC_WP3_SC5_CP7_GR2_CT8_B3">#REF!</definedName>
    <definedName name="COUNT_GF">#REF!</definedName>
    <definedName name="COUNT_GR2">#REF!</definedName>
    <definedName name="COUNT_GR2_CTB_B2">#REF!</definedName>
    <definedName name="COUNT_GR3">#REF!</definedName>
    <definedName name="COUNT_GR3_CT5_B1">#REF!</definedName>
    <definedName name="COUNT_Ground">#REF!</definedName>
    <definedName name="COUNT_Ground___Copy">#REF!</definedName>
    <definedName name="COUNT_HAR">#REF!</definedName>
    <definedName name="COUNT_HAR_12th_19th">#REF!</definedName>
    <definedName name="COUNT_HAR_1st__L2_">#REF!</definedName>
    <definedName name="COUNT_HAR_2nd__L3_">#REF!</definedName>
    <definedName name="COUNT_HAR_2nd_M">#REF!</definedName>
    <definedName name="COUNT_HAR_3rd__L4_">#REF!</definedName>
    <definedName name="COUNT_HAR_4th__L5_">#REF!</definedName>
    <definedName name="COUNT_HAR_5th___11th_Floor">#REF!</definedName>
    <definedName name="COUNT_HAR_B1">#REF!</definedName>
    <definedName name="COUNT_HAR_B1M">#REF!</definedName>
    <definedName name="COUNT_HAR_B2">#REF!</definedName>
    <definedName name="COUNT_HAR_G">#REF!</definedName>
    <definedName name="COUNT_HAR_LR">#REF!</definedName>
    <definedName name="COUNT_HAR_MF">#REF!</definedName>
    <definedName name="COUNT_HAR_upper_roof">#REF!</definedName>
    <definedName name="COUNT_Level_1">#REF!</definedName>
    <definedName name="COUNT_Level_1___Copy">#REF!</definedName>
    <definedName name="COUNT_Level_12_19">#REF!</definedName>
    <definedName name="COUNT_Level_2">#REF!</definedName>
    <definedName name="COUNT_Level_2___Copy">#REF!</definedName>
    <definedName name="COUNT_Level_2_Mezzanine">#REF!</definedName>
    <definedName name="COUNT_Level_3">#REF!</definedName>
    <definedName name="COUNT_Level_3___Copy">#REF!</definedName>
    <definedName name="COUNT_Level_4">#REF!</definedName>
    <definedName name="COUNT_Level_5_11">#REF!</definedName>
    <definedName name="COUNT_M1_2nd_M">#REF!</definedName>
    <definedName name="COUNT_PT6_PT7_PT8">#REF!</definedName>
    <definedName name="COUNT_PT6_PT7_PT8_B1">#REF!</definedName>
    <definedName name="COUNT_PT6_PT7_PT8_B1M">#REF!</definedName>
    <definedName name="COUNT_PT6_PT7_PT8_B2">#REF!</definedName>
    <definedName name="COUNT_Retail_Arcade">#REF!</definedName>
    <definedName name="COUNT_Retail_Arcade_1st">#REF!</definedName>
    <definedName name="COUNT_Retail_Arcade_2nd">#REF!</definedName>
    <definedName name="COUNT_RF1">#REF!</definedName>
    <definedName name="COUNT_RF1_12th_19th">#REF!</definedName>
    <definedName name="COUNT_RF1_5th_11th">#REF!</definedName>
    <definedName name="COUNT_S2_12th_19th">#REF!</definedName>
    <definedName name="COUNT_S2_4th__L5_">#REF!</definedName>
    <definedName name="COUNT_S2_5th_11th">#REF!</definedName>
    <definedName name="COUNT_S6">#REF!</definedName>
    <definedName name="COUNT_S6_12th_19th">#REF!</definedName>
    <definedName name="COUNT_S6_1st__L2_">#REF!</definedName>
    <definedName name="COUNT_S6_2nd__L3_">#REF!</definedName>
    <definedName name="COUNT_S6_3rd__L4_">#REF!</definedName>
    <definedName name="COUNT_S6_4th__L5_">#REF!</definedName>
    <definedName name="COUNT_S6_5th_11th">#REF!</definedName>
    <definedName name="COUNT_S6_G">#REF!</definedName>
    <definedName name="COUNT_stair_corridor">#REF!</definedName>
    <definedName name="COUNT_stair_corridor_19th">#REF!</definedName>
    <definedName name="COUNT_Stair_corridor_1st">#REF!</definedName>
    <definedName name="COUNT_stair_corridor_2nd">#REF!</definedName>
    <definedName name="COUNT_stair_corridor_3rd">#REF!</definedName>
    <definedName name="COUNT_stair_corridor_4th">#REF!</definedName>
    <definedName name="COUNT_stair_corridor_5th__11th">#REF!</definedName>
    <definedName name="COUNT_stair_corridor_Low">#REF!</definedName>
    <definedName name="COUNT_stair_corridor_Mech">#REF!</definedName>
    <definedName name="COUNT_Staircase_Corridoor">#REF!</definedName>
    <definedName name="COUNT_Staircase_Corridor">#REF!</definedName>
    <definedName name="COUNT_Staircase_corridor_B1M">#REF!</definedName>
    <definedName name="COUNT_Staricase_Corridor_B1">#REF!</definedName>
    <definedName name="Country">#REF!</definedName>
    <definedName name="Coupling">#REF!</definedName>
    <definedName name="cover">50</definedName>
    <definedName name="CP" hidden="1">#REF!</definedName>
    <definedName name="CP_04">#REF!</definedName>
    <definedName name="CP_history">#REF!</definedName>
    <definedName name="CP04CP06">#REF!</definedName>
    <definedName name="CPDC">#REF!</definedName>
    <definedName name="CPF">#REF!</definedName>
    <definedName name="CPF__SDF_etc">#REF!</definedName>
    <definedName name="cplhsmt">#REF!</definedName>
    <definedName name="cplhsmt_1">#REF!</definedName>
    <definedName name="cplhsmt_10">#REF!</definedName>
    <definedName name="cplhsmt_2">#REF!</definedName>
    <definedName name="cplhsmt_3">#REF!</definedName>
    <definedName name="cplhsmt_4">#REF!</definedName>
    <definedName name="cplhsmt_5">#REF!</definedName>
    <definedName name="cplhsmt_6">#REF!</definedName>
    <definedName name="cplhsmt_7">#REF!</definedName>
    <definedName name="cplhsmt_8">#REF!</definedName>
    <definedName name="cplhsmt_9">#REF!</definedName>
    <definedName name="cps">#REF!</definedName>
    <definedName name="cptdhsmt">#REF!</definedName>
    <definedName name="cptdhsmt_1">#REF!</definedName>
    <definedName name="cptdhsmt_10">#REF!</definedName>
    <definedName name="cptdhsmt_2">#REF!</definedName>
    <definedName name="cptdhsmt_3">#REF!</definedName>
    <definedName name="cptdhsmt_4">#REF!</definedName>
    <definedName name="cptdhsmt_5">#REF!</definedName>
    <definedName name="cptdhsmt_6">#REF!</definedName>
    <definedName name="cptdhsmt_7">#REF!</definedName>
    <definedName name="cptdhsmt_8">#REF!</definedName>
    <definedName name="cptdhsmt_9">#REF!</definedName>
    <definedName name="cptdtdt">#REF!</definedName>
    <definedName name="cptdtdt_1">#REF!</definedName>
    <definedName name="cptdtdt_10">#REF!</definedName>
    <definedName name="cptdtdt_2">#REF!</definedName>
    <definedName name="cptdtdt_3">#REF!</definedName>
    <definedName name="cptdtdt_4">#REF!</definedName>
    <definedName name="cptdtdt_5">#REF!</definedName>
    <definedName name="cptdtdt_6">#REF!</definedName>
    <definedName name="cptdtdt_7">#REF!</definedName>
    <definedName name="cptdtdt_8">#REF!</definedName>
    <definedName name="cptdtdt_9">#REF!</definedName>
    <definedName name="cptdtkkt">#REF!</definedName>
    <definedName name="cptdtkkt_1">#REF!</definedName>
    <definedName name="cptdtkkt_10">#REF!</definedName>
    <definedName name="cptdtkkt_2">#REF!</definedName>
    <definedName name="cptdtkkt_3">#REF!</definedName>
    <definedName name="cptdtkkt_4">#REF!</definedName>
    <definedName name="cptdtkkt_5">#REF!</definedName>
    <definedName name="cptdtkkt_6">#REF!</definedName>
    <definedName name="cptdtkkt_7">#REF!</definedName>
    <definedName name="cptdtkkt_8">#REF!</definedName>
    <definedName name="cptdtkkt_9">#REF!</definedName>
    <definedName name="CPX_EURO">#REF!</definedName>
    <definedName name="CPX_LC">#REF!</definedName>
    <definedName name="CPX2_EURO">#REF!</definedName>
    <definedName name="CPX2_LC">#REF!</definedName>
    <definedName name="CPX3_EURO">#REF!</definedName>
    <definedName name="CPX3_LC">#REF!</definedName>
    <definedName name="cq">#REF!</definedName>
    <definedName name="cr">#REF!</definedName>
    <definedName name="CR_ALL">#REF!</definedName>
    <definedName name="crane">#REF!</definedName>
    <definedName name="CraneInsuranceDar">#REF!</definedName>
    <definedName name="crate">#REF!</definedName>
    <definedName name="CRB">#REF!</definedName>
    <definedName name="CRC">#REF!</definedName>
    <definedName name="CRE">#REF!</definedName>
    <definedName name="credit">#REF!</definedName>
    <definedName name="_xlnm.Criteria">#REF!</definedName>
    <definedName name="Criteria_MI">#REF!</definedName>
    <definedName name="crong" comment="chiều rộng">#REF!</definedName>
    <definedName name="CROSS_BRACING">#REF!</definedName>
    <definedName name="CS">#REF!</definedName>
    <definedName name="CSA">#REF!</definedName>
    <definedName name="CSA.rate">#REF!</definedName>
    <definedName name="csac" hidden="1">{"'Sheet1'!$L$16"}</definedName>
    <definedName name="CSACAS" hidden="1">#REF!</definedName>
    <definedName name="csDesignMode">1</definedName>
    <definedName name="CSI">#REF!</definedName>
    <definedName name="CSIL_BOP">#N/A</definedName>
    <definedName name="CSIL_YD">#N/A</definedName>
    <definedName name="CSODJWO" hidden="1">{#N/A,#N/A,TRUE,"SUM";#N/A,#N/A,TRUE,"EE";#N/A,#N/A,TRUE,"AC";#N/A,#N/A,TRUE,"SN"}</definedName>
    <definedName name="CSR">#REF!</definedName>
    <definedName name="css" hidden="1">{"'Sheet1'!$L$16"}</definedName>
    <definedName name="cst">#REF!</definedName>
    <definedName name="cstc">#REF!</definedName>
    <definedName name="cstf">#REF!</definedName>
    <definedName name="cstr">#REF!</definedName>
    <definedName name="CSW">#REF!</definedName>
    <definedName name="CT">#REF!</definedName>
    <definedName name="ctbbt" hidden="1">{"'Sheet1'!$L$16"}</definedName>
    <definedName name="CTC">[1]설계조건!#REF!</definedName>
    <definedName name="CTCT1" hidden="1">{"'Sheet1'!$L$16"}</definedName>
    <definedName name="CTCT11" hidden="1">{"'Sheet1'!$L$16"}</definedName>
    <definedName name="CTF">#REF!</definedName>
    <definedName name="CTL">#REF!</definedName>
    <definedName name="CtoppingWM75">#REF!</definedName>
    <definedName name="CTR">#REF!</definedName>
    <definedName name="ctrcost">#REF!</definedName>
    <definedName name="cua">#REF!</definedName>
    <definedName name="CUB">#REF!</definedName>
    <definedName name="Cube">ROUND(PRODUCT(#REF!,#REF!),2)</definedName>
    <definedName name="CUL">#REF!</definedName>
    <definedName name="Cum_Int">#REF!</definedName>
    <definedName name="CUMMINS">#REF!</definedName>
    <definedName name="cung" hidden="1">{"'Sheet1'!$L$16"}</definedName>
    <definedName name="cuong" hidden="1">{"'Sheet1'!$L$16"}</definedName>
    <definedName name="CUR_NAME">#REF!</definedName>
    <definedName name="curb">#REF!</definedName>
    <definedName name="curb1">#REF!</definedName>
    <definedName name="curb2">#REF!</definedName>
    <definedName name="Curr">#REF!</definedName>
    <definedName name="Currency">#REF!</definedName>
    <definedName name="CurrencyScaling">#REF!</definedName>
    <definedName name="CurrentAsset02">#REF!</definedName>
    <definedName name="CUSTOM1_ACI_12TH___19TH">#REF!</definedName>
    <definedName name="CUSTOM1_ACI_4TH">#REF!</definedName>
    <definedName name="CUSTOM1_ACI_5TH___11TH">#REF!</definedName>
    <definedName name="CUSTOM1_B1">#REF!</definedName>
    <definedName name="CUSTOM1_B1_Mezzanine">#REF!</definedName>
    <definedName name="CUSTOM1_B2">#REF!</definedName>
    <definedName name="CUSTOM1_B3">#REF!</definedName>
    <definedName name="CUSTOM1_Corridor">#REF!</definedName>
    <definedName name="CUSTOM1_CP2_PT1_4TH">#REF!</definedName>
    <definedName name="CUSTOM1_CP3_PT1_1st">#REF!</definedName>
    <definedName name="CUSTOM1_CP3_PT1_2nd">#REF!</definedName>
    <definedName name="CUSTOM1_CP3_PT1_3RD">#REF!</definedName>
    <definedName name="CUSTOM1_CP3_PT1_4TH">#REF!</definedName>
    <definedName name="CUSTOM1_CP3_PT1_B1">#REF!</definedName>
    <definedName name="CUSTOM1_CP3_PT1_G">#REF!</definedName>
    <definedName name="CUSTOM1_CP4_PT1_1st">#REF!</definedName>
    <definedName name="CUSTOM1_CP4_PT1_2nd">#REF!</definedName>
    <definedName name="CUSTOM1_CP4_PT1_3RD">#REF!</definedName>
    <definedName name="CUSTOM1_CP4_PT1_4TH">#REF!</definedName>
    <definedName name="CUSTOM1_CP4_PT1_G">#REF!</definedName>
    <definedName name="CUSTOM1_CP5_PT1_B1">#REF!</definedName>
    <definedName name="CUSTOM1_CP5_PT1_B1M">#REF!</definedName>
    <definedName name="CUSTOM1_CP5_PT1_B2">#REF!</definedName>
    <definedName name="CUSTOM1_CP5_PT1_B3">#REF!</definedName>
    <definedName name="CUSTOM1_CP6_PT1_B3">#REF!</definedName>
    <definedName name="CUSTOM1_CT1">#REF!</definedName>
    <definedName name="CUSTOM1_CT1_12th_19th">#REF!</definedName>
    <definedName name="CUSTOM1_CT1_1st__L2_">#REF!</definedName>
    <definedName name="CUSTOM1_CT1_2nd__L3_">#REF!</definedName>
    <definedName name="CUSTOM1_CT1_3rd__L4_">#REF!</definedName>
    <definedName name="CUSTOM1_CT1_4th__L5_">#REF!</definedName>
    <definedName name="CUSTOM1_CT1_5th_11th">#REF!</definedName>
    <definedName name="CUSTOM1_CT1_B1M">#REF!</definedName>
    <definedName name="CUSTOM1_CT1_B2">#REF!</definedName>
    <definedName name="CUSTOM1_CT1_B3">#REF!</definedName>
    <definedName name="CUSTOM1_CT1_G">#REF!</definedName>
    <definedName name="CUSTOM1_EC_CP1_PT1_1ST">#REF!</definedName>
    <definedName name="CUSTOM1_EC_CP1_PT1_2nd">#REF!</definedName>
    <definedName name="CUSTOM1_EC_CP1_PT1_3RD">#REF!</definedName>
    <definedName name="CUSTOM1_EC_CP1_PT1_4TH">#REF!</definedName>
    <definedName name="CUSTOM1_EC_CP1_PT1_B1">#REF!</definedName>
    <definedName name="CUSTOM1_EC_CP1_PT1_B1M">#REF!</definedName>
    <definedName name="CUSTOM1_EC_CP1_PT1_B2">#REF!</definedName>
    <definedName name="CUSTOM1_EC_CP1_PT1_B3">#REF!</definedName>
    <definedName name="CUSTOM1_EC_CP1_PT1_G">#REF!</definedName>
    <definedName name="CUSTOM1_EC_CP1_PT1_LR">#REF!</definedName>
    <definedName name="CUSTOM1_EC_CP1_PT1_M3">#REF!</definedName>
    <definedName name="CUSTOM1_EC_CP1_PT1_MF">#REF!</definedName>
    <definedName name="CUSTOM1_EC_CP1_PT2">#REF!</definedName>
    <definedName name="CUSTOM1_EC_CP1_PT2_3RD">#REF!</definedName>
    <definedName name="CUSTOM1_EC_CP1_PT2_4TH">#REF!</definedName>
    <definedName name="CUSTOM1_EC_CP1_PT2_B1">#REF!</definedName>
    <definedName name="CUSTOM1_EC_CP1_PT2_B2">#REF!</definedName>
    <definedName name="CUSTOM1_EC_CP1_PT2_B3">#REF!</definedName>
    <definedName name="CUSTOM1_EC_CP1_PT2_M3">#REF!</definedName>
    <definedName name="CUSTOM1_EC_CP1_PT2_MF">#REF!</definedName>
    <definedName name="CUSTOM1_EC_CP1_PT4_B1">#REF!</definedName>
    <definedName name="CUSTOM1_EC_CP1_PT4_B1M">#REF!</definedName>
    <definedName name="CUSTOM1_EC_CP1_PT4_B2">#REF!</definedName>
    <definedName name="CUSTOM1_EC_CP1_PT4_B3">#REF!</definedName>
    <definedName name="CUSTOM1_EC_CP1_PT4_G">#REF!</definedName>
    <definedName name="CUSTOM1_EC_WP3_SC5_CP7_GR2_CT8_B2">#REF!</definedName>
    <definedName name="CUSTOM1_EC_WP3_SC5_CP7_GR2_CT8_B3">#REF!</definedName>
    <definedName name="CUSTOM1_GF">#REF!</definedName>
    <definedName name="CUSTOM1_GR2">#REF!</definedName>
    <definedName name="CUSTOM1_GR2_CTB_B2">#REF!</definedName>
    <definedName name="CUSTOM1_GR3">#REF!</definedName>
    <definedName name="CUSTOM1_GR3_CT5_B1">#REF!</definedName>
    <definedName name="CUSTOM1_Ground">#REF!</definedName>
    <definedName name="CUSTOM1_Ground___Copy">#REF!</definedName>
    <definedName name="CUSTOM1_HAR">#REF!</definedName>
    <definedName name="CUSTOM1_HAR_12th_19th">#REF!</definedName>
    <definedName name="CUSTOM1_HAR_1st__L2_">#REF!</definedName>
    <definedName name="CUSTOM1_HAR_2nd__L3_">#REF!</definedName>
    <definedName name="CUSTOM1_HAR_2nd_M">#REF!</definedName>
    <definedName name="CUSTOM1_HAR_3rd__L4_">#REF!</definedName>
    <definedName name="CUSTOM1_HAR_4th__L5_">#REF!</definedName>
    <definedName name="CUSTOM1_HAR_5th___11th_Floor">#REF!</definedName>
    <definedName name="CUSTOM1_HAR_B1">#REF!</definedName>
    <definedName name="CUSTOM1_HAR_B1M">#REF!</definedName>
    <definedName name="CUSTOM1_HAR_B2">#REF!</definedName>
    <definedName name="CUSTOM1_HAR_G">#REF!</definedName>
    <definedName name="CUSTOM1_HAR_LR">#REF!</definedName>
    <definedName name="CUSTOM1_HAR_MF">#REF!</definedName>
    <definedName name="CUSTOM1_HAR_upper_roof">#REF!</definedName>
    <definedName name="CUSTOM1_Level_1">#REF!</definedName>
    <definedName name="CUSTOM1_Level_1___Copy">#REF!</definedName>
    <definedName name="CUSTOM1_Level_12_19">#REF!</definedName>
    <definedName name="CUSTOM1_Level_2">#REF!</definedName>
    <definedName name="CUSTOM1_Level_2___Copy">#REF!</definedName>
    <definedName name="CUSTOM1_Level_2_Mezzanine">#REF!</definedName>
    <definedName name="CUSTOM1_Level_3">#REF!</definedName>
    <definedName name="CUSTOM1_Level_3___Copy">#REF!</definedName>
    <definedName name="CUSTOM1_Level_4">#REF!</definedName>
    <definedName name="CUSTOM1_Level_5_11">#REF!</definedName>
    <definedName name="CUSTOM1_M1_2nd_M">#REF!</definedName>
    <definedName name="CUSTOM1_PT6_PT7_PT8">#REF!</definedName>
    <definedName name="CUSTOM1_PT6_PT7_PT8_B1">#REF!</definedName>
    <definedName name="CUSTOM1_PT6_PT7_PT8_B1M">#REF!</definedName>
    <definedName name="CUSTOM1_PT6_PT7_PT8_B2">#REF!</definedName>
    <definedName name="CUSTOM1_Retail_Arcade">#REF!</definedName>
    <definedName name="CUSTOM1_Retail_Arcade_1st">#REF!</definedName>
    <definedName name="CUSTOM1_Retail_Arcade_2nd">#REF!</definedName>
    <definedName name="CUSTOM1_RF1">#REF!</definedName>
    <definedName name="CUSTOM1_RF1_12th_19th">#REF!</definedName>
    <definedName name="CUSTOM1_RF1_5th_11th">#REF!</definedName>
    <definedName name="CUSTOM1_S2_12th_19th">#REF!</definedName>
    <definedName name="CUSTOM1_S2_4th__L5_">#REF!</definedName>
    <definedName name="CUSTOM1_S2_5th_11th">#REF!</definedName>
    <definedName name="CUSTOM1_S6">#REF!</definedName>
    <definedName name="CUSTOM1_S6_12th_19th">#REF!</definedName>
    <definedName name="CUSTOM1_S6_1st__L2_">#REF!</definedName>
    <definedName name="CUSTOM1_S6_2nd__L3_">#REF!</definedName>
    <definedName name="CUSTOM1_S6_3rd__L4_">#REF!</definedName>
    <definedName name="CUSTOM1_S6_4th__L5_">#REF!</definedName>
    <definedName name="CUSTOM1_S6_5th_11th">#REF!</definedName>
    <definedName name="CUSTOM1_S6_G">#REF!</definedName>
    <definedName name="CUSTOM1_stair_corridor">#REF!</definedName>
    <definedName name="CUSTOM1_stair_corridor_19th">#REF!</definedName>
    <definedName name="CUSTOM1_Stair_corridor_1st">#REF!</definedName>
    <definedName name="CUSTOM1_stair_corridor_2nd">#REF!</definedName>
    <definedName name="CUSTOM1_stair_corridor_3rd">#REF!</definedName>
    <definedName name="CUSTOM1_stair_corridor_4th">#REF!</definedName>
    <definedName name="CUSTOM1_stair_corridor_5th__11th">#REF!</definedName>
    <definedName name="CUSTOM1_stair_corridor_Low">#REF!</definedName>
    <definedName name="CUSTOM1_stair_corridor_Mech">#REF!</definedName>
    <definedName name="CUSTOM1_Staircase_Corridoor">#REF!</definedName>
    <definedName name="CUSTOM1_Staircase_Corridor">#REF!</definedName>
    <definedName name="CUSTOM1_Staircase_corridor_B1M">#REF!</definedName>
    <definedName name="CUSTOM1_Staricase_Corridor_B1">#REF!</definedName>
    <definedName name="CUSTOM2_ACI_12TH___19TH">#REF!</definedName>
    <definedName name="CUSTOM2_ACI_4TH">#REF!</definedName>
    <definedName name="CUSTOM2_ACI_5TH___11TH">#REF!</definedName>
    <definedName name="CUSTOM2_B1">#REF!</definedName>
    <definedName name="CUSTOM2_B1_Mezzanine">#REF!</definedName>
    <definedName name="CUSTOM2_B2">#REF!</definedName>
    <definedName name="CUSTOM2_B3">#REF!</definedName>
    <definedName name="CUSTOM2_Corridor">#REF!</definedName>
    <definedName name="CUSTOM2_CP2_PT1_4TH">#REF!</definedName>
    <definedName name="CUSTOM2_CP3_PT1_1st">#REF!</definedName>
    <definedName name="CUSTOM2_CP3_PT1_2nd">#REF!</definedName>
    <definedName name="CUSTOM2_CP3_PT1_3RD">#REF!</definedName>
    <definedName name="CUSTOM2_CP3_PT1_4TH">#REF!</definedName>
    <definedName name="CUSTOM2_CP3_PT1_B1">#REF!</definedName>
    <definedName name="CUSTOM2_CP3_PT1_G">#REF!</definedName>
    <definedName name="CUSTOM2_CP4_PT1_1st">#REF!</definedName>
    <definedName name="CUSTOM2_CP4_PT1_2nd">#REF!</definedName>
    <definedName name="CUSTOM2_CP4_PT1_3RD">#REF!</definedName>
    <definedName name="CUSTOM2_CP4_PT1_4TH">#REF!</definedName>
    <definedName name="CUSTOM2_CP4_PT1_G">#REF!</definedName>
    <definedName name="CUSTOM2_CP5_PT1_B1">#REF!</definedName>
    <definedName name="CUSTOM2_CP5_PT1_B1M">#REF!</definedName>
    <definedName name="CUSTOM2_CP5_PT1_B2">#REF!</definedName>
    <definedName name="CUSTOM2_CP5_PT1_B3">#REF!</definedName>
    <definedName name="CUSTOM2_CP6_PT1_B3">#REF!</definedName>
    <definedName name="CUSTOM2_CT1">#REF!</definedName>
    <definedName name="CUSTOM2_CT1_12th_19th">#REF!</definedName>
    <definedName name="CUSTOM2_CT1_1st__L2_">#REF!</definedName>
    <definedName name="CUSTOM2_CT1_2nd__L3_">#REF!</definedName>
    <definedName name="CUSTOM2_CT1_3rd__L4_">#REF!</definedName>
    <definedName name="CUSTOM2_CT1_4th__L5_">#REF!</definedName>
    <definedName name="CUSTOM2_CT1_5th_11th">#REF!</definedName>
    <definedName name="CUSTOM2_CT1_B1M">#REF!</definedName>
    <definedName name="CUSTOM2_CT1_B2">#REF!</definedName>
    <definedName name="CUSTOM2_CT1_B3">#REF!</definedName>
    <definedName name="CUSTOM2_CT1_G">#REF!</definedName>
    <definedName name="CUSTOM2_EC_CP1_PT1_1ST">#REF!</definedName>
    <definedName name="CUSTOM2_EC_CP1_PT1_2nd">#REF!</definedName>
    <definedName name="CUSTOM2_EC_CP1_PT1_3RD">#REF!</definedName>
    <definedName name="CUSTOM2_EC_CP1_PT1_4TH">#REF!</definedName>
    <definedName name="CUSTOM2_EC_CP1_PT1_B1">#REF!</definedName>
    <definedName name="CUSTOM2_EC_CP1_PT1_B1M">#REF!</definedName>
    <definedName name="CUSTOM2_EC_CP1_PT1_B2">#REF!</definedName>
    <definedName name="CUSTOM2_EC_CP1_PT1_B3">#REF!</definedName>
    <definedName name="CUSTOM2_EC_CP1_PT1_G">#REF!</definedName>
    <definedName name="CUSTOM2_EC_CP1_PT1_LR">#REF!</definedName>
    <definedName name="CUSTOM2_EC_CP1_PT1_M3">#REF!</definedName>
    <definedName name="CUSTOM2_EC_CP1_PT1_MF">#REF!</definedName>
    <definedName name="CUSTOM2_EC_CP1_PT2">#REF!</definedName>
    <definedName name="CUSTOM2_EC_CP1_PT2_3RD">#REF!</definedName>
    <definedName name="CUSTOM2_EC_CP1_PT2_4TH">#REF!</definedName>
    <definedName name="CUSTOM2_EC_CP1_PT2_B1">#REF!</definedName>
    <definedName name="CUSTOM2_EC_CP1_PT2_B2">#REF!</definedName>
    <definedName name="CUSTOM2_EC_CP1_PT2_B3">#REF!</definedName>
    <definedName name="CUSTOM2_EC_CP1_PT2_M3">#REF!</definedName>
    <definedName name="CUSTOM2_EC_CP1_PT2_MF">#REF!</definedName>
    <definedName name="CUSTOM2_EC_CP1_PT4_B1">#REF!</definedName>
    <definedName name="CUSTOM2_EC_CP1_PT4_B1M">#REF!</definedName>
    <definedName name="CUSTOM2_EC_CP1_PT4_B2">#REF!</definedName>
    <definedName name="CUSTOM2_EC_CP1_PT4_B3">#REF!</definedName>
    <definedName name="CUSTOM2_EC_CP1_PT4_G">#REF!</definedName>
    <definedName name="CUSTOM2_EC_WP3_SC5_CP7_GR2_CT8_B2">#REF!</definedName>
    <definedName name="CUSTOM2_EC_WP3_SC5_CP7_GR2_CT8_B3">#REF!</definedName>
    <definedName name="CUSTOM2_GF">#REF!</definedName>
    <definedName name="CUSTOM2_GR2">#REF!</definedName>
    <definedName name="CUSTOM2_GR2_CTB_B2">#REF!</definedName>
    <definedName name="CUSTOM2_GR3">#REF!</definedName>
    <definedName name="CUSTOM2_GR3_CT5_B1">#REF!</definedName>
    <definedName name="CUSTOM2_Ground">#REF!</definedName>
    <definedName name="CUSTOM2_Ground___Copy">#REF!</definedName>
    <definedName name="CUSTOM2_HAR">#REF!</definedName>
    <definedName name="CUSTOM2_HAR_12th_19th">#REF!</definedName>
    <definedName name="CUSTOM2_HAR_1st__L2_">#REF!</definedName>
    <definedName name="CUSTOM2_HAR_2nd__L3_">#REF!</definedName>
    <definedName name="CUSTOM2_HAR_2nd_M">#REF!</definedName>
    <definedName name="CUSTOM2_HAR_3rd__L4_">#REF!</definedName>
    <definedName name="CUSTOM2_HAR_4th__L5_">#REF!</definedName>
    <definedName name="CUSTOM2_HAR_5th___11th_Floor">#REF!</definedName>
    <definedName name="CUSTOM2_HAR_B1">#REF!</definedName>
    <definedName name="CUSTOM2_HAR_B1M">#REF!</definedName>
    <definedName name="CUSTOM2_HAR_B2">#REF!</definedName>
    <definedName name="CUSTOM2_HAR_G">#REF!</definedName>
    <definedName name="CUSTOM2_HAR_LR">#REF!</definedName>
    <definedName name="CUSTOM2_HAR_MF">#REF!</definedName>
    <definedName name="CUSTOM2_HAR_upper_roof">#REF!</definedName>
    <definedName name="CUSTOM2_Level_1">#REF!</definedName>
    <definedName name="CUSTOM2_Level_1___Copy">#REF!</definedName>
    <definedName name="CUSTOM2_Level_12_19">#REF!</definedName>
    <definedName name="CUSTOM2_Level_2">#REF!</definedName>
    <definedName name="CUSTOM2_Level_2___Copy">#REF!</definedName>
    <definedName name="CUSTOM2_Level_2_Mezzanine">#REF!</definedName>
    <definedName name="CUSTOM2_Level_3">#REF!</definedName>
    <definedName name="CUSTOM2_Level_3___Copy">#REF!</definedName>
    <definedName name="CUSTOM2_Level_4">#REF!</definedName>
    <definedName name="CUSTOM2_Level_5_11">#REF!</definedName>
    <definedName name="CUSTOM2_M1_2nd_M">#REF!</definedName>
    <definedName name="CUSTOM2_PT6_PT7_PT8">#REF!</definedName>
    <definedName name="CUSTOM2_PT6_PT7_PT8_B1">#REF!</definedName>
    <definedName name="CUSTOM2_PT6_PT7_PT8_B1M">#REF!</definedName>
    <definedName name="CUSTOM2_PT6_PT7_PT8_B2">#REF!</definedName>
    <definedName name="CUSTOM2_Retail_Arcade">#REF!</definedName>
    <definedName name="CUSTOM2_Retail_Arcade_1st">#REF!</definedName>
    <definedName name="CUSTOM2_Retail_Arcade_2nd">#REF!</definedName>
    <definedName name="CUSTOM2_RF1">#REF!</definedName>
    <definedName name="CUSTOM2_RF1_12th_19th">#REF!</definedName>
    <definedName name="CUSTOM2_RF1_5th_11th">#REF!</definedName>
    <definedName name="CUSTOM2_S2_12th_19th">#REF!</definedName>
    <definedName name="CUSTOM2_S2_4th__L5_">#REF!</definedName>
    <definedName name="CUSTOM2_S2_5th_11th">#REF!</definedName>
    <definedName name="CUSTOM2_S6">#REF!</definedName>
    <definedName name="CUSTOM2_S6_12th_19th">#REF!</definedName>
    <definedName name="CUSTOM2_S6_1st__L2_">#REF!</definedName>
    <definedName name="CUSTOM2_S6_2nd__L3_">#REF!</definedName>
    <definedName name="CUSTOM2_S6_3rd__L4_">#REF!</definedName>
    <definedName name="CUSTOM2_S6_4th__L5_">#REF!</definedName>
    <definedName name="CUSTOM2_S6_5th_11th">#REF!</definedName>
    <definedName name="CUSTOM2_S6_G">#REF!</definedName>
    <definedName name="CUSTOM2_stair_corridor">#REF!</definedName>
    <definedName name="CUSTOM2_stair_corridor_19th">#REF!</definedName>
    <definedName name="CUSTOM2_Stair_corridor_1st">#REF!</definedName>
    <definedName name="CUSTOM2_stair_corridor_2nd">#REF!</definedName>
    <definedName name="CUSTOM2_stair_corridor_3rd">#REF!</definedName>
    <definedName name="CUSTOM2_stair_corridor_4th">#REF!</definedName>
    <definedName name="CUSTOM2_stair_corridor_5th__11th">#REF!</definedName>
    <definedName name="CUSTOM2_stair_corridor_Low">#REF!</definedName>
    <definedName name="CUSTOM2_stair_corridor_Mech">#REF!</definedName>
    <definedName name="CUSTOM2_Staircase_Corridoor">#REF!</definedName>
    <definedName name="CUSTOM2_Staircase_Corridor">#REF!</definedName>
    <definedName name="CUSTOM2_Staircase_corridor_B1M">#REF!</definedName>
    <definedName name="CUSTOM2_Staricase_Corridor_B1">#REF!</definedName>
    <definedName name="CUSTOM3_ACI_12TH___19TH">#REF!</definedName>
    <definedName name="CUSTOM3_ACI_4TH">#REF!</definedName>
    <definedName name="CUSTOM3_ACI_5TH___11TH">#REF!</definedName>
    <definedName name="CUSTOM3_B1">#REF!</definedName>
    <definedName name="CUSTOM3_B1_Mezzanine">#REF!</definedName>
    <definedName name="CUSTOM3_B2">#REF!</definedName>
    <definedName name="CUSTOM3_B3">#REF!</definedName>
    <definedName name="CUSTOM3_Corridor">#REF!</definedName>
    <definedName name="CUSTOM3_CP2_PT1_4TH">#REF!</definedName>
    <definedName name="CUSTOM3_CP3_PT1_1st">#REF!</definedName>
    <definedName name="CUSTOM3_CP3_PT1_2nd">#REF!</definedName>
    <definedName name="CUSTOM3_CP3_PT1_3RD">#REF!</definedName>
    <definedName name="CUSTOM3_CP3_PT1_4TH">#REF!</definedName>
    <definedName name="CUSTOM3_CP3_PT1_B1">#REF!</definedName>
    <definedName name="CUSTOM3_CP3_PT1_G">#REF!</definedName>
    <definedName name="CUSTOM3_CP4_PT1_1st">#REF!</definedName>
    <definedName name="CUSTOM3_CP4_PT1_2nd">#REF!</definedName>
    <definedName name="CUSTOM3_CP4_PT1_3RD">#REF!</definedName>
    <definedName name="CUSTOM3_CP4_PT1_4TH">#REF!</definedName>
    <definedName name="CUSTOM3_CP4_PT1_G">#REF!</definedName>
    <definedName name="CUSTOM3_CP5_PT1_B1">#REF!</definedName>
    <definedName name="CUSTOM3_CP5_PT1_B1M">#REF!</definedName>
    <definedName name="CUSTOM3_CP5_PT1_B2">#REF!</definedName>
    <definedName name="CUSTOM3_CP5_PT1_B3">#REF!</definedName>
    <definedName name="CUSTOM3_CP6_PT1_B3">#REF!</definedName>
    <definedName name="CUSTOM3_CT1">#REF!</definedName>
    <definedName name="CUSTOM3_CT1_12th_19th">#REF!</definedName>
    <definedName name="CUSTOM3_CT1_1st__L2_">#REF!</definedName>
    <definedName name="CUSTOM3_CT1_2nd__L3_">#REF!</definedName>
    <definedName name="CUSTOM3_CT1_3rd__L4_">#REF!</definedName>
    <definedName name="CUSTOM3_CT1_4th__L5_">#REF!</definedName>
    <definedName name="CUSTOM3_CT1_5th_11th">#REF!</definedName>
    <definedName name="CUSTOM3_CT1_B1M">#REF!</definedName>
    <definedName name="CUSTOM3_CT1_B2">#REF!</definedName>
    <definedName name="CUSTOM3_CT1_B3">#REF!</definedName>
    <definedName name="CUSTOM3_CT1_G">#REF!</definedName>
    <definedName name="CUSTOM3_EC_CP1_PT1_1ST">#REF!</definedName>
    <definedName name="CUSTOM3_EC_CP1_PT1_2nd">#REF!</definedName>
    <definedName name="CUSTOM3_EC_CP1_PT1_3RD">#REF!</definedName>
    <definedName name="CUSTOM3_EC_CP1_PT1_4TH">#REF!</definedName>
    <definedName name="CUSTOM3_EC_CP1_PT1_B1">#REF!</definedName>
    <definedName name="CUSTOM3_EC_CP1_PT1_B1M">#REF!</definedName>
    <definedName name="CUSTOM3_EC_CP1_PT1_B2">#REF!</definedName>
    <definedName name="CUSTOM3_EC_CP1_PT1_B3">#REF!</definedName>
    <definedName name="CUSTOM3_EC_CP1_PT1_G">#REF!</definedName>
    <definedName name="CUSTOM3_EC_CP1_PT1_LR">#REF!</definedName>
    <definedName name="CUSTOM3_EC_CP1_PT1_M3">#REF!</definedName>
    <definedName name="CUSTOM3_EC_CP1_PT1_MF">#REF!</definedName>
    <definedName name="CUSTOM3_EC_CP1_PT2">#REF!</definedName>
    <definedName name="CUSTOM3_EC_CP1_PT2_3RD">#REF!</definedName>
    <definedName name="CUSTOM3_EC_CP1_PT2_4TH">#REF!</definedName>
    <definedName name="CUSTOM3_EC_CP1_PT2_B1">#REF!</definedName>
    <definedName name="CUSTOM3_EC_CP1_PT2_B2">#REF!</definedName>
    <definedName name="CUSTOM3_EC_CP1_PT2_B3">#REF!</definedName>
    <definedName name="CUSTOM3_EC_CP1_PT2_M3">#REF!</definedName>
    <definedName name="CUSTOM3_EC_CP1_PT2_MF">#REF!</definedName>
    <definedName name="CUSTOM3_EC_CP1_PT4_B1">#REF!</definedName>
    <definedName name="CUSTOM3_EC_CP1_PT4_B1M">#REF!</definedName>
    <definedName name="CUSTOM3_EC_CP1_PT4_B2">#REF!</definedName>
    <definedName name="CUSTOM3_EC_CP1_PT4_B3">#REF!</definedName>
    <definedName name="CUSTOM3_EC_CP1_PT4_G">#REF!</definedName>
    <definedName name="CUSTOM3_EC_WP3_SC5_CP7_GR2_CT8_B2">#REF!</definedName>
    <definedName name="CUSTOM3_EC_WP3_SC5_CP7_GR2_CT8_B3">#REF!</definedName>
    <definedName name="CUSTOM3_GF">#REF!</definedName>
    <definedName name="CUSTOM3_GR2">#REF!</definedName>
    <definedName name="CUSTOM3_GR2_CTB_B2">#REF!</definedName>
    <definedName name="CUSTOM3_GR3">#REF!</definedName>
    <definedName name="CUSTOM3_GR3_CT5_B1">#REF!</definedName>
    <definedName name="CUSTOM3_Ground">#REF!</definedName>
    <definedName name="CUSTOM3_Ground___Copy">#REF!</definedName>
    <definedName name="CUSTOM3_HAR">#REF!</definedName>
    <definedName name="CUSTOM3_HAR_12th_19th">#REF!</definedName>
    <definedName name="CUSTOM3_HAR_1st__L2_">#REF!</definedName>
    <definedName name="CUSTOM3_HAR_2nd__L3_">#REF!</definedName>
    <definedName name="CUSTOM3_HAR_2nd_M">#REF!</definedName>
    <definedName name="CUSTOM3_HAR_3rd__L4_">#REF!</definedName>
    <definedName name="CUSTOM3_HAR_4th__L5_">#REF!</definedName>
    <definedName name="CUSTOM3_HAR_5th___11th_Floor">#REF!</definedName>
    <definedName name="CUSTOM3_HAR_B1">#REF!</definedName>
    <definedName name="CUSTOM3_HAR_B1M">#REF!</definedName>
    <definedName name="CUSTOM3_HAR_B2">#REF!</definedName>
    <definedName name="CUSTOM3_HAR_G">#REF!</definedName>
    <definedName name="CUSTOM3_HAR_LR">#REF!</definedName>
    <definedName name="CUSTOM3_HAR_MF">#REF!</definedName>
    <definedName name="CUSTOM3_HAR_upper_roof">#REF!</definedName>
    <definedName name="CUSTOM3_Level_1">#REF!</definedName>
    <definedName name="CUSTOM3_Level_1___Copy">#REF!</definedName>
    <definedName name="CUSTOM3_Level_12_19">#REF!</definedName>
    <definedName name="CUSTOM3_Level_2">#REF!</definedName>
    <definedName name="CUSTOM3_Level_2___Copy">#REF!</definedName>
    <definedName name="CUSTOM3_Level_2_Mezzanine">#REF!</definedName>
    <definedName name="CUSTOM3_Level_3">#REF!</definedName>
    <definedName name="CUSTOM3_Level_3___Copy">#REF!</definedName>
    <definedName name="CUSTOM3_Level_4">#REF!</definedName>
    <definedName name="CUSTOM3_Level_5_11">#REF!</definedName>
    <definedName name="CUSTOM3_M1_2nd_M">#REF!</definedName>
    <definedName name="CUSTOM3_PT6_PT7_PT8">#REF!</definedName>
    <definedName name="CUSTOM3_PT6_PT7_PT8_B1">#REF!</definedName>
    <definedName name="CUSTOM3_PT6_PT7_PT8_B1M">#REF!</definedName>
    <definedName name="CUSTOM3_PT6_PT7_PT8_B2">#REF!</definedName>
    <definedName name="CUSTOM3_Retail_Arcade">#REF!</definedName>
    <definedName name="CUSTOM3_Retail_Arcade_1st">#REF!</definedName>
    <definedName name="CUSTOM3_Retail_Arcade_2nd">#REF!</definedName>
    <definedName name="CUSTOM3_RF1">#REF!</definedName>
    <definedName name="CUSTOM3_RF1_12th_19th">#REF!</definedName>
    <definedName name="CUSTOM3_RF1_5th_11th">#REF!</definedName>
    <definedName name="CUSTOM3_S2_12th_19th">#REF!</definedName>
    <definedName name="CUSTOM3_S2_4th__L5_">#REF!</definedName>
    <definedName name="CUSTOM3_S2_5th_11th">#REF!</definedName>
    <definedName name="CUSTOM3_S6">#REF!</definedName>
    <definedName name="CUSTOM3_S6_12th_19th">#REF!</definedName>
    <definedName name="CUSTOM3_S6_1st__L2_">#REF!</definedName>
    <definedName name="CUSTOM3_S6_2nd__L3_">#REF!</definedName>
    <definedName name="CUSTOM3_S6_3rd__L4_">#REF!</definedName>
    <definedName name="CUSTOM3_S6_4th__L5_">#REF!</definedName>
    <definedName name="CUSTOM3_S6_5th_11th">#REF!</definedName>
    <definedName name="CUSTOM3_S6_G">#REF!</definedName>
    <definedName name="CUSTOM3_stair_corridor">#REF!</definedName>
    <definedName name="CUSTOM3_stair_corridor_19th">#REF!</definedName>
    <definedName name="CUSTOM3_Stair_corridor_1st">#REF!</definedName>
    <definedName name="CUSTOM3_stair_corridor_2nd">#REF!</definedName>
    <definedName name="CUSTOM3_stair_corridor_3rd">#REF!</definedName>
    <definedName name="CUSTOM3_stair_corridor_4th">#REF!</definedName>
    <definedName name="CUSTOM3_stair_corridor_5th__11th">#REF!</definedName>
    <definedName name="CUSTOM3_stair_corridor_Low">#REF!</definedName>
    <definedName name="CUSTOM3_stair_corridor_Mech">#REF!</definedName>
    <definedName name="CUSTOM3_Staircase_Corridoor">#REF!</definedName>
    <definedName name="CUSTOM3_Staircase_Corridor">#REF!</definedName>
    <definedName name="CUSTOM3_Staircase_corridor_B1M">#REF!</definedName>
    <definedName name="CUSTOM3_Staricase_Corridor_B1">#REF!</definedName>
    <definedName name="Customer">#REF!</definedName>
    <definedName name="cut">#REF!</definedName>
    <definedName name="CUV_COCustomerView">42725.42</definedName>
    <definedName name="CUV_SPCustomerView">53161</definedName>
    <definedName name="CUV_UnforcedCOCustomerView">42725.42</definedName>
    <definedName name="CV">#REF!</definedName>
    <definedName name="cv_beam">0.025</definedName>
    <definedName name="cv_c">0.025</definedName>
    <definedName name="cv_co">0.025</definedName>
    <definedName name="cv_footing">0.05</definedName>
    <definedName name="cv_pile">0.05</definedName>
    <definedName name="cv_Slab">0.025</definedName>
    <definedName name="CVL_FAC">#N/A</definedName>
    <definedName name="CWcode">OFFSET(#REF!,0,0,COUNTA(#REF!),1)</definedName>
    <definedName name="cwfcu">#REF!</definedName>
    <definedName name="cwfcu_fi">#REF!</definedName>
    <definedName name="CWqty">OFFSET(#REF!,0,0,COUNTA(#REF!),1)</definedName>
    <definedName name="CY">#REF!</definedName>
    <definedName name="cyA">#REF!</definedName>
    <definedName name="CYAHKD">#REF!</definedName>
    <definedName name="CYANTD">#REF!</definedName>
    <definedName name="CYAWON">#REF!</definedName>
    <definedName name="cyB">#REF!</definedName>
    <definedName name="cyC">#REF!</definedName>
    <definedName name="CYCPERIOD">#REF!</definedName>
    <definedName name="cyD">#REF!</definedName>
    <definedName name="cyE">#REF!</definedName>
    <definedName name="cyF">#REF!</definedName>
    <definedName name="cyG">#REF!</definedName>
    <definedName name="cyH">#REF!</definedName>
    <definedName name="cyI">#REF!</definedName>
    <definedName name="cyJ">#REF!</definedName>
    <definedName name="cyK">#REF!</definedName>
    <definedName name="cyL">#REF!</definedName>
    <definedName name="cyM">#REF!</definedName>
    <definedName name="CYMHKD">#REF!</definedName>
    <definedName name="CYMNTD">#REF!</definedName>
    <definedName name="CYMRMB">#REF!</definedName>
    <definedName name="CYMWON">#REF!</definedName>
    <definedName name="cyN">#REF!</definedName>
    <definedName name="CYNTD">#REF!</definedName>
    <definedName name="cyO">#REF!</definedName>
    <definedName name="cyP">#REF!</definedName>
    <definedName name="cyQ">#REF!</definedName>
    <definedName name="cyR">#REF!</definedName>
    <definedName name="CYRMB">#REF!</definedName>
    <definedName name="cyS">#REF!</definedName>
    <definedName name="CYSTART">#REF!</definedName>
    <definedName name="cyT">#REF!</definedName>
    <definedName name="cyU">#REF!</definedName>
    <definedName name="cyV">#REF!</definedName>
    <definedName name="cyvnd">#REF!</definedName>
    <definedName name="cyW">#REF!</definedName>
    <definedName name="CYWON">#REF!</definedName>
    <definedName name="cyX">#REF!</definedName>
    <definedName name="cyY">#REF!</definedName>
    <definedName name="cyZ">#REF!</definedName>
    <definedName name="D" localSheetId="2">#REF!</definedName>
    <definedName name="D" localSheetId="0">#REF!</definedName>
    <definedName name="D">#REF!</definedName>
    <definedName name="Ð" hidden="1">{"'Sheet1'!$L$16"}</definedName>
    <definedName name="d.">#REF!</definedName>
    <definedName name="D2.COLL">#REF!</definedName>
    <definedName name="D2.COLL_10">#N/A</definedName>
    <definedName name="D2.COLL_11">#N/A</definedName>
    <definedName name="D2.COLL_12">#N/A</definedName>
    <definedName name="D41B.reflect">#REF!</definedName>
    <definedName name="D41B.tbl">#REF!</definedName>
    <definedName name="D42.reflect">#REF!</definedName>
    <definedName name="D42.tbl">#REF!</definedName>
    <definedName name="D42B.reflect">#REF!</definedName>
    <definedName name="D42B.tbl">#REF!</definedName>
    <definedName name="D42TL.reflect">#REF!</definedName>
    <definedName name="D42TL.tbl">#REF!</definedName>
    <definedName name="D42TP.reflect">#REF!</definedName>
    <definedName name="D42TP.tbl">#REF!</definedName>
    <definedName name="D43.reflect">#REF!</definedName>
    <definedName name="D43.tbl">#REF!</definedName>
    <definedName name="D43B.reflect">#REF!</definedName>
    <definedName name="D43B.tbl">#REF!</definedName>
    <definedName name="D43TL.reflect">#REF!</definedName>
    <definedName name="D43TL.tbl">#REF!</definedName>
    <definedName name="D43TP.reflect">#REF!</definedName>
    <definedName name="D43TP.tbl">#REF!</definedName>
    <definedName name="D44.reflect">#REF!</definedName>
    <definedName name="D44.tbl">#REF!</definedName>
    <definedName name="D44TL.reflect">#REF!</definedName>
    <definedName name="D44TL.tbl">#REF!</definedName>
    <definedName name="D44TP.reflect">#REF!</definedName>
    <definedName name="D44TP.tbl">#REF!</definedName>
    <definedName name="da" hidden="1">{"'Sheet1'!$L$16"}</definedName>
    <definedName name="dà" hidden="1">{"'Sheet1'!$L$16"}</definedName>
    <definedName name="DAA">[28]단면가정!#REF!</definedName>
    <definedName name="dac">#REF!</definedName>
    <definedName name="da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ada" hidden="1">{"'Sheet1'!$L$16"}</definedName>
    <definedName name="dadas" hidden="1">{"Offgrid",#N/A,FALSE,"OFFGRID";"Region",#N/A,FALSE,"REGION";"Offgrid -2",#N/A,FALSE,"OFFGRID";"WTP",#N/A,FALSE,"WTP";"WTP -2",#N/A,FALSE,"WTP";"Project",#N/A,FALSE,"PROJECT";"Summary -2",#N/A,FALSE,"SUMMARY"}</definedName>
    <definedName name="DADASDSADSA" hidden="1">{"'Sheet1'!$L$16"}</definedName>
    <definedName name="dadd" hidden="1">#REF!</definedName>
    <definedName name="DAF" hidden="1">#REF!</definedName>
    <definedName name="Daftar">STOP2:STOP2E</definedName>
    <definedName name="DAI">#REF!</definedName>
    <definedName name="dam">78000</definedName>
    <definedName name="DAMMONG" hidden="1">{"'Sheet1'!$L$16"}</definedName>
    <definedName name="damp">#REF!</definedName>
    <definedName name="damper...">#REF!</definedName>
    <definedName name="dang" hidden="1">{"'Sheet1'!$L$16"}</definedName>
    <definedName name="das" hidden="1">{"'Sheet1'!$L$16"}</definedName>
    <definedName name="dasd" hidden="1">#REF!</definedName>
    <definedName name="DASDACA" hidden="1">#REF!</definedName>
    <definedName name="dasdas" hidden="1">{#N/A,#N/A,FALSE,"GS";#N/A,#N/A,FALSE,"Cost Code Summary";#N/A,#N/A,FALSE,"VO";#N/A,#N/A,FALSE,"CUM FLUCT";#N/A,#N/A,FALSE,"Fluct";#N/A,#N/A,FALSE,"Bill 3";#N/A,#N/A,FALSE,"Bill 4";#N/A,#N/A,FALSE,"bill 5";#N/A,#N/A,FALSE,"Bill 7";#N/A,#N/A,FALSE,"Bill 8";#N/A,#N/A,FALSE,"Bill 10";#N/A,#N/A,FALSE,"Bill 12"}</definedName>
    <definedName name="DASDSADADS" hidden="1">{"'Sheet1'!$L$16"}</definedName>
    <definedName name="DASDSADAS" hidden="1">{"'Sheet1'!$L$16"}</definedName>
    <definedName name="Dat">#REF!</definedName>
    <definedName name="Data">#REF!</definedName>
    <definedName name="Data.Dump" hidden="1">OFFSET(#REF!,1,0)</definedName>
    <definedName name="Data_4">#REF!</definedName>
    <definedName name="data_b">#REF!</definedName>
    <definedName name="Data_Beam">#REF!</definedName>
    <definedName name="data1" hidden="1">#REF!</definedName>
    <definedName name="data10">#REF!</definedName>
    <definedName name="data10_4">#REF!</definedName>
    <definedName name="data2" hidden="1">#REF!</definedName>
    <definedName name="data3" hidden="1">#REF!</definedName>
    <definedName name="DATA4">#N/A</definedName>
    <definedName name="data4_4">#REF!</definedName>
    <definedName name="DATA5">#N/A</definedName>
    <definedName name="DATA6">#N/A</definedName>
    <definedName name="DATA7">#REF!</definedName>
    <definedName name="data84">#REF!</definedName>
    <definedName name="DATA9">#REF!</definedName>
    <definedName name="DATAALL">#REF!</definedName>
    <definedName name="_xlnm.Database" hidden="1">#REF!</definedName>
    <definedName name="Database.File" hidden="1">#REF!</definedName>
    <definedName name="Database_MI">#REF!</definedName>
    <definedName name="database2">#REF!</definedName>
    <definedName name="DATACLB">#REF!</definedName>
    <definedName name="DATACRB">#REF!</definedName>
    <definedName name="DATACSR">#REF!</definedName>
    <definedName name="DATAEGP">#REF!</definedName>
    <definedName name="DATAESP">#REF!</definedName>
    <definedName name="DATAFILL">#N/A</definedName>
    <definedName name="DataFilter">#REF!</definedName>
    <definedName name="DataFilter_1">#REF!</definedName>
    <definedName name="DataFilter_10">#REF!</definedName>
    <definedName name="DataFilter_2">#REF!</definedName>
    <definedName name="DataFilter_3">#REF!</definedName>
    <definedName name="DataFilter_4">#REF!</definedName>
    <definedName name="DataFilter_5">#REF!</definedName>
    <definedName name="DataFilter_6">#REF!</definedName>
    <definedName name="DataFilter_7">#REF!</definedName>
    <definedName name="DataFilter_8">#REF!</definedName>
    <definedName name="DataFilter_9">#REF!</definedName>
    <definedName name="DATAFLP">#REF!</definedName>
    <definedName name="DATAMXC">#REF!</definedName>
    <definedName name="DATANIC">#REF!</definedName>
    <definedName name="DataPhatSinh">#REF!</definedName>
    <definedName name="DATAPNM">#REF!</definedName>
    <definedName name="DataRangeCAPEX">#REF!</definedName>
    <definedName name="DATARPD">#REF!</definedName>
    <definedName name="Dataset">#REF!</definedName>
    <definedName name="DatasetD">#REF!</definedName>
    <definedName name="DataSort">#REF!</definedName>
    <definedName name="DataSort_1">#REF!</definedName>
    <definedName name="DataSort_10">#REF!</definedName>
    <definedName name="DataSort_2">#REF!</definedName>
    <definedName name="DataSort_3">#REF!</definedName>
    <definedName name="DataSort_4">#REF!</definedName>
    <definedName name="DataSort_5">#REF!</definedName>
    <definedName name="DataSort_6">#REF!</definedName>
    <definedName name="DataSort_7">#REF!</definedName>
    <definedName name="DataSort_8">#REF!</definedName>
    <definedName name="DataSort_9">#REF!</definedName>
    <definedName name="DATATHA">#REF!</definedName>
    <definedName name="DATATRD">#REF!</definedName>
    <definedName name="DATAUSA">#REF!</definedName>
    <definedName name="DATAVZL">#REF!</definedName>
    <definedName name="dataww" hidden="1">#REF!</definedName>
    <definedName name="DATE">#REF!</definedName>
    <definedName name="Date_Bidding">#REF!</definedName>
    <definedName name="date2">#REF!</definedName>
    <definedName name="dateactuel">#REF!</definedName>
    <definedName name="datem">#REF!</definedName>
    <definedName name="Day">#REF!</definedName>
    <definedName name="daywork">#REF!</definedName>
    <definedName name="DB">'[29]Sevice Cost'!$O$12</definedName>
    <definedName name="DB.1">'[29]Sevice Cost'!$O$17</definedName>
    <definedName name="DB_or_RB">IF(#REF!=0,"-",IF(#REF!&lt;=9,"RB",IF(#REF!&gt;9,"DB")))</definedName>
    <definedName name="dc" hidden="1">{"'Sheet1'!$L$16"}</definedName>
    <definedName name="DCF">#REF!</definedName>
    <definedName name="DCKS" hidden="1">{"'Sheet1'!$L$16"}</definedName>
    <definedName name="DCL_22">12117600</definedName>
    <definedName name="DCL_35">13127400</definedName>
    <definedName name="DCsum">#REF!</definedName>
    <definedName name="DCsun">#REF!</definedName>
    <definedName name="DD" localSheetId="2">#REF!</definedName>
    <definedName name="DD" localSheetId="0">#REF!</definedName>
    <definedName name="DD">#REF!</definedName>
    <definedName name="ddång" hidden="1">{"'Sheet1'!$L$16"}</definedName>
    <definedName name="ddc" hidden="1">{"'Sheet1'!$L$16"}</definedName>
    <definedName name="ddd" hidden="1">{"'Sheet1'!$L$16"}</definedName>
    <definedName name="ddda" hidden="1">{#N/A,#N/A,TRUE,"Str.";#N/A,#N/A,TRUE,"Steel &amp; Roof";#N/A,#N/A,TRUE,"Arc.";#N/A,#N/A,TRUE,"Preliminary";#N/A,#N/A,TRUE,"Sum_Prelim"}</definedName>
    <definedName name="DDDD" hidden="1">{"'Sheet1'!$L$16"}</definedName>
    <definedName name="DDDĐ" hidden="1">{"'Sheet1'!$L$16"}</definedName>
    <definedName name="DDDDD" hidden="1">{#N/A,#N/A,FALSE,"운반시간"}</definedName>
    <definedName name="dddddd" hidden="1">{#N/A,#N/A,TRUE,"SUM";#N/A,#N/A,TRUE,"EE";#N/A,#N/A,TRUE,"AC";#N/A,#N/A,TRUE,"SN"}</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#REF!</definedName>
    <definedName name="DDDDDDDDDDD" hidden="1">#REF!</definedName>
    <definedName name="dddddddddddd" hidden="1">#REF!</definedName>
    <definedName name="ddddddddddddd" hidden="1">#REF!</definedName>
    <definedName name="dddddddddddddd" hidden="1">{#N/A,#N/A,TRUE,"Basic";#N/A,#N/A,TRUE,"EXT-TABLE";#N/A,#N/A,TRUE,"STEEL";#N/A,#N/A,TRUE,"INT-Table";#N/A,#N/A,TRUE,"STEEL";#N/A,#N/A,TRUE,"Door"}</definedName>
    <definedName name="DDDDDDDDDDDDDDDD" hidden="1">{#N/A,#N/A,FALSE,"골재소요량";#N/A,#N/A,FALSE,"골재소요량"}</definedName>
    <definedName name="dddf" hidden="1">{#N/A,#N/A,TRUE,"Old - New P&amp;L";#N/A,#N/A,TRUE,"EBIT MMO - Total";#N/A,#N/A,TRUE,"MMO NE, CEE, ASIA, CAR";#N/A,#N/A,TRUE,"MMO LAT, MEA, AFR";#N/A,#N/A,TRUE,"NP growth";#N/A,#N/A,TRUE,"ER impact"}</definedName>
    <definedName name="ddf" hidden="1">{"'Sheet1'!$L$16"}</definedName>
    <definedName name="ddfas" hidden="1">#REF!</definedName>
    <definedName name="ddt">#REF!</definedName>
    <definedName name="DDT_PRELIMS">#REF!</definedName>
    <definedName name="DDUBC">#REF!</definedName>
    <definedName name="De">#REF!</definedName>
    <definedName name="DeckCFA">#REF!</definedName>
    <definedName name="Decoration">#REF!</definedName>
    <definedName name="DECS">#REF!</definedName>
    <definedName name="DEFITroom">#REF!</definedName>
    <definedName name="DEFmargin">#REF!</definedName>
    <definedName name="DEFrack">#REF!</definedName>
    <definedName name="DEFrefurbishment">#REF!</definedName>
    <definedName name="DEL">#REF!</definedName>
    <definedName name="Delivery_agenda_1">#REF!</definedName>
    <definedName name="delperweek">#REF!</definedName>
    <definedName name="DELTA">#REF!</definedName>
    <definedName name="DEM">#REF!</definedName>
    <definedName name="Dem_PhatSinh">#REF!</definedName>
    <definedName name="DEMO">#REF!</definedName>
    <definedName name="Demolition">#REF!</definedName>
    <definedName name="depan">STOP:STOPE</definedName>
    <definedName name="departments">#REF!</definedName>
    <definedName name="DEPN">#REF!</definedName>
    <definedName name="Depot_special_expenses">#REF!</definedName>
    <definedName name="Depreciation">#REF!</definedName>
    <definedName name="dépt">#REF!</definedName>
    <definedName name="Depth">#REF!</definedName>
    <definedName name="DES">#REF!</definedName>
    <definedName name="Description">#REF!</definedName>
    <definedName name="Description_D">#REF!</definedName>
    <definedName name="Description_Power">#REF!</definedName>
    <definedName name="Design">#REF!</definedName>
    <definedName name="design_total">#REF!</definedName>
    <definedName name="DesignHOGAPct">#REF!</definedName>
    <definedName name="designprofit">#REF!</definedName>
    <definedName name="DesignProfitPct">#REF!</definedName>
    <definedName name="DESUS">#REF!</definedName>
    <definedName name="DETAIL_COMP">#N/A</definedName>
    <definedName name="DETAIL_PROGRESS_CLAIM">#REF!</definedName>
    <definedName name="DetectorDamper">#REF!</definedName>
    <definedName name="DetSch2_1">#REF!</definedName>
    <definedName name="DetSch2_2">#REF!</definedName>
    <definedName name="DetSch2_3">#REF!</definedName>
    <definedName name="DetSch2_4">#REF!</definedName>
    <definedName name="DetSch2_5">#REF!</definedName>
    <definedName name="DetSch2_6">#REF!</definedName>
    <definedName name="DetSch2Act_1">#REF!</definedName>
    <definedName name="DetSch2Act_2">#REF!</definedName>
    <definedName name="DetSch2Act_3">#REF!</definedName>
    <definedName name="dev">#REF!</definedName>
    <definedName name="DEWSLDW" hidden="1">{#N/A,#N/A,TRUE,"SUM";#N/A,#N/A,TRUE,"EE";#N/A,#N/A,TRUE,"AC";#N/A,#N/A,TRUE,"SN"}</definedName>
    <definedName name="df">#REF!</definedName>
    <definedName name="dfa">#REF!</definedName>
    <definedName name="dfafadfa">#REF!</definedName>
    <definedName name="dfasdas" hidden="1">{"'Sheet1'!$L$16"}</definedName>
    <definedName name="dfasdf">#REF!</definedName>
    <definedName name="DFASFD" hidden="1">{#N/A,#N/A,FALSE,"골재소요량";#N/A,#N/A,FALSE,"골재소요량"}</definedName>
    <definedName name="dfd" hidden="1">{#N/A,#N/A,FALSE,"Sheet1";#N/A,#N/A,FALSE,"Sheet3";#N/A,#N/A,FALSE,"Sheet5"}</definedName>
    <definedName name="DFDASFGDASG" hidden="1">{#N/A,#N/A,FALSE,"단가표지"}</definedName>
    <definedName name="DFDF" hidden="1">{#N/A,#N/A,FALSE,"조골재"}</definedName>
    <definedName name="DFĐF" hidden="1">{"'Sheet1'!$L$16"}</definedName>
    <definedName name="DFDFDF" hidden="1">{#N/A,#N/A,FALSE,"단가표지"}</definedName>
    <definedName name="DFDFDS" hidden="1">{#N/A,#N/A,TRUE,"SUM";#N/A,#N/A,TRUE,"EE";#N/A,#N/A,TRUE,"AC";#N/A,#N/A,TRUE,"SN"}</definedName>
    <definedName name="DFDFGE" hidden="1">{#N/A,#N/A,FALSE,"Chi tiÆt"}</definedName>
    <definedName name="DFDFSDFSD" hidden="1">{#N/A,#N/A,TRUE,"SUM";#N/A,#N/A,TRUE,"EE";#N/A,#N/A,TRUE,"AC";#N/A,#N/A,TRUE,"SN"}</definedName>
    <definedName name="DFDSADFADSF" hidden="1">{#N/A,#N/A,FALSE,"2~8번"}</definedName>
    <definedName name="DFDSAFASF" hidden="1">{"'Sheet1'!$L$16"}</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F" hidden="1">{#N/A,#N/A,TRUE,"SUM";#N/A,#N/A,TRUE,"EE";#N/A,#N/A,TRUE,"AC";#N/A,#N/A,TRUE,"SN"}</definedName>
    <definedName name="DFFDF">#N/A</definedName>
    <definedName name="DFFDF_4">#N/A</definedName>
    <definedName name="DFFDF_4_1">MATCH(0.01,End_Bal,-1)+1</definedName>
    <definedName name="DFFDF_4_4">MATCH(0.01,End_Bal_4,-1)+1</definedName>
    <definedName name="DFFDF_7">#N/A</definedName>
    <definedName name="DFFDF_7_4">MATCH(0.01,End_Bal_4,-1)+1</definedName>
    <definedName name="DFFDF_8">#N/A</definedName>
    <definedName name="DFFDF_8_4">MATCH(0.01,End_Bal_4,-1)+1</definedName>
    <definedName name="dffdsfdsf">#REF!</definedName>
    <definedName name="DFFF" hidden="1">'[30]RAB AR&amp;STR'!#REF!</definedName>
    <definedName name="dfffffffffffffff" hidden="1">'[5]입찰내역 발주처 양식'!#REF!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G">284.46</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hhh">#REF!</definedName>
    <definedName name="dfh" hidden="1">{"'Sheet1'!$L$16"}</definedName>
    <definedName name="dflt2">#REF!</definedName>
    <definedName name="dflt3">#REF!</definedName>
    <definedName name="dflt4">#REF!</definedName>
    <definedName name="dflt5">#REF!</definedName>
    <definedName name="dflt6">#REF!</definedName>
    <definedName name="dflt7">#REF!</definedName>
    <definedName name="dfs" hidden="1">{#N/A,#N/A,TRUE,"SUM";#N/A,#N/A,TRUE,"EE";#N/A,#N/A,TRUE,"AC";#N/A,#N/A,TRUE,"SN"}</definedName>
    <definedName name="dfsfs" hidden="1">#REF!</definedName>
    <definedName name="dfsfsd" hidden="1">{"'Sheet1'!$L$16"}</definedName>
    <definedName name="dg" hidden="1">{#N/A,#N/A,FALSE,"CCTV"}</definedName>
    <definedName name="dgasg" hidden="1">{#N/A,#N/A,FALSE,"조골재"}</definedName>
    <definedName name="DGBH" hidden="1">{"'Sheet1'!$L$16"}</definedName>
    <definedName name="dgd" hidden="1">{"Offgrid",#N/A,FALSE,"OFFGRID";"Region",#N/A,FALSE,"REGION";"Offgrid -2",#N/A,FALSE,"OFFGRID";"WTP",#N/A,FALSE,"WTP";"WTP -2",#N/A,FALSE,"WTP";"Project",#N/A,FALSE,"PROJECT";"Summary -2",#N/A,FALSE,"SUMMARY"}</definedName>
    <definedName name="DGDFGFGDG" hidden="1">{#N/A,#N/A,FALSE,"배수1"}</definedName>
    <definedName name="DGDG" hidden="1">{"'Sheet1'!$L$16"}</definedName>
    <definedName name="dgfg">#REF!</definedName>
    <definedName name="dgfgf" hidden="1">{#N/A,#N/A,FALSE,"2~8번"}</definedName>
    <definedName name="dghjyuk" hidden="1">{"'Sheet1'!$L$16"}</definedName>
    <definedName name="DGKL" hidden="1">#REF!</definedName>
    <definedName name="DGSDG" hidden="1">{"'Sheet1'!$L$16"}</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L">#REF!</definedName>
    <definedName name="dhg">#REF!</definedName>
    <definedName name="di">#REF!</definedName>
    <definedName name="DIA">[24]교각1!#REF!</definedName>
    <definedName name="DIAA">'[31]기둥(원형)'!$S$5</definedName>
    <definedName name="DIALOG_14">FALSE</definedName>
    <definedName name="DialogHide">#REF!</definedName>
    <definedName name="DialogShow">#REF!</definedName>
    <definedName name="dien" hidden="1">{"'Sheet1'!$L$16"}</definedName>
    <definedName name="Diesel_9">#REF!</definedName>
    <definedName name="Diesel_h">#REF!</definedName>
    <definedName name="diesl">#REF!</definedName>
    <definedName name="Difference_in_exchange">#REF!</definedName>
    <definedName name="dim">#REF!</definedName>
    <definedName name="dimension">#REF!</definedName>
    <definedName name="Dir">#REF!</definedName>
    <definedName name="Direct_Materials">#REF!</definedName>
    <definedName name="DirectLabor" hidden="1">{#N/A,#N/A,FALSE,"CCTV"}</definedName>
    <definedName name="DirectLobor" hidden="1">{#N/A,#N/A,FALSE,"CCTV"}</definedName>
    <definedName name="directors">#REF!</definedName>
    <definedName name="DIRHRS">#N/A</definedName>
    <definedName name="disc_rate">#REF!</definedName>
    <definedName name="DiscForm">#REF!</definedName>
    <definedName name="discipline">#REF!</definedName>
    <definedName name="Discount" hidden="1">#REF!</definedName>
    <definedName name="DiscRef">#REF!</definedName>
    <definedName name="Discription_Distrib">#REF!</definedName>
    <definedName name="Discription_Emergency">#REF!</definedName>
    <definedName name="discvic">#REF!</definedName>
    <definedName name="Disel">#REF!</definedName>
    <definedName name="display_area_2" hidden="1">#REF!</definedName>
    <definedName name="disposal">#REF!</definedName>
    <definedName name="dist">#REF!</definedName>
    <definedName name="dist_bottom">0.1</definedName>
    <definedName name="Dist_top">0.25</definedName>
    <definedName name="Distribution_to_countries">#REF!</definedName>
    <definedName name="Div">#REF!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2">#REF!</definedName>
    <definedName name="div_3">#REF!</definedName>
    <definedName name="div_4">#REF!</definedName>
    <definedName name="div_5">#REF!</definedName>
    <definedName name="div_6">#REF!</definedName>
    <definedName name="div_7">#REF!</definedName>
    <definedName name="div_8">#REF!</definedName>
    <definedName name="div_9">#REF!</definedName>
    <definedName name="Divide">#REF!</definedName>
    <definedName name="divider">#REF!</definedName>
    <definedName name="divisions">#REF!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k">#REF!</definedName>
    <definedName name="DKFALJFLAJFLKAJ" hidden="1">{#N/A,#N/A,FALSE,"CCTV"}</definedName>
    <definedName name="dks">#REF!</definedName>
    <definedName name="dl">#REF!</definedName>
    <definedName name="dldyddn">{"'별표'!$N$220"}</definedName>
    <definedName name="dlff" hidden="1">{#N/A,#N/A,FALSE,"운반시간"}</definedName>
    <definedName name="dlot">#REF!</definedName>
    <definedName name="dlstable">#REF!</definedName>
    <definedName name="DM">#REF!</definedName>
    <definedName name="DMChungTu">#REF!</definedName>
    <definedName name="DMH">#REF!</definedName>
    <definedName name="DMHangHoa">#REF!</definedName>
    <definedName name="DMKhoHang">#REF!</definedName>
    <definedName name="DMTaiKhoan">#REF!</definedName>
    <definedName name="DMThuChi">#REF!</definedName>
    <definedName name="dmxl2" hidden="1">{"'Sheet1'!$L$16"}</definedName>
    <definedName name="DMXuatNhap">#REF!</definedName>
    <definedName name="dn" hidden="1">{#N/A,#N/A,FALSE,"혼합골재"}</definedName>
    <definedName name="DN1_CT5" hidden="1">{"'Sheet1'!$L$16"}</definedName>
    <definedName name="dntt10" hidden="1">{"'Sheet1'!$L$16"}</definedName>
    <definedName name="dntt9" hidden="1">{"'Sheet1'!$L$16"}</definedName>
    <definedName name="do">#REF!</definedName>
    <definedName name="DOCS">#REF!</definedName>
    <definedName name="Document_array">{"Book1","BoQ2.XLS"}</definedName>
    <definedName name="Document_array_1">{"Book1","BoQ2.XLS"}</definedName>
    <definedName name="DOF" localSheetId="2">#REF!</definedName>
    <definedName name="DOF" localSheetId="0">#REF!</definedName>
    <definedName name="DOF">#REF!</definedName>
    <definedName name="DOG" localSheetId="2">#REF!</definedName>
    <definedName name="DOG" localSheetId="0">#REF!</definedName>
    <definedName name="DOG">#REF!</definedName>
    <definedName name="dol">#REF!</definedName>
    <definedName name="doll">#REF!</definedName>
    <definedName name="DOM" localSheetId="2">#REF!</definedName>
    <definedName name="DOM" localSheetId="0">#REF!</definedName>
    <definedName name="DOM">#REF!</definedName>
    <definedName name="Domain" hidden="1">#REF!</definedName>
    <definedName name="DONATION">#REF!</definedName>
    <definedName name="DONE1">#N/A</definedName>
    <definedName name="DONE2">#N/A</definedName>
    <definedName name="Dongia">#REF!</definedName>
    <definedName name="DONGTIEUDEBANG_14">40</definedName>
    <definedName name="DONGTUVAN_14">51</definedName>
    <definedName name="door">#REF!</definedName>
    <definedName name="door_stop">#REF!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orArmourPlates">#REF!</definedName>
    <definedName name="Doorfirerating">#REF!</definedName>
    <definedName name="DoorFrameConfig">#REF!</definedName>
    <definedName name="DoorFrameMatl">#REF!</definedName>
    <definedName name="Doorhanding">#REF!</definedName>
    <definedName name="DoorHinge">#REF!</definedName>
    <definedName name="DoorKickPlates">#REF!</definedName>
    <definedName name="Doorlocation">#REF!</definedName>
    <definedName name="Doorlocks">#REF!</definedName>
    <definedName name="Doormaterial">#REF!</definedName>
    <definedName name="dooropeningdiameter">#REF!</definedName>
    <definedName name="dooropeningweight">#REF!</definedName>
    <definedName name="doorpaint">#REF!</definedName>
    <definedName name="Doors">#REF!</definedName>
    <definedName name="DoorSecurity">#REF!</definedName>
    <definedName name="DoorSTC">#REF!</definedName>
    <definedName name="Doortype">#REF!</definedName>
    <definedName name="dorn">#REF!</definedName>
    <definedName name="dos">#REF!</definedName>
    <definedName name="downspout_L" localSheetId="2">#REF!</definedName>
    <definedName name="downspout_L" localSheetId="0">#REF!</definedName>
    <definedName name="downspout_L">#REF!</definedName>
    <definedName name="downspout_M" localSheetId="2">#REF!</definedName>
    <definedName name="downspout_M" localSheetId="0">#REF!</definedName>
    <definedName name="downspout_M">#REF!</definedName>
    <definedName name="doz">#REF!</definedName>
    <definedName name="DP">#REF!</definedName>
    <definedName name="DPI">#REF!</definedName>
    <definedName name="dpSC">#REF!</definedName>
    <definedName name="dr" hidden="1">[32]BHANDUP!#REF!</definedName>
    <definedName name="drain">#REF!</definedName>
    <definedName name="drain1">#REF!</definedName>
    <definedName name="drain2">#REF!</definedName>
    <definedName name="DRATE">#REF!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e" hidden="1">#REF!</definedName>
    <definedName name="driver">#REF!</definedName>
    <definedName name="DRNGE">#REF!</definedName>
    <definedName name="drnh">#REF!</definedName>
    <definedName name="drop1">#REF!</definedName>
    <definedName name="drop2">#REF!</definedName>
    <definedName name="drop3">#REF!</definedName>
    <definedName name="drop4">#REF!</definedName>
    <definedName name="dropoff">#REF!</definedName>
    <definedName name="drrate">#REF!</definedName>
    <definedName name="drs">#REF!</definedName>
    <definedName name="ds">#REF!</definedName>
    <definedName name="DSA" hidden="1">{#N/A,#N/A,FALSE,"포장1";#N/A,#N/A,FALSE,"포장1"}</definedName>
    <definedName name="DSADEDWE" hidden="1">{"'Sheet1'!$L$16"}</definedName>
    <definedName name="dsadsad" hidden="1">{"'Sheet1'!$L$16"}</definedName>
    <definedName name="dsaf" hidden="1">{#N/A,#N/A,FALSE,"조골재"}</definedName>
    <definedName name="dsaf_1" hidden="1">{#N/A,#N/A,FALSE,"조골재"}</definedName>
    <definedName name="DSD" hidden="1">{"'Sheet1'!$L$16"}</definedName>
    <definedName name="DSDS" hidden="1">{"'Sheet1'!$L$16"}</definedName>
    <definedName name="dsdsd" hidden="1">{#N/A,#N/A,FALSE,"운반시간"}</definedName>
    <definedName name="DSDSDS" hidden="1">{"'Sheet1'!$L$16"}</definedName>
    <definedName name="DSF" hidden="1">{#N/A,#N/A,FALSE,"골재소요량";#N/A,#N/A,FALSE,"골재소요량"}</definedName>
    <definedName name="DSF_1" hidden="1">{#N/A,#N/A,FALSE,"골재소요량";#N/A,#N/A,FALSE,"골재소요량"}</definedName>
    <definedName name="DSFAS">'[33]공주-교대(A1)'!#REF!</definedName>
    <definedName name="DSFDSDFSD" hidden="1">{"'Sheet1'!$L$16"}</definedName>
    <definedName name="DSFG" hidden="1">{#N/A,#N/A,FALSE,"2~8번"}</definedName>
    <definedName name="dsfgsdf" hidden="1">{#N/A,#N/A,FALSE,"MODULE3"}</definedName>
    <definedName name="dsfs" hidden="1">{"'Sheet1'!$L$16"}</definedName>
    <definedName name="dsfsdf" hidden="1">#REF!</definedName>
    <definedName name="DSGDSG" hidden="1">{"'Sheet1'!$L$16"}</definedName>
    <definedName name="DSGHE" hidden="1">{#N/A,#N/A,FALSE,"단가표지"}</definedName>
    <definedName name="DSH" hidden="1">{#N/A,#N/A,FALSE,"Chi tiÆt"}</definedName>
    <definedName name="DSJKLDE" hidden="1">{#N/A,#N/A,TRUE,"SUM";#N/A,#N/A,TRUE,"EE";#N/A,#N/A,TRUE,"AC";#N/A,#N/A,TRUE,"SN"}</definedName>
    <definedName name="dss">#REF!</definedName>
    <definedName name="DSTD_Clear_1">#N/A</definedName>
    <definedName name="DSTD_Clear_2">#N/A</definedName>
    <definedName name="DSTD_Clear_3">#N/A</definedName>
    <definedName name="DSTD_Clear_4">#N/A</definedName>
    <definedName name="DSTD_Clear_5">#N/A</definedName>
    <definedName name="DSTD_Clear_6">#REF!</definedName>
    <definedName name="DSUM">#N/A</definedName>
    <definedName name="dt" hidden="1">#REF!</definedName>
    <definedName name="dtbs">#REF!</definedName>
    <definedName name="dtich0" comment="diện tích đo trên bản vẽ ACAD">#REF!</definedName>
    <definedName name="DTKT3" hidden="1">{"'Sheet1'!$L$16"}</definedName>
    <definedName name="dtrhgnb" hidden="1">{#N/A,#N/A,FALSE,"2~8번"}</definedName>
    <definedName name="dtt">#REF!</definedName>
    <definedName name="duc" hidden="1">{"'Sheet1'!$L$16"}</definedName>
    <definedName name="ĐỪEWFEWRFGẺG">#REF!</definedName>
    <definedName name="dumbwaiter" hidden="1">{#N/A,#N/A,FALSE,"Sheet1";#N/A,#N/A,FALSE,"Sheet3";#N/A,#N/A,FALSE,"Sheet5"}</definedName>
    <definedName name="Duong1" hidden="1">{"'Sheet1'!$L$16"}</definedName>
    <definedName name="dur">#REF!</definedName>
    <definedName name="durate">#REF!</definedName>
    <definedName name="duration">#REF!</definedName>
    <definedName name="duy" hidden="1">#REF!</definedName>
    <definedName name="DVWR">#REF!</definedName>
    <definedName name="DW" hidden="1">{#N/A,#N/A,FALSE,"배수2"}</definedName>
    <definedName name="dw_Flexable">#REF!</definedName>
    <definedName name="dw_FRP">#REF!</definedName>
    <definedName name="dw_Galv">#REF!</definedName>
    <definedName name="dw_Galv_Equipment">#REF!</definedName>
    <definedName name="dw_PSP">#REF!</definedName>
    <definedName name="dw_Rate_per_Kg">#REF!</definedName>
    <definedName name="dw_Rate_per_m2">#REF!</definedName>
    <definedName name="dw_SS">#REF!</definedName>
    <definedName name="dw_SS_Polished">#REF!</definedName>
    <definedName name="dw_SS304L_Purged">#REF!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PRICE" hidden="1">[34]Quantity!#REF!</definedName>
    <definedName name="dyg">#REF!</definedName>
    <definedName name="E" hidden="1">{#N/A,#N/A,FALSE,"이태원철근"}</definedName>
    <definedName name="E.10_MOTORS">#REF!</definedName>
    <definedName name="E.11___CABLES">#REF!</definedName>
    <definedName name="E.11__Cable_Tray_and_Cable_Ladder_System">#REF!</definedName>
    <definedName name="E.11_Cable_Conduits">#REF!</definedName>
    <definedName name="E.12_PROTECTIVE_GROUNDING_SYSTEM">#REF!</definedName>
    <definedName name="E.13_LIGHTNING_ARRESTER_SYSTEM">#REF!</definedName>
    <definedName name="E.14_LIGHTING_EQUIPMENT_and_SERVICE_POWER">#REF!</definedName>
    <definedName name="E.15_CONTROL_EQUIPMENT">#REF!</definedName>
    <definedName name="E.16_INSTRUMENTATION">#REF!</definedName>
    <definedName name="E.17_PLANT_OPTIMIZATION_SYSTEMS">#REF!</definedName>
    <definedName name="E.18_QUALITY_CONTROL_SYSTEM">#REF!</definedName>
    <definedName name="E.19_FIRE_DETECTION___COMMUNICATION">#REF!</definedName>
    <definedName name="e___0">#REF!</definedName>
    <definedName name="e___0_4">#REF!</definedName>
    <definedName name="e_4">#REF!</definedName>
    <definedName name="e_coat">#REF!</definedName>
    <definedName name="E1_">#REF!</definedName>
    <definedName name="E2_">#REF!</definedName>
    <definedName name="E2_CFA">#REF!</definedName>
    <definedName name="E3_">#REF!</definedName>
    <definedName name="E4_">#REF!</definedName>
    <definedName name="E5_">#REF!</definedName>
    <definedName name="EA">#REF!</definedName>
    <definedName name="ear">#REF!</definedName>
    <definedName name="EarnedCOP">#REF!</definedName>
    <definedName name="EarnedEBIT">#REF!</definedName>
    <definedName name="EARTH">#REF!</definedName>
    <definedName name="earthactual">#REF!</definedName>
    <definedName name="EB">#REF!</definedName>
    <definedName name="EBFSC">#REF!,#REF!,#REF!,#REF!</definedName>
    <definedName name="EBIT">#REF!</definedName>
    <definedName name="EBITOrgG">#REF!</definedName>
    <definedName name="EBITOrgGperc">#REF!</definedName>
    <definedName name="eborrow">#REF!</definedName>
    <definedName name="Ec">#REF!</definedName>
    <definedName name="eclear">#REF!</definedName>
    <definedName name="ecut">#REF!</definedName>
    <definedName name="ED" hidden="1">{#N/A,#N/A,FALSE,"CCTV"}</definedName>
    <definedName name="EDIT">#REF!</definedName>
    <definedName name="eds">#REF!</definedName>
    <definedName name="edssqq" hidden="1">{#N/A,#N/A,FALSE,"혼합골재"}</definedName>
    <definedName name="edward">#REF!</definedName>
    <definedName name="ee" hidden="1">{#N/A,#N/A,TRUE,"Krycí list"}</definedName>
    <definedName name="EE_ADJ">#REF!</definedName>
    <definedName name="eec">"$#REF!.$L$23"</definedName>
    <definedName name="eec___0">#REF!</definedName>
    <definedName name="eec___0_4">#REF!</definedName>
    <definedName name="eec_4">#REF!</definedName>
    <definedName name="eee" hidden="1">{#N/A,#N/A,FALSE,"2~8번"}</definedName>
    <definedName name="eee_1" hidden="1">{#N/A,#N/A,FALSE,"2~8번"}</definedName>
    <definedName name="eeee" hidden="1">{#N/A,#N/A,TRUE,"PPD";#N/A,#N/A,TRUE,"CSD &amp; TSD"}</definedName>
    <definedName name="eeee1" hidden="1">{"revsale",#N/A,FALSE,"REV-ยุพดี"}</definedName>
    <definedName name="eeeee" hidden="1">{#N/A,#N/A,TRUE,"SUM";#N/A,#N/A,TRUE,"EE";#N/A,#N/A,TRUE,"AC";#N/A,#N/A,TRUE,"SN"}</definedName>
    <definedName name="EEEEEEE" hidden="1">#REF!</definedName>
    <definedName name="EEEEEEEEE" hidden="1">#REF!</definedName>
    <definedName name="eeeeeeeeeee" hidden="1">[4]Earthwork!#REF!</definedName>
    <definedName name="eelv">#REF!</definedName>
    <definedName name="eengineer">#REF!</definedName>
    <definedName name="eew">#REF!</definedName>
    <definedName name="ef" hidden="1">{#N/A,#N/A,FALSE,"2~8번"}</definedName>
    <definedName name="efd" hidden="1">{#N/A,#N/A,FALSE,"CCTV"}</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ort">#REF!</definedName>
    <definedName name="efh">#REF!</definedName>
    <definedName name="efr">#REF!</definedName>
    <definedName name="ẺGẺGEG">#REF!</definedName>
    <definedName name="ẺGẺGẺG">#REF!</definedName>
    <definedName name="EGP">#REF!</definedName>
    <definedName name="ehaul">#REF!</definedName>
    <definedName name="eifs">#REF!</definedName>
    <definedName name="eifs_chb">#REF!</definedName>
    <definedName name="EK" hidden="1">#REF!</definedName>
    <definedName name="el">'[20]Service Cost '!$O$18</definedName>
    <definedName name="ela">#REF!</definedName>
    <definedName name="ELC">#REF!</definedName>
    <definedName name="Ele">'[20]Service Cost '!$O$20</definedName>
    <definedName name="elec">1+MarkupPercent</definedName>
    <definedName name="elec.">#REF!</definedName>
    <definedName name="Electrical">#REF!</definedName>
    <definedName name="Electrical_CE_SOR">#REF!</definedName>
    <definedName name="ELECTRICAL2">#REF!</definedName>
    <definedName name="ElecWork_Total">#REF!</definedName>
    <definedName name="Elem1">#REF!</definedName>
    <definedName name="ELEMENT__Sanitary_System">"$#REF!.$B$4:$IV$4"</definedName>
    <definedName name="ELEMENT__Sanitary_System___0">#REF!</definedName>
    <definedName name="ELEMENT__Sanitary_System___0_4">#REF!</definedName>
    <definedName name="ELEMENT__Sanitary_System_4">#REF!</definedName>
    <definedName name="ElementalEndCol">#REF!</definedName>
    <definedName name="Elemental共識EndCol">#REF!</definedName>
    <definedName name="elev1600">#REF!</definedName>
    <definedName name="Elevation_CFARatioEndCol">#REF!</definedName>
    <definedName name="ELF">#REF!</definedName>
    <definedName name="ELFL">#REF!</definedName>
    <definedName name="ELFM">#REF!</definedName>
    <definedName name="elg">#REF!</definedName>
    <definedName name="ELI">#REF!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rate">#REF!</definedName>
    <definedName name="ELV.1">#REF!</definedName>
    <definedName name="ELV_Labor">#REF!</definedName>
    <definedName name="ELVrate">#REF!</definedName>
    <definedName name="Em">#REF!</definedName>
    <definedName name="Email">#REF!</definedName>
    <definedName name="emat">#REF!</definedName>
    <definedName name="empty_volume">#REF!</definedName>
    <definedName name="ENABLE">#REF!</definedName>
    <definedName name="END">#REF!</definedName>
    <definedName name="End_Bal">#REF!</definedName>
    <definedName name="End_Bal_4">#REF!</definedName>
    <definedName name="EndElectExternal" hidden="1">#REF!</definedName>
    <definedName name="ENDHOME">#REF!</definedName>
    <definedName name="ENDLINE">#REF!</definedName>
    <definedName name="engg_fill">#REF!</definedName>
    <definedName name="engg_svc">#REF!</definedName>
    <definedName name="ENTERTAINMENT">#REF!</definedName>
    <definedName name="ENTITY_NAME">#REF!</definedName>
    <definedName name="ENV_COEFF">1.597</definedName>
    <definedName name="ENV_FileName">"09-ck New Office-ac Single Split New Carrier+second Hand-heng.dvz"</definedName>
    <definedName name="ENV_FilePath">"Q:\01-mechanical\estimates\07-ck Office\"</definedName>
    <definedName name="ENV_GantryStatement">0</definedName>
    <definedName name="ENV_MARGIN">0</definedName>
    <definedName name="ENV_OVERHEAD">0</definedName>
    <definedName name="ENV_TAXES">0</definedName>
    <definedName name="ENV_TRANSPORT">0</definedName>
    <definedName name="EP_CON">[35]BUILDING_DETAIL!$G$12</definedName>
    <definedName name="EP_PREV">[35]BUILDING_DETAIL!$L$12</definedName>
    <definedName name="EP_THIS">[35]BUILDING_DETAIL!$R$12</definedName>
    <definedName name="EP_TOTAL">[35]BUILDING_DETAIL!$W$12</definedName>
    <definedName name="epoxy">#REF!</definedName>
    <definedName name="EpoxyFloor">#REF!</definedName>
    <definedName name="EQ">#REF!</definedName>
    <definedName name="eqdata">#REF!</definedName>
    <definedName name="eQEWQE">BLCH</definedName>
    <definedName name="eqinput">#REF!</definedName>
    <definedName name="eqpmtds">#REF!</definedName>
    <definedName name="eqpmtss">#REF!</definedName>
    <definedName name="eqpt">#REF!</definedName>
    <definedName name="eqtotal">#REF!</definedName>
    <definedName name="eqtotalqty">#REF!</definedName>
    <definedName name="equ">#REF!</definedName>
    <definedName name="equip">#REF!</definedName>
    <definedName name="Equip_range">#REF!</definedName>
    <definedName name="equipData">OFFSET(#REF!,0,0,COUNTA(#REF!)-1,7)</definedName>
    <definedName name="equipdim">#REF!</definedName>
    <definedName name="Equipment">OFFSET(#REF!,0,0,COUNTA(#REF!)-1,1)</definedName>
    <definedName name="equipsds">#REF!</definedName>
    <definedName name="equipsewer">#REF!</definedName>
    <definedName name="equipstart">#REF!</definedName>
    <definedName name="Equipt_Devices_Etc">#REF!</definedName>
    <definedName name="Equipt_Plant_HP">#REF!</definedName>
    <definedName name="EquityYield">#REF!</definedName>
    <definedName name="eqw" hidden="1">#REF!</definedName>
    <definedName name="eqwe">#REF!</definedName>
    <definedName name="er">#REF!</definedName>
    <definedName name="era">#REF!</definedName>
    <definedName name="ERATE">#REF!</definedName>
    <definedName name="erf">#REF!</definedName>
    <definedName name="ERR" hidden="1">#REF!</definedName>
    <definedName name="errer">#REF!</definedName>
    <definedName name="errow">#REF!</definedName>
    <definedName name="ERT" hidden="1">{"'Sheet1'!$L$16"}</definedName>
    <definedName name="erw" hidden="1">#REF!</definedName>
    <definedName name="ERWEW">#REF!</definedName>
    <definedName name="erwr" hidden="1">{#N/A,#N/A,TRUE,"SUM";#N/A,#N/A,TRUE,"EE";#N/A,#N/A,TRUE,"AC";#N/A,#N/A,TRUE,"SN"}</definedName>
    <definedName name="eryhrtgabqergerggbvrth" hidden="1">[6]FitOutConfCentre!#REF!</definedName>
    <definedName name="es" hidden="1">{"'Sheet1'!$L$16"}</definedName>
    <definedName name="esc">#REF!</definedName>
    <definedName name="esca">#REF!</definedName>
    <definedName name="escalation">#REF!</definedName>
    <definedName name="escalation1">#REF!</definedName>
    <definedName name="escalator">#REF!</definedName>
    <definedName name="ESOS">#REF!</definedName>
    <definedName name="ESP">#REF!</definedName>
    <definedName name="ess">#REF!</definedName>
    <definedName name="est_print">#REF!</definedName>
    <definedName name="est_title">#REF!</definedName>
    <definedName name="ESTB01">#REF!</definedName>
    <definedName name="ESTB02">#REF!</definedName>
    <definedName name="ESTB03">#REF!</definedName>
    <definedName name="ESTC01">#REF!</definedName>
    <definedName name="ESTC02">#REF!</definedName>
    <definedName name="ESTC03">#REF!</definedName>
    <definedName name="ESTC04">#REF!</definedName>
    <definedName name="ESTC05">#REF!</definedName>
    <definedName name="ESTC06">#REF!</definedName>
    <definedName name="ESTC07">#REF!</definedName>
    <definedName name="ESTC08">#REF!</definedName>
    <definedName name="ESTC09">#REF!</definedName>
    <definedName name="ESTC10">#REF!</definedName>
    <definedName name="ESTC11">#REF!</definedName>
    <definedName name="ESTC12">#REF!</definedName>
    <definedName name="ESTC13">#REF!</definedName>
    <definedName name="ESTC14">#REF!</definedName>
    <definedName name="ESTC15">#REF!</definedName>
    <definedName name="estim_total">#REF!</definedName>
    <definedName name="ESTIMATE">#REF!</definedName>
    <definedName name="estimation_of_nsv_for_insurance_estimation_purpose">#REF!</definedName>
    <definedName name="ESTVOC06">#REF!</definedName>
    <definedName name="ESTVOC07">#REF!</definedName>
    <definedName name="ESTVOC08">#REF!</definedName>
    <definedName name="eswar" hidden="1">{"'Bill No. 7'!$A$1:$G$32"}</definedName>
    <definedName name="et" hidden="1">{#N/A,#N/A,FALSE,"Chi tiÆt"}</definedName>
    <definedName name="etjjt">#REF!</definedName>
    <definedName name="etuiuti" hidden="1">{"'Sheet1'!$L$16"}</definedName>
    <definedName name="eu">#REF!</definedName>
    <definedName name="eù">{"Book1"}</definedName>
    <definedName name="EUR">'[36]Add cost08'!$E$7</definedName>
    <definedName name="EURB">#REF!</definedName>
    <definedName name="EURC">#REF!</definedName>
    <definedName name="EURCB">#REF!</definedName>
    <definedName name="EURL">#REF!</definedName>
    <definedName name="EURLY">#REF!</definedName>
    <definedName name="EURLYE">#REF!</definedName>
    <definedName name="Euro">#REF!</definedName>
    <definedName name="Euro3">#REF!</definedName>
    <definedName name="EuroXchange">#REF!</definedName>
    <definedName name="EURYE">#REF!</definedName>
    <definedName name="euu">#REF!</definedName>
    <definedName name="EV__LASTREFTIME__" hidden="1">39954.6021875</definedName>
    <definedName name="evl.2">#REF!</definedName>
    <definedName name="EVOE01">#REF!</definedName>
    <definedName name="EVOE02">#REF!</definedName>
    <definedName name="EVOE03">#REF!</definedName>
    <definedName name="EVOE04">#REF!</definedName>
    <definedName name="EVOE05">#REF!</definedName>
    <definedName name="EVOE06">#REF!</definedName>
    <definedName name="EVOE07">#REF!</definedName>
    <definedName name="EVOE08">#REF!</definedName>
    <definedName name="EVOE09">#REF!</definedName>
    <definedName name="EVOE10">#REF!</definedName>
    <definedName name="EVOE11">#REF!</definedName>
    <definedName name="EVOE12">#REF!</definedName>
    <definedName name="EVOE13">#REF!</definedName>
    <definedName name="EVOE14">#REF!</definedName>
    <definedName name="EVOE15">#REF!</definedName>
    <definedName name="EVOE16">#REF!</definedName>
    <definedName name="EVOE17">#REF!</definedName>
    <definedName name="EVOE18">#REF!</definedName>
    <definedName name="EVOE19">#REF!</definedName>
    <definedName name="EVOE20">#REF!</definedName>
    <definedName name="EVOE21">#REF!</definedName>
    <definedName name="EVOE22">#REF!</definedName>
    <definedName name="EVOE23">#REF!</definedName>
    <definedName name="EVOE24">#REF!</definedName>
    <definedName name="EVOE25">#REF!</definedName>
    <definedName name="EVOE26">#REF!</definedName>
    <definedName name="EVOE27">#REF!</definedName>
    <definedName name="ew">#REF!</definedName>
    <definedName name="ewb">#REF!</definedName>
    <definedName name="ewe">#REF!</definedName>
    <definedName name="ewq">#REF!</definedName>
    <definedName name="ewqe">#REF!</definedName>
    <definedName name="ewr">#REF!</definedName>
    <definedName name="ewrer" hidden="1">{#N/A,#N/A,FALSE,"Chi tiÆt"}</definedName>
    <definedName name="ewrert">#REF!:(#REF!)</definedName>
    <definedName name="EWRW">#REF!</definedName>
    <definedName name="ews">#REF!</definedName>
    <definedName name="ex">#REF!</definedName>
    <definedName name="ex1_2painstuco_L" localSheetId="2">#REF!</definedName>
    <definedName name="ex1_2painstuco_L" localSheetId="0">#REF!</definedName>
    <definedName name="ex1_2painstuco_L">#REF!</definedName>
    <definedName name="ex1_2painstuco_M" localSheetId="2">#REF!</definedName>
    <definedName name="ex1_2painstuco_M" localSheetId="0">#REF!</definedName>
    <definedName name="ex1_2painstuco_M">#REF!</definedName>
    <definedName name="ex3_L" localSheetId="2">#REF!</definedName>
    <definedName name="ex3_L" localSheetId="0">#REF!</definedName>
    <definedName name="ex3_L">#REF!</definedName>
    <definedName name="ex3_M" localSheetId="2">#REF!</definedName>
    <definedName name="ex3_M" localSheetId="0">#REF!</definedName>
    <definedName name="ex3_M">#REF!</definedName>
    <definedName name="ex4_L" localSheetId="2">#REF!</definedName>
    <definedName name="ex4_L" localSheetId="0">#REF!</definedName>
    <definedName name="ex4_L">#REF!</definedName>
    <definedName name="ex4_M" localSheetId="2">#REF!</definedName>
    <definedName name="ex4_M" localSheetId="0">#REF!</definedName>
    <definedName name="ex4_M">#REF!</definedName>
    <definedName name="ex5_L" localSheetId="2">#REF!</definedName>
    <definedName name="ex5_L" localSheetId="0">#REF!</definedName>
    <definedName name="ex5_L">#REF!</definedName>
    <definedName name="ex5_M" localSheetId="2">#REF!</definedName>
    <definedName name="ex5_M" localSheetId="0">#REF!</definedName>
    <definedName name="ex5_M">#REF!</definedName>
    <definedName name="ex8_L" localSheetId="2">#REF!</definedName>
    <definedName name="ex8_L" localSheetId="0">#REF!</definedName>
    <definedName name="ex8_L">#REF!</definedName>
    <definedName name="ex8_M" localSheetId="2">#REF!</definedName>
    <definedName name="ex8_M" localSheetId="0">#REF!</definedName>
    <definedName name="ex8_M">#REF!</definedName>
    <definedName name="exb">#REF!</definedName>
    <definedName name="exc">#REF!</definedName>
    <definedName name="exc_allow">#REF!</definedName>
    <definedName name="exc_rate">#REF!</definedName>
    <definedName name="Exca_Exp">#REF!</definedName>
    <definedName name="Exca_La">#REF!</definedName>
    <definedName name="Exca_Ma">#REF!</definedName>
    <definedName name="excav">#REF!</definedName>
    <definedName name="excavate">#REF!</definedName>
    <definedName name="Excavati" hidden="1">{#N/A,#N/A,FALSE,"Chi tiÆt"}</definedName>
    <definedName name="Excavation">#REF!</definedName>
    <definedName name="excavation_area">#REF!</definedName>
    <definedName name="excavation_volume">#REF!</definedName>
    <definedName name="Excel">#REF!</definedName>
    <definedName name="Excel_BuiltIn__FilterDatabase_10">"$#REF!.$A$7:$K$217"</definedName>
    <definedName name="Excel_BuiltIn__FilterDatabase_11">"$#REF!.$A$7:$K$201"</definedName>
    <definedName name="Excel_BuiltIn__FilterDatabase_12">"$#REF!.$A$7:$K$22"</definedName>
    <definedName name="Excel_BuiltIn__FilterDatabase_13">"$#REF!.$A$7:$K$118"</definedName>
    <definedName name="Excel_BuiltIn__FilterDatabase_14">"$#REF!.$A$7:$K$12"</definedName>
    <definedName name="Excel_BuiltIn__FilterDatabase_3">"$#REF!.$A$7:$K$11"</definedName>
    <definedName name="Excel_BuiltIn__FilterDatabase_4">"$#REF!.$A$7:$K$97"</definedName>
    <definedName name="Excel_BuiltIn__FilterDatabase_5">"$#REF!.$A$7:$K$91"</definedName>
    <definedName name="Excel_BuiltIn__FilterDatabase_6">"$#REF!.$A$7:$K$221"</definedName>
    <definedName name="Excel_BuiltIn__FilterDatabase_7">"$#REF!.$A$7:$K$864"</definedName>
    <definedName name="Excel_BuiltIn__FilterDatabase_8">"$#REF!.$A$7:$K$342"</definedName>
    <definedName name="Excel_BuiltIn__FilterDatabase_9">"$#REF!.$A$7:$K$356"</definedName>
    <definedName name="Excel_BuiltIn__FilterDatabase_9_1">#REF!</definedName>
    <definedName name="Excel_BuiltIn__FilterDatabase_9_1_10">#REF!</definedName>
    <definedName name="Excel_BuiltIn__FilterDatabase_9_1_4">#REF!</definedName>
    <definedName name="Excel_BuiltIn__FilterDatabase_9_1_5">#REF!</definedName>
    <definedName name="Excel_BuiltIn__FilterDatabase_9_1_6">#REF!</definedName>
    <definedName name="Excel_BuiltIn__FilterDatabase_9_1_8">#REF!</definedName>
    <definedName name="Excel_BuiltIn__FilterDatabase_9_10">#REF!</definedName>
    <definedName name="Excel_BuiltIn__FilterDatabase_9_4">#REF!</definedName>
    <definedName name="Excel_BuiltIn__FilterDatabase_9_5">#REF!</definedName>
    <definedName name="Excel_BuiltIn__FilterDatabase_9_6">#REF!</definedName>
    <definedName name="Excel_BuiltIn__FilterDatabase_9_8">#REF!</definedName>
    <definedName name="Excel_BuiltIn_Database_0">"'file://SERVERDESIGN/i/Electric-work/Doc. Estimate Form/AC.XLS'#$EXF.$#REF!$#REF!:$#REF!$#REF!"</definedName>
    <definedName name="Excel_BuiltIn_Print_Area">#REF!</definedName>
    <definedName name="Excel_BuiltIn_Print_Area_0">#REF!</definedName>
    <definedName name="Excel_BuiltIn_Print_Area_0___0">#REF!</definedName>
    <definedName name="Excel_BuiltIn_Print_Area_0___0___0">#REF!</definedName>
    <definedName name="Excel_BuiltIn_Print_Area_0___11">#REF!</definedName>
    <definedName name="Excel_BuiltIn_Print_Area_0___12">#REF!</definedName>
    <definedName name="Excel_BuiltIn_Print_Area_0___13">#REF!</definedName>
    <definedName name="Excel_BuiltIn_Print_Area_0___14">#REF!</definedName>
    <definedName name="Excel_BuiltIn_Print_Area_0___15">#REF!</definedName>
    <definedName name="Excel_BuiltIn_Print_Area_0___16">#REF!</definedName>
    <definedName name="Excel_BuiltIn_Print_Area_0___8">#REF!</definedName>
    <definedName name="Excel_BuiltIn_Print_Area_0___9">#REF!</definedName>
    <definedName name="Excel_BuiltIn_Print_Area_0_4">#REF!</definedName>
    <definedName name="Excel_BuiltIn_Print_Area_1" localSheetId="2">#REF!</definedName>
    <definedName name="Excel_BuiltIn_Print_Area_1" localSheetId="0">#REF!</definedName>
    <definedName name="Excel_BuiltIn_Print_Area_1">#REF!</definedName>
    <definedName name="Excel_BuiltIn_Print_Area_1_1" localSheetId="2">#REF!</definedName>
    <definedName name="Excel_BuiltIn_Print_Area_1_1" localSheetId="0">#REF!</definedName>
    <definedName name="Excel_BuiltIn_Print_Area_1_1">#REF!</definedName>
    <definedName name="Excel_BuiltIn_Print_Area_1_1___0">#REF!</definedName>
    <definedName name="Excel_BuiltIn_Print_Area_1_1___0___0">#REF!</definedName>
    <definedName name="Excel_BuiltIn_Print_Area_1_1_1">"$#REF!.$A$1:$Q$66"</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NA()</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4">#REF!</definedName>
    <definedName name="Excel_BuiltIn_Print_Area_1_1_1_1_1_4">#REF!</definedName>
    <definedName name="Excel_BuiltIn_Print_Area_1_1_1_1_1_7">#REF!</definedName>
    <definedName name="Excel_BuiltIn_Print_Area_1_1_1_1_1_8">#REF!</definedName>
    <definedName name="Excel_BuiltIn_Print_Area_1_1_1_1_4">#REF!</definedName>
    <definedName name="Excel_BuiltIn_Print_Area_1_1_1_1_7">#REF!</definedName>
    <definedName name="Excel_BuiltIn_Print_Area_1_1_1_4">#REF!</definedName>
    <definedName name="Excel_BuiltIn_Print_Area_1_1_1_5">"#REF!"</definedName>
    <definedName name="Excel_BuiltIn_Print_Area_1_1_10">#REF!</definedName>
    <definedName name="Excel_BuiltIn_Print_Area_1_1_4">#REF!</definedName>
    <definedName name="Excel_BuiltIn_Print_Area_1_1_5">#REF!</definedName>
    <definedName name="Excel_BuiltIn_Print_Area_1_1_5_5">"#REF!"</definedName>
    <definedName name="Excel_BuiltIn_Print_Area_1_1_6">#REF!</definedName>
    <definedName name="Excel_BuiltIn_Print_Area_1_1_7">#REF!</definedName>
    <definedName name="Excel_BuiltIn_Print_Area_1_1_8">#REF!</definedName>
    <definedName name="Excel_BuiltIn_Print_Area_10">"$#REF!.$A$1:$K$219"</definedName>
    <definedName name="Excel_BuiltIn_Print_Area_10_1">"$#REF!.$A$1:$K$1"</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1_1_1_1_1_1_1_1_1">#REF!</definedName>
    <definedName name="Excel_BuiltIn_Print_Area_10_1_1_1_1_4">#REF!</definedName>
    <definedName name="Excel_BuiltIn_Print_Area_10_1_1_1_4">#REF!</definedName>
    <definedName name="Excel_BuiltIn_Print_Area_10_1_1_4">#REF!</definedName>
    <definedName name="Excel_BuiltIn_Print_Area_10_1_4">#REF!</definedName>
    <definedName name="Excel_BuiltIn_Print_Area_10_4">#REF!</definedName>
    <definedName name="Excel_BuiltIn_Print_Area_10_5">"#REF!"</definedName>
    <definedName name="Excel_BuiltIn_Print_Area_11">"$#REF!.$A$1:$K$203"</definedName>
    <definedName name="Excel_BuiltIn_Print_Area_11_1">"$#REF!.$A$1:$U$596"</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#REF!</definedName>
    <definedName name="Excel_BuiltIn_Print_Area_11_1_1_1_1_1_1_1">#REF!</definedName>
    <definedName name="Excel_BuiltIn_Print_Area_11_1_1_1_1_1_1_1_1">#REF!</definedName>
    <definedName name="Excel_BuiltIn_Print_Area_11_1_4">#REF!</definedName>
    <definedName name="Excel_BuiltIn_Print_Area_12">"$#REF!.$A$1:$K$114"</definedName>
    <definedName name="Excel_BuiltIn_Print_Area_12_1">"$#REF!.$A$1:$E$1"</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_1">#REF!</definedName>
    <definedName name="Excel_BuiltIn_Print_Area_12_1_1_1_1_1_1_1">#REF!</definedName>
    <definedName name="Excel_BuiltIn_Print_Area_12_1_1_1_1_1_1_1_1">#REF!</definedName>
    <definedName name="Excel_BuiltIn_Print_Area_12_1_1_1_1_1_1_1_1_1">#REF!</definedName>
    <definedName name="Excel_BuiltIn_Print_Area_12_1_1_1_1_1_1_1_1_1_1">#REF!</definedName>
    <definedName name="Excel_BuiltIn_Print_Area_12_1_1_1_1_1_1_1_1_1_1_1">#REF!</definedName>
    <definedName name="Excel_BuiltIn_Print_Area_13">"$#REF!.$A$1:$K$276"</definedName>
    <definedName name="Excel_BuiltIn_Print_Area_13_1">"$#REF!.$A$1:$K$1"</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3_1_1_1_1_1_1">#REF!</definedName>
    <definedName name="Excel_BuiltIn_Print_Area_13_1_1_1_1_1_1_1">#REF!</definedName>
    <definedName name="Excel_BuiltIn_Print_Area_13_1_1_1_1_1_1_1_1">#REF!</definedName>
    <definedName name="Excel_BuiltIn_Print_Area_13_1_1_1_1_1_1_1_1_1">#REF!</definedName>
    <definedName name="Excel_BuiltIn_Print_Area_13_1_1_1_1_1_1_1_1_1_1">#REF!</definedName>
    <definedName name="Excel_BuiltIn_Print_Area_13_1_1_1_1_1_1_1_1_1_1_1">#REF!</definedName>
    <definedName name="Excel_BuiltIn_Print_Area_13_1_1_1_1_1_1_1_1_1_1_1_1">#REF!</definedName>
    <definedName name="Excel_BuiltIn_Print_Area_13_1_1_1_1_1_1_1_1_1_1_1_1_1">#REF!</definedName>
    <definedName name="Excel_BuiltIn_Print_Area_13_1_1_1_1_1_1_1_1_1_1_1_1_1_1">#REF!</definedName>
    <definedName name="Excel_BuiltIn_Print_Area_14">"$#REF!.$A$287:$K$337"</definedName>
    <definedName name="Excel_BuiltIn_Print_Area_14_1">"$#REF!.$A$1:$U$1087"</definedName>
    <definedName name="Excel_BuiltIn_Print_Area_14_1_1">#REF!</definedName>
    <definedName name="Excel_BuiltIn_Print_Area_14_1_1_1">#REF!</definedName>
    <definedName name="Excel_BuiltIn_Print_Area_14_1_1_1_1">#REF!</definedName>
    <definedName name="Excel_BuiltIn_Print_Area_14_1_1_1_1_1">#REF!</definedName>
    <definedName name="Excel_BuiltIn_Print_Area_14_1_1_1_1_1_1">#REF!</definedName>
    <definedName name="Excel_BuiltIn_Print_Area_14_1_1_1_1_1_1_1">#REF!</definedName>
    <definedName name="Excel_BuiltIn_Print_Area_14_1_1_1_1_1_1_1_1">#REF!</definedName>
    <definedName name="Excel_BuiltIn_Print_Area_14_1_1_1_1_1_1_1_1_1">#REF!</definedName>
    <definedName name="Excel_BuiltIn_Print_Area_14_1_1_1_1_1_1_1_1_1_1">#REF!</definedName>
    <definedName name="Excel_BuiltIn_Print_Area_14_1_1_1_1_1_1_1_1_1_1_1">#REF!</definedName>
    <definedName name="Excel_BuiltIn_Print_Area_14_1_1_1_1_1_1_1_1_1_1_1_1">#REF!</definedName>
    <definedName name="Excel_BuiltIn_Print_Area_14_1_1_1_1_1_1_1_1_1_1_1_1_1">#REF!</definedName>
    <definedName name="Excel_BuiltIn_Print_Area_14_1_1_1_1_1_1_1_1_1_1_1_1_1_1">#REF!</definedName>
    <definedName name="Excel_BuiltIn_Print_Area_14_1_1_1_1_1_1_1_1_1_1_1_1_1_1_1">#REF!</definedName>
    <definedName name="Excel_BuiltIn_Print_Area_14_1_1_1_1_1_1_1_1_1_1_1_1_1_1_1_1">#REF!</definedName>
    <definedName name="Excel_BuiltIn_Print_Area_14_1_1_1_1_1_1_1_1_1_1_1_1_1_1_1_1_1">#REF!</definedName>
    <definedName name="Excel_BuiltIn_Print_Area_14_1_1_1_1_1_1_1_1_1_1_1_1_1_1_1_1_1_1">#REF!</definedName>
    <definedName name="Excel_BuiltIn_Print_Area_14_1_1_1_1_1_1_1_1_1_1_1_1_1_1_1_1_1_1_1">#REF!</definedName>
    <definedName name="Excel_BuiltIn_Print_Area_14_1_1_1_1_1_1_1_1_1_1_1_1_1_1_1_1_1_1_1_1">#REF!</definedName>
    <definedName name="Excel_BuiltIn_Print_Area_14_1_4">#REF!</definedName>
    <definedName name="Excel_BuiltIn_Print_Area_15">#REF!</definedName>
    <definedName name="Excel_BuiltIn_Print_Area_15_1">"$#REF!.$A$1:$K$1"</definedName>
    <definedName name="Excel_BuiltIn_Print_Area_15_1_1">#REF!</definedName>
    <definedName name="Excel_BuiltIn_Print_Area_15_1_1_1">#REF!</definedName>
    <definedName name="Excel_BuiltIn_Print_Area_15_1_1_1_1">#REF!</definedName>
    <definedName name="Excel_BuiltIn_Print_Area_15_1_1_1_1_1">#REF!</definedName>
    <definedName name="Excel_BuiltIn_Print_Area_15_1_1_1_1_1_1">#REF!</definedName>
    <definedName name="Excel_BuiltIn_Print_Area_15_1_1_1_1_1_1_1">#REF!</definedName>
    <definedName name="Excel_BuiltIn_Print_Area_15_1_1_1_1_1_1_1_1">#REF!</definedName>
    <definedName name="Excel_BuiltIn_Print_Area_16">#REF!</definedName>
    <definedName name="Excel_BuiltIn_Print_Area_16_1">"$#REF!.$B$1:$U$457"</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_1">#REF!</definedName>
    <definedName name="Excel_BuiltIn_Print_Area_16_1_1_1_1_1_1_1">#REF!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_1">#REF!</definedName>
    <definedName name="Excel_BuiltIn_Print_Area_17_1_1_1_1_1_1_1">#REF!</definedName>
    <definedName name="Excel_BuiltIn_Print_Area_17_1_1_1_1_1_1_1_1">#REF!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2" localSheetId="2">#REF!</definedName>
    <definedName name="Excel_BuiltIn_Print_Area_2" localSheetId="0">#REF!</definedName>
    <definedName name="Excel_BuiltIn_Print_Area_2">#REF!</definedName>
    <definedName name="Excel_BuiltIn_Print_Area_2_1" localSheetId="2">#REF!</definedName>
    <definedName name="Excel_BuiltIn_Print_Area_2_1" localSheetId="0">#REF!</definedName>
    <definedName name="Excel_BuiltIn_Print_Area_2_1">#REF!</definedName>
    <definedName name="Excel_BuiltIn_Print_Area_2_1_1">"$#REF!.$A$1:$BA$45"</definedName>
    <definedName name="Excel_BuiltIn_Print_Area_2_1_1_1" localSheetId="2">#REF!</definedName>
    <definedName name="Excel_BuiltIn_Print_Area_2_1_1_1" localSheetId="0">#REF!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7">#REF!</definedName>
    <definedName name="Excel_BuiltIn_Print_Area_2_1_1_4">"$#REF!.$B$1:$J$48"</definedName>
    <definedName name="Excel_BuiltIn_Print_Area_2_1_1_5">"#REF!"</definedName>
    <definedName name="Excel_BuiltIn_Print_Area_2_1_1_7">#REF!</definedName>
    <definedName name="Excel_BuiltIn_Print_Area_2_1_4">#REF!</definedName>
    <definedName name="Excel_BuiltIn_Print_Area_2_1_4_4">#REF!</definedName>
    <definedName name="Excel_BuiltIn_Print_Area_2_1_5">"#REF!"</definedName>
    <definedName name="Excel_BuiltIn_Print_Area_2_1_7">#REF!</definedName>
    <definedName name="Excel_BuiltIn_Print_Area_20">#REF!</definedName>
    <definedName name="Excel_BuiltIn_Print_Area_20_1">#REF!</definedName>
    <definedName name="Excel_BuiltIn_Print_Area_21">#REF!</definedName>
    <definedName name="Excel_BuiltIn_Print_Area_21_1">#REF!</definedName>
    <definedName name="Excel_BuiltIn_Print_Area_21_1_1">#REF!</definedName>
    <definedName name="Excel_BuiltIn_Print_Area_22">#REF!</definedName>
    <definedName name="Excel_BuiltIn_Print_Area_22_1">#REF!</definedName>
    <definedName name="Excel_BuiltIn_Print_Area_23">#REF!</definedName>
    <definedName name="Excel_BuiltIn_Print_Area_23_1">#REF!</definedName>
    <definedName name="Excel_BuiltIn_Print_Area_24">#REF!</definedName>
    <definedName name="Excel_BuiltIn_Print_Area_24_1">#REF!</definedName>
    <definedName name="Excel_BuiltIn_Print_Area_24_1_1">#REF!</definedName>
    <definedName name="Excel_BuiltIn_Print_Area_24_1_1_1">#REF!</definedName>
    <definedName name="Excel_BuiltIn_Print_Area_24_1_1_1_1">#REF!</definedName>
    <definedName name="Excel_BuiltIn_Print_Area_24_1_1_1_1_1">#REF!</definedName>
    <definedName name="Excel_BuiltIn_Print_Area_24_1_1_1_1_1_1">#REF!</definedName>
    <definedName name="Excel_BuiltIn_Print_Area_25_1">"$#REF!.$A$1:$AA$1111"</definedName>
    <definedName name="Excel_BuiltIn_Print_Area_25_1_1">#REF!</definedName>
    <definedName name="Excel_BuiltIn_Print_Area_25_1_1_1">#REF!</definedName>
    <definedName name="Excel_BuiltIn_Print_Area_25_1_1_1_1">#REF!</definedName>
    <definedName name="Excel_BuiltIn_Print_Area_25_1_1_1_1_1">#REF!</definedName>
    <definedName name="Excel_BuiltIn_Print_Area_25_1_1_1_1_1_1">#REF!</definedName>
    <definedName name="Excel_BuiltIn_Print_Area_25_1_1_1_1_1_1_1">#REF!</definedName>
    <definedName name="Excel_BuiltIn_Print_Area_25_1_1_1_1_1_1_1_1">#REF!</definedName>
    <definedName name="Excel_BuiltIn_Print_Area_25_1_1_1_1_1_1_1_1_1">#REF!</definedName>
    <definedName name="Excel_BuiltIn_Print_Area_25_1_1_1_1_1_1_1_1_1_1">#REF!</definedName>
    <definedName name="Excel_BuiltIn_Print_Area_26">#REF!</definedName>
    <definedName name="Excel_BuiltIn_Print_Area_26_1">#REF!</definedName>
    <definedName name="Excel_BuiltIn_Print_Area_26_1_1">#REF!</definedName>
    <definedName name="Excel_BuiltIn_Print_Area_26_1_1_1">#REF!</definedName>
    <definedName name="Excel_BuiltIn_Print_Area_26_1_1_1_1">#REF!</definedName>
    <definedName name="Excel_BuiltIn_Print_Area_27_1">#REF!</definedName>
    <definedName name="Excel_BuiltIn_Print_Area_27_1_1">#REF!</definedName>
    <definedName name="Excel_BuiltIn_Print_Area_27_1_1_1">#REF!</definedName>
    <definedName name="Excel_BuiltIn_Print_Area_28_1">"$#REF!.$A$1:$AA$2551"</definedName>
    <definedName name="Excel_BuiltIn_Print_Area_3">#REF!</definedName>
    <definedName name="Excel_BuiltIn_Print_Area_3_1" localSheetId="2">#REF!</definedName>
    <definedName name="Excel_BuiltIn_Print_Area_3_1" localSheetId="0">#REF!</definedName>
    <definedName name="Excel_BuiltIn_Print_Area_3_1">#REF!</definedName>
    <definedName name="Excel_BuiltIn_Print_Area_3_1_1" localSheetId="2">#REF!</definedName>
    <definedName name="Excel_BuiltIn_Print_Area_3_1_1" localSheetId="0">#REF!</definedName>
    <definedName name="Excel_BuiltIn_Print_Area_3_1_1">#REF!</definedName>
    <definedName name="Excel_BuiltIn_Print_Area_3_1_1_1">#REF!</definedName>
    <definedName name="Excel_BuiltIn_Print_Area_3_1_1_1_1">"$#REF!.$A$1:$D$257"</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7">#REF!</definedName>
    <definedName name="Excel_BuiltIn_Print_Area_3_1_1_1_1_7">#REF!</definedName>
    <definedName name="Excel_BuiltIn_Print_Area_3_1_1_1_4">#REF!</definedName>
    <definedName name="Excel_BuiltIn_Print_Area_3_1_1_1_7">#REF!</definedName>
    <definedName name="Excel_BuiltIn_Print_Area_3_1_1_4">#REF!</definedName>
    <definedName name="Excel_BuiltIn_Print_Area_3_1_1_4_1">#REF!</definedName>
    <definedName name="Excel_BuiltIn_Print_Area_3_1_1_4_4">#REF!</definedName>
    <definedName name="Excel_BuiltIn_Print_Area_3_1_1_5">#REF!</definedName>
    <definedName name="Excel_BuiltIn_Print_Area_3_1_1_7">#REF!</definedName>
    <definedName name="Excel_BuiltIn_Print_Area_3_1_1_8">#REF!</definedName>
    <definedName name="Excel_BuiltIn_Print_Area_3_1_1_8_4">#REF!</definedName>
    <definedName name="Excel_BuiltIn_Print_Area_3_1_4">#REF!</definedName>
    <definedName name="Excel_BuiltIn_Print_Area_3_1_4_4">#REF!</definedName>
    <definedName name="Excel_BuiltIn_Print_Area_3_1_5">"#REF!"</definedName>
    <definedName name="Excel_BuiltIn_Print_Area_3_1_7">#REF!</definedName>
    <definedName name="Excel_BuiltIn_Print_Area_3_1_7_1">#REF!</definedName>
    <definedName name="Excel_BuiltIn_Print_Area_3_10">#REF!</definedName>
    <definedName name="Excel_BuiltIn_Print_Area_3_4">#REF!</definedName>
    <definedName name="Excel_BuiltIn_Print_Area_3_5">#REF!</definedName>
    <definedName name="Excel_BuiltIn_Print_Area_3_6">#REF!</definedName>
    <definedName name="Excel_BuiltIn_Print_Area_3_7">#REF!</definedName>
    <definedName name="Excel_BuiltIn_Print_Area_3_8">#REF!</definedName>
    <definedName name="Excel_BuiltIn_Print_Area_3_8_4">#REF!</definedName>
    <definedName name="Excel_BuiltIn_Print_Area_36_1">"$#REF!.$A$1:$K$1"</definedName>
    <definedName name="Excel_BuiltIn_Print_Area_37_1">"$#REF!.$A$1:$L$75"</definedName>
    <definedName name="Excel_BuiltIn_Print_Area_38_1">"$#REF!.$A$1:$U$1"</definedName>
    <definedName name="Excel_BuiltIn_Print_Area_39_1">"$#REF!.$A$1:$I$75"</definedName>
    <definedName name="Excel_BuiltIn_Print_Area_4">#REF!</definedName>
    <definedName name="Excel_BuiltIn_Print_Area_4___0">#REF!</definedName>
    <definedName name="Excel_BuiltIn_Print_Area_4_1">"$#REF!.$A$1:$Q$1"</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_1_1_1_1_1_1_1_1">#REF!</definedName>
    <definedName name="Excel_BuiltIn_Print_Area_4_1_1_1_1_1_1_1_1_1_1_1_1_1_1">#REF!</definedName>
    <definedName name="Excel_BuiltIn_Print_Area_4_1_1_1_1_1_1_1_1_1_1_1_1_1_1_1">#REF!</definedName>
    <definedName name="Excel_BuiltIn_Print_Area_4_1_1_1_1_1_1_1_1_1_1_1_1_1_1_1_1">#REF!</definedName>
    <definedName name="Excel_BuiltIn_Print_Area_4_1_1_1_1_1_1_1_1_1_1_1_1_1_1_1_1_1">#REF!</definedName>
    <definedName name="Excel_BuiltIn_Print_Area_4_1_1_1_1_1_1_1_1_1_1_1_1_1_1_1_1_1_1">#REF!</definedName>
    <definedName name="Excel_BuiltIn_Print_Area_4_1_1_1_1_1_1_1_1_1_1_1_1_1_1_1_1_1_1_1">#REF!</definedName>
    <definedName name="Excel_BuiltIn_Print_Area_4_1_1_1_1_4">#REF!</definedName>
    <definedName name="Excel_BuiltIn_Print_Area_4_1_1_1_4">#REF!</definedName>
    <definedName name="Excel_BuiltIn_Print_Area_4_1_1_1_7">#REF!</definedName>
    <definedName name="Excel_BuiltIn_Print_Area_4_1_1_10">#REF!</definedName>
    <definedName name="Excel_BuiltIn_Print_Area_4_1_1_4">#REF!</definedName>
    <definedName name="Excel_BuiltIn_Print_Area_4_1_1_6">#REF!</definedName>
    <definedName name="Excel_BuiltIn_Print_Area_4_1_1_7">#REF!</definedName>
    <definedName name="Excel_BuiltIn_Print_Area_4_1_1_8">#REF!</definedName>
    <definedName name="Excel_BuiltIn_Print_Area_4_1_10">#REF!</definedName>
    <definedName name="Excel_BuiltIn_Print_Area_4_1_4">#REF!</definedName>
    <definedName name="Excel_BuiltIn_Print_Area_4_1_5">"#REF!"</definedName>
    <definedName name="Excel_BuiltIn_Print_Area_4_1_6">#REF!</definedName>
    <definedName name="Excel_BuiltIn_Print_Area_4_1_7">#REF!</definedName>
    <definedName name="Excel_BuiltIn_Print_Area_4_1_8">#REF!</definedName>
    <definedName name="Excel_BuiltIn_Print_Area_4_1_8_4">#REF!</definedName>
    <definedName name="Excel_BuiltIn_Print_Area_4_2">#REF!</definedName>
    <definedName name="Excel_BuiltIn_Print_Area_5">#REF!</definedName>
    <definedName name="Excel_BuiltIn_Print_Area_5_1">"$#REF!.$A$1:$U$599"</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1_1_1_1_1">#REF!</definedName>
    <definedName name="Excel_BuiltIn_Print_Area_5_1_1_1_1_1_1_1_1_1_1_1">#REF!</definedName>
    <definedName name="Excel_BuiltIn_Print_Area_5_1_1_1_1_1_1_1_1_1_1_1_1">#REF!</definedName>
    <definedName name="Excel_BuiltIn_Print_Area_5_1_1_1_1_1_1_1_1_1_1_1_1_1">#REF!</definedName>
    <definedName name="Excel_BuiltIn_Print_Area_5_1_1_1_1_1_1_1_1_1_1_1_1_1_1">#REF!</definedName>
    <definedName name="Excel_BuiltIn_Print_Area_5_1_1_1_1_1_1_1_1_1_1_1_1_1_1_1">#REF!</definedName>
    <definedName name="Excel_BuiltIn_Print_Area_5_1_1_1_1_1_1_1_1_1_1_1_1_1_1_1_1">#REF!</definedName>
    <definedName name="Excel_BuiltIn_Print_Area_5_1_1_1_1_1_1_1_1_1_1_1_1_1_1_1_1_1">#REF!</definedName>
    <definedName name="Excel_BuiltIn_Print_Area_5_1_1_1_1_1_1_1_1_1_1_7">#REF!</definedName>
    <definedName name="Excel_BuiltIn_Print_Area_5_1_1_1_1_1_1_1_1_1_7">#REF!</definedName>
    <definedName name="Excel_BuiltIn_Print_Area_5_1_1_1_1_1_1_1_7">#REF!</definedName>
    <definedName name="Excel_BuiltIn_Print_Area_5_1_1_1_1_1_1_7">#REF!</definedName>
    <definedName name="Excel_BuiltIn_Print_Area_5_1_1_1_1_1_7">#REF!</definedName>
    <definedName name="Excel_BuiltIn_Print_Area_5_1_1_1_1_7">#REF!</definedName>
    <definedName name="Excel_BuiltIn_Print_Area_5_1_1_1_7">#REF!</definedName>
    <definedName name="Excel_BuiltIn_Print_Area_5_1_1_4">#REF!</definedName>
    <definedName name="Excel_BuiltIn_Print_Area_5_1_1_7">#REF!</definedName>
    <definedName name="Excel_BuiltIn_Print_Area_5_1_4">#REF!</definedName>
    <definedName name="Excel_BuiltIn_Print_Area_5_1_5">"#REF!"</definedName>
    <definedName name="Excel_BuiltIn_Print_Area_5_1_7">#REF!</definedName>
    <definedName name="Excel_BuiltIn_Print_Area_5_1_8">#REF!</definedName>
    <definedName name="Excel_BuiltIn_Print_Area_5_1_8_4">#REF!</definedName>
    <definedName name="Excel_BuiltIn_Print_Area_6">#REF!</definedName>
    <definedName name="Excel_BuiltIn_Print_Area_6_1">"$#REF!.$A$1:$Q$1"</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6_1_1_1_1_1_1">#REF!</definedName>
    <definedName name="Excel_BuiltIn_Print_Area_6_1_1_1_1_1_1_1">#REF!</definedName>
    <definedName name="Excel_BuiltIn_Print_Area_6_1_1_1_1_1_1_1_1">#REF!</definedName>
    <definedName name="Excel_BuiltIn_Print_Area_6_1_1_1_1_1_1_1_1_1">#REF!</definedName>
    <definedName name="Excel_BuiltIn_Print_Area_6_1_1_1_1_1_1_1_1_1_1">#REF!</definedName>
    <definedName name="Excel_BuiltIn_Print_Area_6_1_1_1_1_1_1_1_1_1_1_1">#REF!</definedName>
    <definedName name="Excel_BuiltIn_Print_Area_6_1_1_1_1_1_1_1_1_1_1_1_1">#REF!</definedName>
    <definedName name="Excel_BuiltIn_Print_Area_6_1_1_1_1_1_1_1_1_1_1_1_1_1">#REF!</definedName>
    <definedName name="Excel_BuiltIn_Print_Area_6_1_1_1_1_1_1_1_1_1_1_1_1_1_1">#REF!</definedName>
    <definedName name="Excel_BuiltIn_Print_Area_6_1_1_1_1_1_1_1_1_1_1_1_1_1_1_1">#REF!</definedName>
    <definedName name="Excel_BuiltIn_Print_Area_6_1_1_1_1_1_1_1_1_1_1_1_1_1_1_1_1">#REF!</definedName>
    <definedName name="Excel_BuiltIn_Print_Area_6_1_1_1_1_1_1_1_1_1_1_1_1_1_1_1_1_1">#REF!</definedName>
    <definedName name="Excel_BuiltIn_Print_Area_6_1_1_1_1_1_1_1_7">#REF!</definedName>
    <definedName name="Excel_BuiltIn_Print_Area_6_1_1_1_1_1_1_7">#REF!</definedName>
    <definedName name="Excel_BuiltIn_Print_Area_6_1_1_1_1_1_4">#REF!</definedName>
    <definedName name="Excel_BuiltIn_Print_Area_6_1_1_1_1_1_7">#REF!</definedName>
    <definedName name="Excel_BuiltIn_Print_Area_6_1_1_1_1_4">#REF!</definedName>
    <definedName name="Excel_BuiltIn_Print_Area_6_1_1_1_1_7">#REF!</definedName>
    <definedName name="Excel_BuiltIn_Print_Area_6_1_1_1_4">#REF!</definedName>
    <definedName name="Excel_BuiltIn_Print_Area_6_1_1_1_7">#REF!</definedName>
    <definedName name="Excel_BuiltIn_Print_Area_6_1_1_4">#REF!</definedName>
    <definedName name="Excel_BuiltIn_Print_Area_6_1_1_7">#REF!</definedName>
    <definedName name="Excel_BuiltIn_Print_Area_6_1_4">#REF!</definedName>
    <definedName name="Excel_BuiltIn_Print_Area_6_1_7">#REF!</definedName>
    <definedName name="Excel_BuiltIn_Print_Area_7">#REF!</definedName>
    <definedName name="Excel_BuiltIn_Print_Area_7_1">"$#REF!.$A$1:$U$563"</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#REF!</definedName>
    <definedName name="Excel_BuiltIn_Print_Area_7_1_1_1_1_1_1_1_1_1">#REF!</definedName>
    <definedName name="Excel_BuiltIn_Print_Area_7_1_1_1_1_1_1_1_1_1_1">#REF!</definedName>
    <definedName name="Excel_BuiltIn_Print_Area_7_1_1_1_1_1_1_1_1_1_1_1">#REF!</definedName>
    <definedName name="Excel_BuiltIn_Print_Area_7_1_1_1_1_1_1_1_1_1_1_1_1">#REF!</definedName>
    <definedName name="Excel_BuiltIn_Print_Area_7_1_1_1_1_1_1_7">#REF!</definedName>
    <definedName name="Excel_BuiltIn_Print_Area_7_1_1_1_1_1_7">#REF!</definedName>
    <definedName name="Excel_BuiltIn_Print_Area_7_1_1_1_1_7">#REF!</definedName>
    <definedName name="Excel_BuiltIn_Print_Area_7_1_1_1_4">#REF!</definedName>
    <definedName name="Excel_BuiltIn_Print_Area_7_1_1_1_7">#REF!</definedName>
    <definedName name="Excel_BuiltIn_Print_Area_7_1_1_4">#REF!</definedName>
    <definedName name="Excel_BuiltIn_Print_Area_7_1_1_7">#REF!</definedName>
    <definedName name="Excel_BuiltIn_Print_Area_7_1_7">#REF!</definedName>
    <definedName name="Excel_BuiltIn_Print_Area_7_10">#REF!</definedName>
    <definedName name="Excel_BuiltIn_Print_Area_7_4">#REF!</definedName>
    <definedName name="Excel_BuiltIn_Print_Area_7_6">#REF!</definedName>
    <definedName name="Excel_BuiltIn_Print_Area_7_8">#REF!</definedName>
    <definedName name="Excel_BuiltIn_Print_Area_8">"$#REF!.$A$1:$K$355"</definedName>
    <definedName name="Excel_BuiltIn_Print_Area_8_1">"$#REF!.$A$1:$N$1"</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1_1_1_1_1_1_1_1">#REF!</definedName>
    <definedName name="Excel_BuiltIn_Print_Area_8_1_1_1_1_1_1_1_1_1">#REF!</definedName>
    <definedName name="Excel_BuiltIn_Print_Area_8_1_1_1_1_1_1_1_1_1_1">#REF!</definedName>
    <definedName name="Excel_BuiltIn_Print_Area_8_1_1_1_1_1_1_1_1_1_1_1">#REF!</definedName>
    <definedName name="Excel_BuiltIn_Print_Area_8_1_1_1_1_1_1_1_1_1_1_1_1">#REF!</definedName>
    <definedName name="Excel_BuiltIn_Print_Area_8_1_1_1_1_1_1_1_1_1_1_1_1_1">#REF!</definedName>
    <definedName name="Excel_BuiltIn_Print_Area_8_1_1_1_1_1_7">#REF!</definedName>
    <definedName name="Excel_BuiltIn_Print_Area_8_1_1_1_1_7">#REF!</definedName>
    <definedName name="Excel_BuiltIn_Print_Area_8_1_1_1_4">#REF!</definedName>
    <definedName name="Excel_BuiltIn_Print_Area_8_1_1_1_7">#REF!</definedName>
    <definedName name="Excel_BuiltIn_Print_Area_8_1_1_4">#REF!</definedName>
    <definedName name="Excel_BuiltIn_Print_Area_8_1_1_7">#REF!</definedName>
    <definedName name="Excel_BuiltIn_Print_Area_8_1_4">#REF!</definedName>
    <definedName name="Excel_BuiltIn_Print_Area_8_1_5">#REF!</definedName>
    <definedName name="Excel_BuiltIn_Print_Area_8_1_7">#REF!</definedName>
    <definedName name="Excel_BuiltIn_Print_Area_8_4">#REF!</definedName>
    <definedName name="Excel_BuiltIn_Print_Area_8_5">"#REF!"</definedName>
    <definedName name="Excel_BuiltIn_Print_Area_9">"$#REF!.$A$1:$K$358"</definedName>
    <definedName name="Excel_BuiltIn_Print_Area_9_1">"$#REF!.$A$1:$U$595"</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4">#REF!</definedName>
    <definedName name="Excel_BuiltIn_Print_Area_9_1_1_4">#REF!</definedName>
    <definedName name="Excel_BuiltIn_Print_Area_9_4">#REF!</definedName>
    <definedName name="Excel_BuiltIn_Print_Area_9_5">"#REF!"</definedName>
    <definedName name="Excel_BuiltIn_Print_Titles">NA()</definedName>
    <definedName name="Excel_BuiltIn_Print_Titles_0">#REF!</definedName>
    <definedName name="Excel_BuiltIn_Print_Titles_1">#REF!</definedName>
    <definedName name="Excel_BuiltIn_Print_Titles_1_1">#REF!</definedName>
    <definedName name="Excel_BuiltIn_Print_Titles_1_1_1">#REF!</definedName>
    <definedName name="Excel_BuiltIn_Print_Titles_1_1_1_4">#REF!</definedName>
    <definedName name="Excel_BuiltIn_Print_Titles_1_1_4">#REF!</definedName>
    <definedName name="Excel_BuiltIn_Print_Titles_10">#REF!,#REF!</definedName>
    <definedName name="Excel_BuiltIn_Print_Titles_10_1">#REF!</definedName>
    <definedName name="Excel_BuiltIn_Print_Titles_10_1_1">#REF!</definedName>
    <definedName name="Excel_BuiltIn_Print_Titles_10_1_1_1">#REF!</definedName>
    <definedName name="Excel_BuiltIn_Print_Titles_10_1_1_1_1">#REF!</definedName>
    <definedName name="Excel_BuiltIn_Print_Titles_10_1_1_1_4">#REF!</definedName>
    <definedName name="Excel_BuiltIn_Print_Titles_10_1_1_4">#REF!</definedName>
    <definedName name="Excel_BuiltIn_Print_Titles_10_1_10">#REF!</definedName>
    <definedName name="Excel_BuiltIn_Print_Titles_10_1_4">#REF!</definedName>
    <definedName name="Excel_BuiltIn_Print_Titles_10_1_6">#REF!</definedName>
    <definedName name="Excel_BuiltIn_Print_Titles_10_1_8">#REF!</definedName>
    <definedName name="Excel_BuiltIn_Print_Titles_10_4">#REF!</definedName>
    <definedName name="Excel_BuiltIn_Print_Titles_10_5">"#REF!"</definedName>
    <definedName name="Excel_BuiltIn_Print_Titles_10_5_3">"#REF!"</definedName>
    <definedName name="Excel_BuiltIn_Print_Titles_11">"$#REF!.$A$1:$IV$7"</definedName>
    <definedName name="Excel_BuiltIn_Print_Titles_11_1">"$#REF!.$A$1:$AMJ$13"</definedName>
    <definedName name="Excel_BuiltIn_Print_Titles_11_1_1">#REF!</definedName>
    <definedName name="Excel_BuiltIn_Print_Titles_11_1_1_1">#REF!</definedName>
    <definedName name="Excel_BuiltIn_Print_Titles_11_1_1_1_1">#REF!</definedName>
    <definedName name="Excel_BuiltIn_Print_Titles_11_1_4">#REF!</definedName>
    <definedName name="Excel_BuiltIn_Print_Titles_11_1_5">#REF!</definedName>
    <definedName name="Excel_BuiltIn_Print_Titles_11_10">#REF!</definedName>
    <definedName name="Excel_BuiltIn_Print_Titles_11_4">#REF!</definedName>
    <definedName name="Excel_BuiltIn_Print_Titles_11_6">#REF!</definedName>
    <definedName name="Excel_BuiltIn_Print_Titles_11_8">#REF!</definedName>
    <definedName name="Excel_BuiltIn_Print_Titles_12">"$#REF!.$A$1:$IV$7"</definedName>
    <definedName name="Excel_BuiltIn_Print_Titles_12_1">#REF!</definedName>
    <definedName name="Excel_BuiltIn_Print_Titles_12_1_1">#REF!</definedName>
    <definedName name="Excel_BuiltIn_Print_Titles_12_1_1_1">#REF!</definedName>
    <definedName name="Excel_BuiltIn_Print_Titles_12_1_10">#REF!</definedName>
    <definedName name="Excel_BuiltIn_Print_Titles_12_1_4">#REF!</definedName>
    <definedName name="Excel_BuiltIn_Print_Titles_12_1_6">#REF!</definedName>
    <definedName name="Excel_BuiltIn_Print_Titles_12_1_8">#REF!</definedName>
    <definedName name="Excel_BuiltIn_Print_Titles_13">"$#REF!.$A$1:$IV$7"</definedName>
    <definedName name="Excel_BuiltIn_Print_Titles_13_1">#REF!</definedName>
    <definedName name="Excel_BuiltIn_Print_Titles_13_1_1">#REF!</definedName>
    <definedName name="Excel_BuiltIn_Print_Titles_13_1_1_4">#REF!</definedName>
    <definedName name="Excel_BuiltIn_Print_Titles_13_1_4">#REF!</definedName>
    <definedName name="Excel_BuiltIn_Print_Titles_13_1_5">#REF!</definedName>
    <definedName name="Excel_BuiltIn_Print_Titles_14">"$#REF!.$A$1:$AMJ$13"</definedName>
    <definedName name="Excel_BuiltIn_Print_Titles_14_1">#REF!</definedName>
    <definedName name="Excel_BuiltIn_Print_Titles_14_1_10">#REF!</definedName>
    <definedName name="Excel_BuiltIn_Print_Titles_14_1_4">#REF!</definedName>
    <definedName name="Excel_BuiltIn_Print_Titles_14_1_6">#REF!</definedName>
    <definedName name="Excel_BuiltIn_Print_Titles_14_1_8">#REF!</definedName>
    <definedName name="Excel_BuiltIn_Print_Titles_15">#REF!</definedName>
    <definedName name="Excel_BuiltIn_Print_Titles_15_1">#REF!</definedName>
    <definedName name="Excel_BuiltIn_Print_Titles_15_1_10">#REF!</definedName>
    <definedName name="Excel_BuiltIn_Print_Titles_15_1_4">#REF!</definedName>
    <definedName name="Excel_BuiltIn_Print_Titles_15_1_6">#REF!</definedName>
    <definedName name="Excel_BuiltIn_Print_Titles_15_1_8">#REF!</definedName>
    <definedName name="Excel_BuiltIn_Print_Titles_16">"$#REF!.$A$1:$AMJ$13"</definedName>
    <definedName name="Excel_BuiltIn_Print_Titles_16_1">#REF!</definedName>
    <definedName name="Excel_BuiltIn_Print_Titles_17">#REF!</definedName>
    <definedName name="Excel_BuiltIn_Print_Titles_17_1">#REF!</definedName>
    <definedName name="Excel_BuiltIn_Print_Titles_17_1_1">#REF!</definedName>
    <definedName name="Excel_BuiltIn_Print_Titles_18">#REF!</definedName>
    <definedName name="Excel_BuiltIn_Print_Titles_18_1">#REF!</definedName>
    <definedName name="Excel_BuiltIn_Print_Titles_18_1_1">#REF!</definedName>
    <definedName name="Excel_BuiltIn_Print_Titles_19">#REF!</definedName>
    <definedName name="Excel_BuiltIn_Print_Titles_19_1">#REF!</definedName>
    <definedName name="Excel_BuiltIn_Print_Titles_2">"$#REF!.$A$1:$AMJ$13"</definedName>
    <definedName name="Excel_BuiltIn_Print_Titles_2_1">#REF!</definedName>
    <definedName name="Excel_BuiltIn_Print_Titles_2_1_1">"#REF!"</definedName>
    <definedName name="Excel_BuiltIn_Print_Titles_2_1_1_1">#REF!</definedName>
    <definedName name="Excel_BuiltIn_Print_Titles_2_1_1_1_1">#REF!</definedName>
    <definedName name="Excel_BuiltIn_Print_Titles_2_1_1_1_1_1">#REF!</definedName>
    <definedName name="Excel_BuiltIn_Print_Titles_2_1_1_7">#REF!</definedName>
    <definedName name="Excel_BuiltIn_Print_Titles_2_1_5">"#REF!"</definedName>
    <definedName name="Excel_BuiltIn_Print_Titles_2_1_7">#REF!</definedName>
    <definedName name="Excel_BuiltIn_Print_Titles_20_1">#REF!</definedName>
    <definedName name="Excel_BuiltIn_Print_Titles_21_1">#REF!</definedName>
    <definedName name="Excel_BuiltIn_Print_Titles_22_1">#REF!</definedName>
    <definedName name="Excel_BuiltIn_Print_Titles_22_1_1">#REF!</definedName>
    <definedName name="Excel_BuiltIn_Print_Titles_23_1">#REF!</definedName>
    <definedName name="Excel_BuiltIn_Print_Titles_23_1_1">#REF!</definedName>
    <definedName name="Excel_BuiltIn_Print_Titles_24_1">#REF!</definedName>
    <definedName name="Excel_BuiltIn_Print_Titles_24_1_1">#REF!</definedName>
    <definedName name="Excel_BuiltIn_Print_Titles_25_1">#REF!</definedName>
    <definedName name="Excel_BuiltIn_Print_Titles_25_1_1">"$#REF!.$A$1:$AMJ$13"</definedName>
    <definedName name="Excel_BuiltIn_Print_Titles_26">#REF!</definedName>
    <definedName name="Excel_BuiltIn_Print_Titles_26_1">#REF!</definedName>
    <definedName name="Excel_BuiltIn_Print_Titles_27_1">#REF!</definedName>
    <definedName name="Excel_BuiltIn_Print_Titles_28">"$#REF!.$A$1:$AMJ$13"</definedName>
    <definedName name="Excel_BuiltIn_Print_Titles_3">#REF!,#REF!</definedName>
    <definedName name="Excel_BuiltIn_Print_Titles_3_1">"#REF!"</definedName>
    <definedName name="Excel_BuiltIn_Print_Titles_3_1_1">NA()</definedName>
    <definedName name="Excel_BuiltIn_Print_Titles_3_1_1_1">#REF!</definedName>
    <definedName name="Excel_BuiltIn_Print_Titles_3_1_1_1_1">#REF!</definedName>
    <definedName name="Excel_BuiltIn_Print_Titles_3_1_1_1_1_1">#REF!</definedName>
    <definedName name="Excel_BuiltIn_Print_Titles_3_1_1_1_1_1_1">#REF!</definedName>
    <definedName name="Excel_BuiltIn_Print_Titles_3_1_1_1_1_1_1_1">#REF!</definedName>
    <definedName name="Excel_BuiltIn_Print_Titles_3_1_1_1_1_1_1_1_1">#REF!</definedName>
    <definedName name="Excel_BuiltIn_Print_Titles_3_1_1_1_1_1_1_1_1_1">NA()</definedName>
    <definedName name="Excel_BuiltIn_Print_Titles_3_1_1_4">#REF!</definedName>
    <definedName name="Excel_BuiltIn_Print_Titles_3_1_1_4_1">#REF!</definedName>
    <definedName name="Excel_BuiltIn_Print_Titles_3_1_1_4_4">#REF!</definedName>
    <definedName name="Excel_BuiltIn_Print_Titles_3_1_1_7">#REF!</definedName>
    <definedName name="Excel_BuiltIn_Print_Titles_3_1_1_8">#REF!</definedName>
    <definedName name="Excel_BuiltIn_Print_Titles_3_1_1_8_4">#REF!</definedName>
    <definedName name="Excel_BuiltIn_Print_Titles_3_1_4">#REF!</definedName>
    <definedName name="Excel_BuiltIn_Print_Titles_3_1_4_1">#REF!</definedName>
    <definedName name="Excel_BuiltIn_Print_Titles_3_1_4_4">#REF!</definedName>
    <definedName name="Excel_BuiltIn_Print_Titles_3_1_7">#REF!</definedName>
    <definedName name="Excel_BuiltIn_Print_Titles_3_7">#REF!</definedName>
    <definedName name="Excel_BuiltIn_Print_Titles_3_8">#REF!</definedName>
    <definedName name="Excel_BuiltIn_Print_Titles_3_8_4">#REF!</definedName>
    <definedName name="Excel_BuiltIn_Print_Titles_37_1">"$#REF!.$A$1:$AMJ$13"</definedName>
    <definedName name="Excel_BuiltIn_Print_Titles_39_1">"$#REF!.$A$1:$AMJ$13"</definedName>
    <definedName name="Excel_BuiltIn_Print_Titles_4" localSheetId="2">#REF!</definedName>
    <definedName name="Excel_BuiltIn_Print_Titles_4" localSheetId="0">#REF!</definedName>
    <definedName name="Excel_BuiltIn_Print_Titles_4">#REF!</definedName>
    <definedName name="Excel_BuiltIn_Print_Titles_4_1">"$#REF!.$A$1:$IV$7"</definedName>
    <definedName name="Excel_BuiltIn_Print_Titles_4_1_1">#REF!</definedName>
    <definedName name="Excel_BuiltIn_Print_Titles_4_1_1_1">#REF!</definedName>
    <definedName name="Excel_BuiltIn_Print_Titles_4_1_1_1_1">#REF!</definedName>
    <definedName name="Excel_BuiltIn_Print_Titles_4_1_1_1_1_1">#REF!</definedName>
    <definedName name="Excel_BuiltIn_Print_Titles_4_1_1_1_1_1_1">#REF!</definedName>
    <definedName name="Excel_BuiltIn_Print_Titles_4_1_1_1_1_1_1_1">#REF!</definedName>
    <definedName name="Excel_BuiltIn_Print_Titles_4_1_1_1_1_1_1_4">#REF!</definedName>
    <definedName name="Excel_BuiltIn_Print_Titles_4_1_1_1_1_1_4">#REF!</definedName>
    <definedName name="Excel_BuiltIn_Print_Titles_4_1_1_1_1_4">#REF!</definedName>
    <definedName name="Excel_BuiltIn_Print_Titles_4_1_7">#REF!</definedName>
    <definedName name="Excel_BuiltIn_Print_Titles_4_1_8">#REF!</definedName>
    <definedName name="Excel_BuiltIn_Print_Titles_4_1_8_4">#REF!</definedName>
    <definedName name="Excel_BuiltIn_Print_Titles_5" localSheetId="2">#REF!</definedName>
    <definedName name="Excel_BuiltIn_Print_Titles_5" localSheetId="0">#REF!</definedName>
    <definedName name="Excel_BuiltIn_Print_Titles_5">#REF!</definedName>
    <definedName name="Excel_BuiltIn_Print_Titles_5_1">"$#REF!.$A$1:$AMJ$13"</definedName>
    <definedName name="Excel_BuiltIn_Print_Titles_5_1_1">#REF!</definedName>
    <definedName name="Excel_BuiltIn_Print_Titles_5_1_1_1">#REF!</definedName>
    <definedName name="Excel_BuiltIn_Print_Titles_5_1_1_1_1">#REF!</definedName>
    <definedName name="Excel_BuiltIn_Print_Titles_5_1_1_1_1_1_1">#REF!</definedName>
    <definedName name="Excel_BuiltIn_Print_Titles_5_1_1_1_1_1_1_1">#REF!</definedName>
    <definedName name="Excel_BuiltIn_Print_Titles_5_1_1_1_1_1_1_1_1">#REF!</definedName>
    <definedName name="Excel_BuiltIn_Print_Titles_5_1_1_1_1_1_1_1_1_1">#REF!</definedName>
    <definedName name="Excel_BuiltIn_Print_Titles_5_1_1_1_1_7">#REF!</definedName>
    <definedName name="Excel_BuiltIn_Print_Titles_5_1_1_1_7">#REF!</definedName>
    <definedName name="Excel_BuiltIn_Print_Titles_5_1_1_7">#REF!</definedName>
    <definedName name="Excel_BuiltIn_Print_Titles_5_1_10">#REF!</definedName>
    <definedName name="Excel_BuiltIn_Print_Titles_5_1_4">#REF!</definedName>
    <definedName name="Excel_BuiltIn_Print_Titles_5_1_6">#REF!</definedName>
    <definedName name="Excel_BuiltIn_Print_Titles_5_1_7">#REF!</definedName>
    <definedName name="Excel_BuiltIn_Print_Titles_5_1_8">#REF!</definedName>
    <definedName name="Excel_BuiltIn_Print_Titles_5_1_8_4">#REF!</definedName>
    <definedName name="Excel_BuiltIn_Print_Titles_6">#REF!,#REF!</definedName>
    <definedName name="Excel_BuiltIn_Print_Titles_6_1">#REF!,#REF!</definedName>
    <definedName name="Excel_BuiltIn_Print_Titles_6_1_1">#REF!</definedName>
    <definedName name="Excel_BuiltIn_Print_Titles_6_1_1_1">#REF!</definedName>
    <definedName name="Excel_BuiltIn_Print_Titles_6_1_1_1_1">#REF!</definedName>
    <definedName name="Excel_BuiltIn_Print_Titles_6_1_1_1_1_1">#REF!</definedName>
    <definedName name="Excel_BuiltIn_Print_Titles_6_1_1_1_1_1_1">#REF!</definedName>
    <definedName name="Excel_BuiltIn_Print_Titles_6_1_1_1_1_1_1_1">#REF!</definedName>
    <definedName name="Excel_BuiltIn_Print_Titles_6_1_1_1_1_1_1_1_1">#REF!</definedName>
    <definedName name="Excel_BuiltIn_Print_Titles_6_1_1_1_1_1_1_1_1_1">#REF!</definedName>
    <definedName name="Excel_BuiltIn_Print_Titles_6_1_1_1_1_1_1_1_1_1_1">#REF!</definedName>
    <definedName name="Excel_BuiltIn_Print_Titles_6_1_1_1_1_1_1_1_1_1_1_1">#REF!</definedName>
    <definedName name="Excel_BuiltIn_Print_Titles_6_1_1_1_1_1_1_1_1_1_1_1_1">#REF!</definedName>
    <definedName name="Excel_BuiltIn_Print_Titles_6_1_1_1_1_7">#REF!</definedName>
    <definedName name="Excel_BuiltIn_Print_Titles_6_1_1_1_4">#REF!</definedName>
    <definedName name="Excel_BuiltIn_Print_Titles_6_1_1_1_7">#REF!</definedName>
    <definedName name="Excel_BuiltIn_Print_Titles_6_1_1_4">#REF!</definedName>
    <definedName name="Excel_BuiltIn_Print_Titles_6_1_1_7">#REF!</definedName>
    <definedName name="Excel_BuiltIn_Print_Titles_6_1_10">#REF!</definedName>
    <definedName name="Excel_BuiltIn_Print_Titles_6_1_4">#REF!</definedName>
    <definedName name="Excel_BuiltIn_Print_Titles_6_1_6">#REF!</definedName>
    <definedName name="Excel_BuiltIn_Print_Titles_6_1_7">#REF!</definedName>
    <definedName name="Excel_BuiltIn_Print_Titles_6_1_8">#REF!</definedName>
    <definedName name="Excel_BuiltIn_Print_Titles_7" localSheetId="2">#REF!</definedName>
    <definedName name="Excel_BuiltIn_Print_Titles_7" localSheetId="0">#REF!</definedName>
    <definedName name="Excel_BuiltIn_Print_Titles_7">#REF!</definedName>
    <definedName name="Excel_BuiltIn_Print_Titles_7_1">"$#REF!.$A$1:$AMJ$13"</definedName>
    <definedName name="Excel_BuiltIn_Print_Titles_7_1_1">#REF!</definedName>
    <definedName name="Excel_BuiltIn_Print_Titles_7_1_1_1_1">#REF!</definedName>
    <definedName name="Excel_BuiltIn_Print_Titles_7_1_1_1_1_1">#REF!</definedName>
    <definedName name="Excel_BuiltIn_Print_Titles_7_1_1_1_1_1_1">#REF!</definedName>
    <definedName name="Excel_BuiltIn_Print_Titles_7_1_1_1_1_1_1_1">#REF!</definedName>
    <definedName name="Excel_BuiltIn_Print_Titles_7_1_1_1_1_1_1_1_1">#REF!</definedName>
    <definedName name="Excel_BuiltIn_Print_Titles_7_1_1_1_1_1_1_1_1_1">#REF!</definedName>
    <definedName name="Excel_BuiltIn_Print_Titles_7_1_1_1_1_1_1_1_1_1_1">#REF!</definedName>
    <definedName name="Excel_BuiltIn_Print_Titles_7_1_1_1_7">#REF!</definedName>
    <definedName name="Excel_BuiltIn_Print_Titles_7_1_1_7">#REF!</definedName>
    <definedName name="Excel_BuiltIn_Print_Titles_7_1_10">#REF!</definedName>
    <definedName name="Excel_BuiltIn_Print_Titles_7_1_4">#REF!</definedName>
    <definedName name="Excel_BuiltIn_Print_Titles_7_1_6">#REF!</definedName>
    <definedName name="Excel_BuiltIn_Print_Titles_7_1_7">#REF!</definedName>
    <definedName name="Excel_BuiltIn_Print_Titles_7_1_8">#REF!</definedName>
    <definedName name="Excel_BuiltIn_Print_Titles_7_4">#REF!</definedName>
    <definedName name="Excel_BuiltIn_Print_Titles_8" localSheetId="2">#REF!</definedName>
    <definedName name="Excel_BuiltIn_Print_Titles_8" localSheetId="0">#REF!</definedName>
    <definedName name="Excel_BuiltIn_Print_Titles_8">#REF!</definedName>
    <definedName name="Excel_BuiltIn_Print_Titles_8_1">#REF!</definedName>
    <definedName name="Excel_BuiltIn_Print_Titles_8_1_1">#REF!</definedName>
    <definedName name="Excel_BuiltIn_Print_Titles_8_1_1_1">#REF!</definedName>
    <definedName name="Excel_BuiltIn_Print_Titles_8_1_1_1_1">#REF!</definedName>
    <definedName name="Excel_BuiltIn_Print_Titles_8_1_1_7">#REF!</definedName>
    <definedName name="Excel_BuiltIn_Print_Titles_8_1_10">#REF!</definedName>
    <definedName name="Excel_BuiltIn_Print_Titles_8_1_4">#REF!</definedName>
    <definedName name="Excel_BuiltIn_Print_Titles_8_1_6">#REF!</definedName>
    <definedName name="Excel_BuiltIn_Print_Titles_8_1_7">#REF!</definedName>
    <definedName name="Excel_BuiltIn_Print_Titles_8_1_8">#REF!</definedName>
    <definedName name="Excel_BuiltIn_Print_Titles_8_4">#REF!</definedName>
    <definedName name="Excel_BuiltIn_Print_Titles_8_5">("#REF!,#REF!)")</definedName>
    <definedName name="Excel_BuiltIn_Print_Titles_8_5_3">("#REF!,#REF!)")</definedName>
    <definedName name="Excel_BuiltIn_Print_Titles_8_7">#REF!</definedName>
    <definedName name="Excel_BuiltIn_Print_Titles_9">#REF!,#REF!</definedName>
    <definedName name="Excel_BuiltIn_Print_Titles_9_1">"$#REF!.$A$1:$AMJ$13"</definedName>
    <definedName name="Excel_BuiltIn_Print_Titles_9_1_1">#REF!</definedName>
    <definedName name="Excel_BuiltIn_Print_Titles_9_1_1_1">#REF!</definedName>
    <definedName name="Excel_BuiltIn_Print_Titles_9_1_1_1_1">#REF!</definedName>
    <definedName name="Excel_BuiltIn_Print_Titles_9_1_1_1_1_1">#REF!</definedName>
    <definedName name="Excel_BuiltIn_Print_Titles_9_10">#REF!</definedName>
    <definedName name="Excel_BuiltIn_Print_Titles_9_4">#REF!</definedName>
    <definedName name="Excel_BuiltIn_Print_Titles_9_6">#REF!</definedName>
    <definedName name="Excel_BuiltIn_Print_Titles_9_8">#REF!</definedName>
    <definedName name="Excess_Luggage">#REF!</definedName>
    <definedName name="exch">#REF!</definedName>
    <definedName name="Exchange">#REF!</definedName>
    <definedName name="Exchange_Rate">#REF!</definedName>
    <definedName name="EXCIR">#REF!</definedName>
    <definedName name="Exclusions">#REF!</definedName>
    <definedName name="ExDir">#REF!</definedName>
    <definedName name="Exeuro">#REF!</definedName>
    <definedName name="exhaust">#REF!</definedName>
    <definedName name="EXHK">#REF!</definedName>
    <definedName name="exhk1">#REF!</definedName>
    <definedName name="exit" hidden="1">{#N/A,#N/A,FALSE,"MODULE3"}</definedName>
    <definedName name="exitlight">#REF!</definedName>
    <definedName name="ExpansionJoint12x150">#REF!</definedName>
    <definedName name="ExpansionJoint12x25">#REF!</definedName>
    <definedName name="expansionjt">#REF!</definedName>
    <definedName name="expat_mob">#REF!</definedName>
    <definedName name="expat_production">#REF!</definedName>
    <definedName name="EXPENSE">#REF!</definedName>
    <definedName name="exposed_area">#REF!</definedName>
    <definedName name="ExRate">#REF!</definedName>
    <definedName name="ExRate_EURO">#REF!</definedName>
    <definedName name="ExRate_FRF">#REF!</definedName>
    <definedName name="ExRate_HK">#REF!</definedName>
    <definedName name="ExRate_SG">#REF!</definedName>
    <definedName name="EXRMB">#REF!</definedName>
    <definedName name="EXRMB1">#REF!</definedName>
    <definedName name="EXT">#REF!</definedName>
    <definedName name="EXT_LAB">#REF!</definedName>
    <definedName name="EXT_MAT">#REF!</definedName>
    <definedName name="Exterior">#REF!:#REF!</definedName>
    <definedName name="External_work">#REF!</definedName>
    <definedName name="extr">#REF!</definedName>
    <definedName name="extra">#REF!</definedName>
    <definedName name="Extra_Pay">#REF!</definedName>
    <definedName name="Extra_Pay_4">#REF!</definedName>
    <definedName name="Extra2" hidden="1">{"'LK-0420CC'!$A$2:$E$43"}</definedName>
    <definedName name="_xlnm.Extract">#REF!</definedName>
    <definedName name="Extract_MI">#REF!</definedName>
    <definedName name="EXTRUDER">#REF!</definedName>
    <definedName name="ExtWallEndCol">#REF!</definedName>
    <definedName name="EXTWORK">#REF!</definedName>
    <definedName name="exus">#REF!</definedName>
    <definedName name="exus1">#REF!</definedName>
    <definedName name="ExWk">#REF!</definedName>
    <definedName name="ExWork">#REF!</definedName>
    <definedName name="F">#REF!</definedName>
    <definedName name="f___0">#REF!</definedName>
    <definedName name="f___0_4">#REF!</definedName>
    <definedName name="f_4">#REF!</definedName>
    <definedName name="f_hardener">#REF!</definedName>
    <definedName name="F_Re">'[23]1. WATER TANK'!#REF!</definedName>
    <definedName name="F_S">#REF!</definedName>
    <definedName name="F_SL">FST:(FSB)</definedName>
    <definedName name="f10a_L" localSheetId="2">#REF!</definedName>
    <definedName name="f10a_L" localSheetId="0">#REF!</definedName>
    <definedName name="f10a_L">#REF!</definedName>
    <definedName name="f10a_M" localSheetId="2">#REF!</definedName>
    <definedName name="f10a_M" localSheetId="0">#REF!</definedName>
    <definedName name="f10a_M">#REF!</definedName>
    <definedName name="F1F">[24]교각1!#REF!</definedName>
    <definedName name="F24_Uplift">#REF!</definedName>
    <definedName name="f2a_e_L" localSheetId="2">#REF!</definedName>
    <definedName name="f2a_e_L" localSheetId="0">#REF!</definedName>
    <definedName name="f2a_e_L">#REF!</definedName>
    <definedName name="f2a_e_M" localSheetId="2">#REF!</definedName>
    <definedName name="f2a_e_M" localSheetId="0">#REF!</definedName>
    <definedName name="f2a_e_M">#REF!</definedName>
    <definedName name="F2F">[24]교각1!#REF!</definedName>
    <definedName name="f3a_e_L" localSheetId="2">#REF!</definedName>
    <definedName name="f3a_e_L" localSheetId="0">#REF!</definedName>
    <definedName name="f3a_e_L">#REF!</definedName>
    <definedName name="f3a_e_M" localSheetId="2">#REF!</definedName>
    <definedName name="f3a_e_M" localSheetId="0">#REF!</definedName>
    <definedName name="f3a_e_M">#REF!</definedName>
    <definedName name="F3F">[24]교각1!#REF!</definedName>
    <definedName name="f4_L" localSheetId="2">#REF!</definedName>
    <definedName name="f4_L" localSheetId="0">#REF!</definedName>
    <definedName name="f4_L">#REF!</definedName>
    <definedName name="f4_M" localSheetId="2">#REF!</definedName>
    <definedName name="f4_M" localSheetId="0">#REF!</definedName>
    <definedName name="f4_M">#REF!</definedName>
    <definedName name="f5_L" localSheetId="2">#REF!</definedName>
    <definedName name="f5_L" localSheetId="0">#REF!</definedName>
    <definedName name="f5_L">#REF!</definedName>
    <definedName name="f5_M" localSheetId="2">#REF!</definedName>
    <definedName name="f5_M" localSheetId="0">#REF!</definedName>
    <definedName name="f5_M">#REF!</definedName>
    <definedName name="f8a_L" localSheetId="2">#REF!</definedName>
    <definedName name="f8a_L" localSheetId="0">#REF!</definedName>
    <definedName name="f8a_L">#REF!</definedName>
    <definedName name="f8a_M" localSheetId="2">#REF!</definedName>
    <definedName name="f8a_M" localSheetId="0">#REF!</definedName>
    <definedName name="f8a_M">#REF!</definedName>
    <definedName name="FA">#REF!</definedName>
    <definedName name="fáaafafaf" hidden="1">{"'Sheet1'!$L$16"}</definedName>
    <definedName name="FAB">#REF!</definedName>
    <definedName name="Fab_Process">#REF!</definedName>
    <definedName name="fab_shop">#REF!</definedName>
    <definedName name="fabric">#REF!</definedName>
    <definedName name="FABRICATION">#REF!</definedName>
    <definedName name="FAC">#REF!</definedName>
    <definedName name="FACILITY">#REF!</definedName>
    <definedName name="factor">#REF!</definedName>
    <definedName name="factor_1">#REF!</definedName>
    <definedName name="factor_2">#REF!</definedName>
    <definedName name="FACTOR_4">#REF!</definedName>
    <definedName name="Factor2">#REF!</definedName>
    <definedName name="factors">#REF!</definedName>
    <definedName name="FACTORY" hidden="1">{#N/A,#N/A,TRUE,"SUM";#N/A,#N/A,TRUE,"EE";#N/A,#N/A,TRUE,"AC";#N/A,#N/A,TRUE,"SN"}</definedName>
    <definedName name="FACTORY.EQ10">#REF!</definedName>
    <definedName name="Factory_Repairs___Mte">#REF!</definedName>
    <definedName name="fafafda" hidden="1">{"AnalRSA",#N/A,TRUE,"PL-Anal";"AnalIAS",#N/A,TRUE,"PL-Anal"}</definedName>
    <definedName name="fairmont">#REF!</definedName>
    <definedName name="fall" hidden="1">#REF!</definedName>
    <definedName name="fasdfas">#REF!</definedName>
    <definedName name="fasfa" hidden="1">{"'Sheet1'!$L$16"}</definedName>
    <definedName name="fasfaga" hidden="1">{"'Sheet1'!$L$16"}</definedName>
    <definedName name="fasfq" hidden="1">{#N/A,#N/A,FALSE,"mgtsum.XLS";#N/A,#N/A,FALSE,"CAPONE";#N/A,#N/A,FALSE,"CAPTWO";#N/A,#N/A,FALSE,"CAPTHREE"}</definedName>
    <definedName name="fasfsdfsdfasdfsdfsd" hidden="1">{#N/A,#N/A,TRUE,"Basic";#N/A,#N/A,TRUE,"EXT-TABLE";#N/A,#N/A,TRUE,"STEEL";#N/A,#N/A,TRUE,"INT-Table";#N/A,#N/A,TRUE,"STEEL";#N/A,#N/A,TRUE,"Door"}</definedName>
    <definedName name="Fax">#REF!</definedName>
    <definedName name="FAXNO">#REF!</definedName>
    <definedName name="FBDBDFHBD">#REF!</definedName>
    <definedName name="fbdg" hidden="1">#REF!</definedName>
    <definedName name="fbPC">#REF!</definedName>
    <definedName name="FC">#REF!</definedName>
    <definedName name="FC2SC">#REF!,#REF!,#REF!</definedName>
    <definedName name="FCeiling">#REF!</definedName>
    <definedName name="FCode" hidden="1">#REF!</definedName>
    <definedName name="FCSC">#REF!,#REF!,#REF!</definedName>
    <definedName name="FCU">#REF!</definedName>
    <definedName name="fd">#REF!</definedName>
    <definedName name="FDAFW" hidden="1">{"'Sheet1'!$L$16"}</definedName>
    <definedName name="fdasdfa">#REF!</definedName>
    <definedName name="FDED" hidden="1">#REF!</definedName>
    <definedName name="fdf" hidden="1">{"'Sheet1'!$L$16"}</definedName>
    <definedName name="FDFD" hidden="1">{"'Sheet1'!$L$16"}</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F" hidden="1">{#N/A,#N/A,TRUE,"SUM";#N/A,#N/A,TRUE,"EE";#N/A,#N/A,TRUE,"AC";#N/A,#N/A,TRUE,"SN"}</definedName>
    <definedName name="fdfdsfdsf">OFFSET(#REF!,0,0,COUNTA(#REF!)-1,2)</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 hidden="1">{#N/A,#N/A,TRUE,"SUM";#N/A,#N/A,TRUE,"EE";#N/A,#N/A,TRUE,"AC";#N/A,#N/A,TRUE,"SN"}</definedName>
    <definedName name="FDFSDF">#REF!</definedName>
    <definedName name="fdfsdfs" hidden="1">{#N/A,#N/A,TRUE,"SUM";#N/A,#N/A,TRUE,"EE";#N/A,#N/A,TRUE,"AC";#N/A,#N/A,TRUE,"SN"}</definedName>
    <definedName name="fdg">#REF!</definedName>
    <definedName name="FDGDFAGFD" hidden="1">{#N/A,#N/A,FALSE,"포장1";#N/A,#N/A,FALSE,"포장1"}</definedName>
    <definedName name="fdgdfg" hidden="1">{#N/A,#N/A,FALSE,"CCTV"}</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dg" hidden="1">{#N/A,#N/A,FALSE,"2~8번"}</definedName>
    <definedName name="fdgfg">#REF!</definedName>
    <definedName name="fdgfgf" hidden="1">{#N/A,#N/A,FALSE,"운반시간"}</definedName>
    <definedName name="fdgfhgjgryy">#REF!</definedName>
    <definedName name="fdhd">#REF!</definedName>
    <definedName name="fdrh">#REF!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fds" hidden="1">{"ECA Qtrs C",#N/A,TRUE,"ECA_Qtrs_C";"ECA Qtrs D",#N/A,TRUE,"ECA_Qtrs_D";"ECA Qtrs F",#N/A,TRUE,"ECA_Qtrs_F";"ECA Qtrs G",#N/A,TRUE,"ECA_Qtrs_G";"ECA SisterApt",#N/A,TRUE,"ECA_SisterApt";"ECA Nurses",#N/A,TRUE,"ECA_NursesHostel"}</definedName>
    <definedName name="fdsfsdfd" hidden="1">{"'Sheet1'!$L$16"}</definedName>
    <definedName name="FDSGDFGHS" hidden="1">{"Offgrid",#N/A,FALSE,"OFFGRID";"Region",#N/A,FALSE,"REGION";"Offgrid -2",#N/A,FALSE,"OFFGRID";"WTP",#N/A,FALSE,"WTP";"WTP -2",#N/A,FALSE,"WTP";"Project",#N/A,FALSE,"PROJECT";"Summary -2",#N/A,FALSE,"SUMMARY"}</definedName>
    <definedName name="fE">#REF!</definedName>
    <definedName name="Feeder">#REF!</definedName>
    <definedName name="Fees">#REF!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{"'Sheet1'!$L$16"}</definedName>
    <definedName name="fefrefewfe" hidden="1">#REF!</definedName>
    <definedName name="FELV">#REF!</definedName>
    <definedName name="fence">#REF!</definedName>
    <definedName name="FENCE1">#REF!</definedName>
    <definedName name="fence2">#REF!</definedName>
    <definedName name="FENCE3">#REF!</definedName>
    <definedName name="FEXTERNAL">#REF!</definedName>
    <definedName name="ff" hidden="1">{"'现金流量表（全部投资）'!$B$4:$P$23"}</definedName>
    <definedName name="ffd">"$#REF!.$E$1:$E$31995"</definedName>
    <definedName name="ffddf">#REF!</definedName>
    <definedName name="FFDFG" hidden="1">#REF!</definedName>
    <definedName name="fff" hidden="1">{"'Sheet1'!$L$16"}</definedName>
    <definedName name="fffd">"$#REF!.$G$1:$G$31995"</definedName>
    <definedName name="ffff" hidden="1">{"'Sheet1'!$L$16"}</definedName>
    <definedName name="ffff___0">#REF!</definedName>
    <definedName name="ffffd" hidden="1">{#N/A,#N/A,TRUE,"SUM";#N/A,#N/A,TRUE,"EE";#N/A,#N/A,TRUE,"AC";#N/A,#N/A,TRUE,"SN"}</definedName>
    <definedName name="fffff" hidden="1">{#N/A,#N/A,TRUE,"Basic";#N/A,#N/A,TRUE,"EXT-TABLE";#N/A,#N/A,TRUE,"STEEL";#N/A,#N/A,TRUE,"INT-Table";#N/A,#N/A,TRUE,"STEEL";#N/A,#N/A,TRUE,"Door"}</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#REF!</definedName>
    <definedName name="fffffffffffff">#REF!</definedName>
    <definedName name="fffffffffffffff" hidden="1">{"'Sheet1'!$L$16"}</definedName>
    <definedName name="ffg" hidden="1">{#N/A,#N/A,TRUE,"Old - New P&amp;L";#N/A,#N/A,TRUE,"EBIT MMO - Total";#N/A,#N/A,TRUE,"MMO NE, CEE, ASIA, CAR";#N/A,#N/A,TRUE,"MMO LAT, MEA, AFR";#N/A,#N/A,TRUE,"NP growth";#N/A,#N/A,TRUE,"ER impact"}</definedName>
    <definedName name="ffghjfghjer6jy">#REF!</definedName>
    <definedName name="FFLOOR">#REF!</definedName>
    <definedName name="fg" hidden="1">{"'Sheet1'!$L$16"}</definedName>
    <definedName name="FGDAG" hidden="1">{#N/A,#N/A,FALSE,"포장2"}</definedName>
    <definedName name="FGDAGFG" hidden="1">{#N/A,#N/A,FALSE,"혼합골재"}</definedName>
    <definedName name="FGDFAG" hidden="1">{"'Sheet1'!$L$16"}</definedName>
    <definedName name="FGDFGH" hidden="1">{"'Sheet1'!$L$16"}</definedName>
    <definedName name="fgdg">#REF!</definedName>
    <definedName name="FGDGFD">#REF!</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 hidden="1">#REF!</definedName>
    <definedName name="FGFDG" hidden="1">{#N/A,#N/A,FALSE,"표지목차"}</definedName>
    <definedName name="fgfdgffff" hidden="1">{#N/A,#N/A,FALSE,"부대2"}</definedName>
    <definedName name="fgfdsgdfg" hidden="1">{#N/A,#N/A,FALSE,"혼합골재"}</definedName>
    <definedName name="fgff" hidden="1">{#N/A,#N/A,TRUE,"SUM";#N/A,#N/A,TRUE,"EE";#N/A,#N/A,TRUE,"AC";#N/A,#N/A,TRUE,"SN"}</definedName>
    <definedName name="fgfg" hidden="1">{#N/A,#N/A,FALSE,"2~8번"}</definedName>
    <definedName name="fgfgf" hidden="1">{"'Sheet1'!$L$16"}</definedName>
    <definedName name="fgfgfg" hidden="1">{#N/A,#N/A,FALSE,"골재소요량";#N/A,#N/A,FALSE,"골재소요량"}</definedName>
    <definedName name="FGGF" hidden="1">{#N/A,#N/A,FALSE,"CCTV"}</definedName>
    <definedName name="fgh">#REF!</definedName>
    <definedName name="FGHDFG">#REF!</definedName>
    <definedName name="fghfdagfd" hidden="1">{#N/A,#N/A,FALSE,"표지목차"}</definedName>
    <definedName name="fgn" hidden="1">{"'Sheet1'!$L$16"}</definedName>
    <definedName name="fgrw">#REF!</definedName>
    <definedName name="fgsfg" hidden="1">#REF!</definedName>
    <definedName name="FH">#REF!</definedName>
    <definedName name="FHandrail">#REF!</definedName>
    <definedName name="fhddg" hidden="1">{#N/A,#N/A,FALSE,"부대1"}</definedName>
    <definedName name="FHS40_HRS">#REF!</definedName>
    <definedName name="FHS40_LAB">#REF!</definedName>
    <definedName name="FHS40_MAT">#REF!</definedName>
    <definedName name="FHS40_S_C">#REF!</definedName>
    <definedName name="FHS40_SC">#REF!</definedName>
    <definedName name="FHS40_TOT">#REF!</definedName>
    <definedName name="fi" hidden="1">{#N/A,#N/A,TRUE,"Invoice"}</definedName>
    <definedName name="FI_12">4820</definedName>
    <definedName name="fiber">#REF!</definedName>
    <definedName name="fibrin">#REF!</definedName>
    <definedName name="ficem">#REF!</definedName>
    <definedName name="File.Type" hidden="1">#REF!</definedName>
    <definedName name="FILELCNA">#REF!</definedName>
    <definedName name="fill" hidden="1">#REF!</definedName>
    <definedName name="FILL1" hidden="1">#REF!</definedName>
    <definedName name="fill2">#REF!</definedName>
    <definedName name="FILLED" hidden="1">#REF!</definedName>
    <definedName name="FILLL" hidden="1">#REF!</definedName>
    <definedName name="Final">#REF!</definedName>
    <definedName name="FINANCIAL">#REF!</definedName>
    <definedName name="Financial_cost">#REF!</definedName>
    <definedName name="FINISH">#REF!</definedName>
    <definedName name="Finishes">#REF!</definedName>
    <definedName name="fire">#REF!</definedName>
    <definedName name="Fire_Total">#REF!</definedName>
    <definedName name="fireh">#REF!</definedName>
    <definedName name="Firesealing">#REF!</definedName>
    <definedName name="firewall">#REF!</definedName>
    <definedName name="firewall_conc">#REF!</definedName>
    <definedName name="FIT">#REF!</definedName>
    <definedName name="fit_">#REF!</definedName>
    <definedName name="FITFS">#REF!</definedName>
    <definedName name="FITOUTALL">#REF!</definedName>
    <definedName name="FITOUTHEALTHCARE">#REF!</definedName>
    <definedName name="FITOUTHOSPITALITY">#REF!</definedName>
    <definedName name="FITOUTINDUSTRIAL">#REF!</definedName>
    <definedName name="FITOUTINFRASTRUCTURE">#REF!</definedName>
    <definedName name="FITOUTOFFICE">#REF!</definedName>
    <definedName name="FITOUTRESIDENTIAL">#REF!</definedName>
    <definedName name="FITOUTRETAIL">#REF!</definedName>
    <definedName name="FITP">#REF!</definedName>
    <definedName name="FITS">#REF!</definedName>
    <definedName name="FITT">#REF!</definedName>
    <definedName name="fitting">#REF!</definedName>
    <definedName name="fittings">#REF!</definedName>
    <definedName name="fix">#REF!</definedName>
    <definedName name="fix_door_metal">#REF!</definedName>
    <definedName name="fix_door_wood">#REF!</definedName>
    <definedName name="fix_only_tiles">#REF!</definedName>
    <definedName name="fixed_costs_mob">#REF!</definedName>
    <definedName name="fixed_costs_production">#REF!</definedName>
    <definedName name="fjavk.s">#REF!</definedName>
    <definedName name="fL">#REF!</definedName>
    <definedName name="FlatmixEndCol">#REF!</definedName>
    <definedName name="flbd">#REF!</definedName>
    <definedName name="FLCODE">#REF!</definedName>
    <definedName name="flds">#REF!</definedName>
    <definedName name="fler">#REF!</definedName>
    <definedName name="floor">#REF!</definedName>
    <definedName name="FloorHeightEndCol">#REF!</definedName>
    <definedName name="floormounted">#REF!</definedName>
    <definedName name="flp">#REF!</definedName>
    <definedName name="flrrow">#REF!</definedName>
    <definedName name="fls">#REF!</definedName>
    <definedName name="flsw">#REF!</definedName>
    <definedName name="flws">#REF!</definedName>
    <definedName name="fmark">#REF!</definedName>
    <definedName name="FMVAC">#REF!</definedName>
    <definedName name="FMW">#REF!</definedName>
    <definedName name="FN">[24]교각1!#REF!</definedName>
    <definedName name="foot">#REF!</definedName>
    <definedName name="FOOT1">[1]설계조건!#REF!</definedName>
    <definedName name="FOOT2">[1]설계조건!#REF!</definedName>
    <definedName name="FOOT3">[1]설계조건!#REF!</definedName>
    <definedName name="Football">#REF!</definedName>
    <definedName name="FOOTBRIDGE">#REF!</definedName>
    <definedName name="Footing">#REF!</definedName>
    <definedName name="FOOTINGS">#REF!</definedName>
    <definedName name="Footprint">#REF!</definedName>
    <definedName name="FOR" hidden="1">{#N/A,#N/A,FALSE,"CCTV"}</definedName>
    <definedName name="For_the_month_ending">#REF!</definedName>
    <definedName name="ForecastCOC">#REF!</definedName>
    <definedName name="ForecastCOP">#REF!</definedName>
    <definedName name="ForecastEBIT">#REF!</definedName>
    <definedName name="foreman">#REF!</definedName>
    <definedName name="Forex07">[37]Forex07!$A$2:$C$13</definedName>
    <definedName name="FORK">NA()</definedName>
    <definedName name="Form">#REF!</definedName>
    <definedName name="Form_3.5">#REF!</definedName>
    <definedName name="form_ftg">#REF!</definedName>
    <definedName name="form_others">#REF!</definedName>
    <definedName name="Form_side_150">#REF!</definedName>
    <definedName name="form1">#REF!</definedName>
    <definedName name="form2">#REF!</definedName>
    <definedName name="FORMAT" hidden="1">{#N/A,#N/A,FALSE,"CCTV"}</definedName>
    <definedName name="forms">#REF!</definedName>
    <definedName name="Formula">"$#REF!.$#REF!$#REF!:$#REF!$#REF!"</definedName>
    <definedName name="Formula_4">#REF!</definedName>
    <definedName name="FORMULA1">#N/A</definedName>
    <definedName name="formwork">#REF!</definedName>
    <definedName name="formworks">#REF!</definedName>
    <definedName name="FOUND_A">#REF!</definedName>
    <definedName name="FOUND_H">#REF!</definedName>
    <definedName name="fourcubicles">#REF!</definedName>
    <definedName name="FP">#REF!</definedName>
    <definedName name="FPL">#REF!</definedName>
    <definedName name="fpro">#REF!</definedName>
    <definedName name="fqwefqertq">#REF!</definedName>
    <definedName name="FQWERWE" hidden="1">[7]tifico!#REF!</definedName>
    <definedName name="FR" localSheetId="2">#REF!</definedName>
    <definedName name="FR" localSheetId="0">#REF!</definedName>
    <definedName name="FR">#REF!</definedName>
    <definedName name="Frame">#REF!</definedName>
    <definedName name="FREE" localSheetId="2">#REF!</definedName>
    <definedName name="FREE" localSheetId="0">#REF!</definedName>
    <definedName name="FREE">#REF!</definedName>
    <definedName name="Freight">#REF!</definedName>
    <definedName name="freq">#REF!</definedName>
    <definedName name="frf">#REF!</definedName>
    <definedName name="Frmlss_glss">#REF!</definedName>
    <definedName name="FROOF">#REF!</definedName>
    <definedName name="Fs">#REF!</definedName>
    <definedName name="FS231vsTCEndCol">#REF!</definedName>
    <definedName name="FSA" hidden="1">{#N/A,#N/A,FALSE,"조골재"}</definedName>
    <definedName name="FSB">#REF!</definedName>
    <definedName name="fsd" hidden="1">{#N/A,#N/A,FALSE,"mgtsum.XLS";#N/A,#N/A,FALSE,"CAPONE";#N/A,#N/A,FALSE,"CAPTWO";#N/A,#N/A,FALSE,"CAPTHREE"}</definedName>
    <definedName name="FSD1_L" localSheetId="2">#REF!</definedName>
    <definedName name="FSD1_L" localSheetId="0">#REF!</definedName>
    <definedName name="FSD1_L">#REF!</definedName>
    <definedName name="FSD1_M" localSheetId="2">#REF!</definedName>
    <definedName name="FSD1_M" localSheetId="0">#REF!</definedName>
    <definedName name="FSD1_M">#REF!</definedName>
    <definedName name="FSD2_L" localSheetId="2">#REF!</definedName>
    <definedName name="FSD2_L" localSheetId="0">#REF!</definedName>
    <definedName name="FSD2_L">#REF!</definedName>
    <definedName name="FSD2_M" localSheetId="2">#REF!</definedName>
    <definedName name="FSD2_M" localSheetId="0">#REF!</definedName>
    <definedName name="FSD2_M">#REF!</definedName>
    <definedName name="FSD3_L" localSheetId="2">#REF!</definedName>
    <definedName name="FSD3_L" localSheetId="0">#REF!</definedName>
    <definedName name="FSD3_L">#REF!</definedName>
    <definedName name="FSD3_M" localSheetId="2">#REF!</definedName>
    <definedName name="FSD3_M" localSheetId="0">#REF!</definedName>
    <definedName name="FSD3_M">#REF!</definedName>
    <definedName name="FSD5_L" localSheetId="2">#REF!</definedName>
    <definedName name="FSD5_L" localSheetId="0">#REF!</definedName>
    <definedName name="FSD5_L">#REF!</definedName>
    <definedName name="FSD5_M" localSheetId="2">#REF!</definedName>
    <definedName name="FSD5_M" localSheetId="0">#REF!</definedName>
    <definedName name="FSD5_M">#REF!</definedName>
    <definedName name="FSD6_L" localSheetId="2">#REF!</definedName>
    <definedName name="FSD6_L" localSheetId="0">#REF!</definedName>
    <definedName name="FSD6_L">#REF!</definedName>
    <definedName name="FSD6_M" localSheetId="2">#REF!</definedName>
    <definedName name="FSD6_M" localSheetId="0">#REF!</definedName>
    <definedName name="FSD6_M">#REF!</definedName>
    <definedName name="fsda" hidden="1">{#N/A,#N/A,TRUE,"Basic";#N/A,#N/A,TRUE,"EXT-TABLE";#N/A,#N/A,TRUE,"STEEL";#N/A,#N/A,TRUE,"INT-Table";#N/A,#N/A,TRUE,"STEEL";#N/A,#N/A,TRUE,"Door"}</definedName>
    <definedName name="FSDATA">#REF!</definedName>
    <definedName name="fsdf" hidden="1">#REF!</definedName>
    <definedName name="FSDFĐ" hidden="1">{"'Sheet1'!$L$16"}</definedName>
    <definedName name="fsdfds" hidden="1">#REF!</definedName>
    <definedName name="fsdfdsf" hidden="1">#REF!</definedName>
    <definedName name="FSDFEW" hidden="1">{"'Sheet1'!$L$16"}</definedName>
    <definedName name="FSDFSĐ" hidden="1">{"'Sheet1'!$L$16"}</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FSFF" hidden="1">#REF!</definedName>
    <definedName name="FSKIRTING">#REF!</definedName>
    <definedName name="Fso">#REF!</definedName>
    <definedName name="FST">#REF!</definedName>
    <definedName name="FStaircase">#REF!</definedName>
    <definedName name="fszg" hidden="1">{"'Sheet1'!$L$16"}</definedName>
    <definedName name="FT">#REF!</definedName>
    <definedName name="ftg_thk">#REF!</definedName>
    <definedName name="FUCK" hidden="1">#REF!</definedName>
    <definedName name="Fuel">#REF!</definedName>
    <definedName name="fuel_mob">#REF!</definedName>
    <definedName name="fuel_production">#REF!</definedName>
    <definedName name="Full_Print">#REF!</definedName>
    <definedName name="Full_Print_4">#REF!</definedName>
    <definedName name="Function">#REF!</definedName>
    <definedName name="Funding">#REF!</definedName>
    <definedName name="Fundscategory">#REF!</definedName>
    <definedName name="Furniture" hidden="1">{#N/A,#N/A,TRUE,"Basic";#N/A,#N/A,TRUE,"EXT-TABLE";#N/A,#N/A,TRUE,"STEEL";#N/A,#N/A,TRUE,"INT-Table";#N/A,#N/A,TRUE,"STEEL";#N/A,#N/A,TRUE,"Door"}</definedName>
    <definedName name="FURNITURE12">#REF!</definedName>
    <definedName name="FURNITURE8">#REF!</definedName>
    <definedName name="furring">#REF!</definedName>
    <definedName name="fw_1">'[22]Masonry and D&amp;W Works'!$E$16</definedName>
    <definedName name="fw_2">'[22]Masonry and D&amp;W Works'!$E$17</definedName>
    <definedName name="FW_Exp">#REF!</definedName>
    <definedName name="FW_La">#REF!</definedName>
    <definedName name="FW_Ma">#REF!</definedName>
    <definedName name="FWall">#REF!</definedName>
    <definedName name="FWATERPROOF">#REF!</definedName>
    <definedName name="FWcode">OFFSET(#REF!,0,0,COUNTA(#REF!),1)</definedName>
    <definedName name="fwef" hidden="1">#REF!</definedName>
    <definedName name="FWK">#REF!</definedName>
    <definedName name="FWK_ADJ">#REF!</definedName>
    <definedName name="FWK_HSBC">#REF!</definedName>
    <definedName name="FWK_TYP">#REF!</definedName>
    <definedName name="fwqer">#REF!</definedName>
    <definedName name="FWqty">OFFSET(#REF!,0,0,COUNTA(#REF!),1)</definedName>
    <definedName name="FWSE" hidden="1">#REF!</definedName>
    <definedName name="fx" hidden="1">{#N/A,#N/A,FALSE,"조골재"}</definedName>
    <definedName name="Fxx_P858_PROJECT___SUMMARY___M">#REF!</definedName>
    <definedName name="FY">#REF!</definedName>
    <definedName name="FYLY">#REF!</definedName>
    <definedName name="F이">#REF!</definedName>
    <definedName name="F일">#REF!</definedName>
    <definedName name="G" hidden="1">#REF!</definedName>
    <definedName name="G2_Deposits">#REF!</definedName>
    <definedName name="ga">#REF!</definedName>
    <definedName name="GAEA" hidden="1">#REF!</definedName>
    <definedName name="GAEAU" hidden="1">#REF!</definedName>
    <definedName name="GAEAUG" hidden="1">#REF!</definedName>
    <definedName name="GAED">#REF!</definedName>
    <definedName name="GAEE">#REF!</definedName>
    <definedName name="GAEsum">#REF!</definedName>
    <definedName name="GÀGF" hidden="1">{"'Sheet1'!$L$16"}</definedName>
    <definedName name="gahzhhz" hidden="1">#REF!</definedName>
    <definedName name="Gang_Rate">#REF!</definedName>
    <definedName name="gate">#REF!</definedName>
    <definedName name="gatev">#REF!</definedName>
    <definedName name="GB">#REF!</definedName>
    <definedName name="GB_9">#REF!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C">#REF!</definedName>
    <definedName name="GCFA">#REF!</definedName>
    <definedName name="GCsum">#REF!</definedName>
    <definedName name="gd">#REF!</definedName>
    <definedName name="gd_1">'[22]Masonry and D&amp;W Works'!$E$4</definedName>
    <definedName name="gd_2">'[22]Masonry and D&amp;W Works'!$E$5</definedName>
    <definedName name="gd_3">'[22]Masonry and D&amp;W Works'!$E$6</definedName>
    <definedName name="gd_4">'[22]Masonry and D&amp;W Works'!$E$7</definedName>
    <definedName name="gd_5">'[22]Masonry and D&amp;W Works'!$E$8</definedName>
    <definedName name="GDFG" hidden="1">{#N/A,#N/A,FALSE,"2~8번"}</definedName>
    <definedName name="gdfgdfgdf" hidden="1">{"'Sheet1'!$L$16"}</definedName>
    <definedName name="GDFS" hidden="1">{#N/A,#N/A,FALSE,"2~8번"}</definedName>
    <definedName name="GDG" hidden="1">{#N/A,#N/A,FALSE,"포장2"}</definedName>
    <definedName name="gdgdg." hidden="1">{"'Sheet1'!$L$16"}</definedName>
    <definedName name="GDGDS" hidden="1">{"'Sheet1'!$L$16"}</definedName>
    <definedName name="GDGFD" hidden="1">{#N/A,#N/A,FALSE,"배수1"}</definedName>
    <definedName name="gdgfgf" hidden="1">{"'Sheet1'!$L$16"}</definedName>
    <definedName name="ge" hidden="1">{"'Sheet1'!$L$16"}</definedName>
    <definedName name="Ge.r">#REF!</definedName>
    <definedName name="GEGẺGẺ">#REF!</definedName>
    <definedName name="GEGẺGẺG">#REF!</definedName>
    <definedName name="GẺGTRGBB">#REF!</definedName>
    <definedName name="GEMCO" hidden="1">#REF!</definedName>
    <definedName name="Gen">#REF!</definedName>
    <definedName name="Gencon">#REF!</definedName>
    <definedName name="GENCON3">#REF!</definedName>
    <definedName name="General">#REF!</definedName>
    <definedName name="General_Expenses">#REF!</definedName>
    <definedName name="GENERAL_REQUIREMENTS">#REF!</definedName>
    <definedName name="Generator">#REF!</definedName>
    <definedName name="GenF">#REF!</definedName>
    <definedName name="Genset">#REF!</definedName>
    <definedName name="Genset_Labor">#REF!</definedName>
    <definedName name="geographical_summary" hidden="1">{#N/A,#N/A,TRUE,"Old - New P&amp;L";#N/A,#N/A,TRUE,"EBIT MMO - Total";#N/A,#N/A,TRUE,"MMO NE, CEE, ASIA, CAR";#N/A,#N/A,TRUE,"MMO LAT, MEA, AFR";#N/A,#N/A,TRUE,"NP growth";#N/A,#N/A,TRUE,"ER impact"}</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_CFA">#REF!</definedName>
    <definedName name="GF_GFA">#REF!</definedName>
    <definedName name="GF_LobbyCFARatioEndCol">#REF!</definedName>
    <definedName name="gfa">#REF!</definedName>
    <definedName name="GFA.AB">#REF!</definedName>
    <definedName name="GFA_2">#REF!</definedName>
    <definedName name="gfa_Fac">#REF!</definedName>
    <definedName name="gfa_Parking">#REF!</definedName>
    <definedName name="GFA_STATE">#REF!</definedName>
    <definedName name="gfa_T1">#REF!</definedName>
    <definedName name="gfa_T2">#REF!</definedName>
    <definedName name="gfa_T3">#REF!</definedName>
    <definedName name="gfa_Tech">#REF!</definedName>
    <definedName name="GFAFT">#REF!</definedName>
    <definedName name="gfareno">#REF!</definedName>
    <definedName name="gfd">#REF!</definedName>
    <definedName name="GFDG" hidden="1">{#N/A,#N/A,FALSE,"2~8번"}</definedName>
    <definedName name="GFDGDFGFG" hidden="1">{#N/A,#N/A,FALSE,"혼합골재"}</definedName>
    <definedName name="GFDSAG" hidden="1">{#N/A,#N/A,FALSE,"2~8번"}</definedName>
    <definedName name="GFF" hidden="1">[38]SEX!$P$7:$P$7</definedName>
    <definedName name="gfg" hidden="1">#REF!</definedName>
    <definedName name="gfgdfg" hidden="1">[39]차액보증!#REF!</definedName>
    <definedName name="gfgf" hidden="1">{"'Sheet1'!$L$16"}</definedName>
    <definedName name="GFGFDSGDSHDSHFSHGFHRGFDHGFDHGFDHFDH">#REF!</definedName>
    <definedName name="gfgfg" hidden="1">{#N/A,#N/A,FALSE,"골재소요량";#N/A,#N/A,FALSE,"골재소요량"}</definedName>
    <definedName name="GFGFHGFHF" hidden="1">{#N/A,#N/A,FALSE,"토공2"}</definedName>
    <definedName name="GFGGFGFGFGFGFG">#REF!</definedName>
    <definedName name="gfh" hidden="1">{"ECA Qtrs C",#N/A,TRUE,"ECA_Qtrs_C";"ECA Qtrs D",#N/A,TRUE,"ECA_Qtrs_D";"ECA Qtrs F",#N/A,TRUE,"ECA_Qtrs_F";"ECA Qtrs G",#N/A,TRUE,"ECA_Qtrs_G";"ECA SisterApt",#N/A,TRUE,"ECA_SisterApt";"ECA Nurses",#N/A,TRUE,"ECA_NursesHostel"}</definedName>
    <definedName name="gfhgh" hidden="1">{#N/A,#N/A,FALSE,"배수2"}</definedName>
    <definedName name="gfhj">#REF!</definedName>
    <definedName name="GFHR" hidden="1">{#N/A,#N/A,FALSE,"운반시간"}</definedName>
    <definedName name="GFLiftLobbyEndCol">#REF!</definedName>
    <definedName name="GFLOOR">#REF!</definedName>
    <definedName name="GFNGHFN" hidden="1">{"'Sheet1'!$L$16"}</definedName>
    <definedName name="GG" hidden="1">#REF!</definedName>
    <definedName name="ggf" hidden="1">'[40]6MONTHS'!$AI$39:$AO$39</definedName>
    <definedName name="ggfhgfshgh" hidden="1">{#N/A,#N/A,FALSE,"포장2"}</definedName>
    <definedName name="GGG" hidden="1">#REF!</definedName>
    <definedName name="GGGG" hidden="1">#REF!</definedName>
    <definedName name="ggggg" hidden="1">{#N/A,#N/A,FALSE,"구조1"}</definedName>
    <definedName name="GGGGGG" hidden="1">#REF!</definedName>
    <definedName name="GGGGGGGg">#REF!</definedName>
    <definedName name="ggnf">#REF!</definedName>
    <definedName name="GH" hidden="1">#REF!</definedName>
    <definedName name="GHBDF" hidden="1">{#N/A,#N/A,FALSE,"Chi tiÆt"}</definedName>
    <definedName name="GHDC">#REF!</definedName>
    <definedName name="GHGDGDGDGDGDG">#REF!</definedName>
    <definedName name="ghgfh" hidden="1">{#N/A,#N/A,FALSE,"포장2"}</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fj" hidden="1">#REF!</definedName>
    <definedName name="gÎ" hidden="1">#REF!</definedName>
    <definedName name="GI_PIPE">#REF!</definedName>
    <definedName name="GI_SHEET">#REF!</definedName>
    <definedName name="Gia_14">500</definedName>
    <definedName name="giainox">#REF!</definedName>
    <definedName name="giatoletp">#REF!</definedName>
    <definedName name="GiaTon06">55000</definedName>
    <definedName name="giaton08">150000</definedName>
    <definedName name="GIATRITB_14">400</definedName>
    <definedName name="GIATRITUVAN_14">550</definedName>
    <definedName name="GIATRIXL_14">550</definedName>
    <definedName name="GIATRIXLTB_14">950</definedName>
    <definedName name="Gib_14">1000</definedName>
    <definedName name="gibi">#REF!</definedName>
    <definedName name="gigin">[1]설계조건!#REF!</definedName>
    <definedName name="GIOB">#REF!</definedName>
    <definedName name="GIOL">#REF!</definedName>
    <definedName name="GIRail1000conc">#REF!</definedName>
    <definedName name="GIU">#REF!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wire_new">#REF!</definedName>
    <definedName name="GJ">#REF!</definedName>
    <definedName name="gjg" hidden="1">{"Offgrid",#N/A,FALSE,"OFFGRID";"Region",#N/A,FALSE,"REGION";"Offgrid -2",#N/A,FALSE,"OFFGRID";"WTP",#N/A,FALSE,"WTP";"WTP -2",#N/A,FALSE,"WTP";"Project",#N/A,FALSE,"PROJECT";"Summary -2",#N/A,FALSE,"SUMMARY"}</definedName>
    <definedName name="GJHGLI" hidden="1">{#N/A,#N/A,FALSE,"포장1";#N/A,#N/A,FALSE,"포장1"}</definedName>
    <definedName name="gjk" hidden="1">{0}</definedName>
    <definedName name="GLA">#REF!</definedName>
    <definedName name="GLASS">#REF!</definedName>
    <definedName name="GLASS_1200">#REF!</definedName>
    <definedName name="glass_window">#REF!</definedName>
    <definedName name="GLP_REV.2" hidden="1">{#N/A,#N/A,TRUE,"Equipment installation bm"}</definedName>
    <definedName name="glrawdata">#REF!</definedName>
    <definedName name="gmp">#REF!</definedName>
    <definedName name="gmp_mu">#REF!</definedName>
    <definedName name="gmq_cement">#REF!</definedName>
    <definedName name="gmq_gr40">#REF!</definedName>
    <definedName name="gmq_gr60">#REF!</definedName>
    <definedName name="GN" localSheetId="2">#REF!</definedName>
    <definedName name="GN" localSheetId="0">#REF!</definedName>
    <definedName name="GN">#REF!</definedName>
    <definedName name="GN_ID">#REF!</definedName>
    <definedName name="GN_Qty">#REF!</definedName>
    <definedName name="go">#REF!</definedName>
    <definedName name="GoBack">#REF!</definedName>
    <definedName name="GoBack_1">#REF!</definedName>
    <definedName name="GoBack_10">#REF!</definedName>
    <definedName name="GoBack_2">#REF!</definedName>
    <definedName name="GoBack_3">#REF!</definedName>
    <definedName name="GoBack_4">#REF!</definedName>
    <definedName name="GoBack_5">#REF!</definedName>
    <definedName name="GoBack_6">#REF!</definedName>
    <definedName name="GoBack_7">#REF!</definedName>
    <definedName name="GoBack_8">#REF!</definedName>
    <definedName name="GoBack_9">#REF!</definedName>
    <definedName name="goi">#REF!</definedName>
    <definedName name="GOOD_LUMBER">#REF!</definedName>
    <definedName name="GoToBridge">#REF!</definedName>
    <definedName name="GoToCUB">#REF!</definedName>
    <definedName name="gq">#REF!</definedName>
    <definedName name="gr">#REF!</definedName>
    <definedName name="gr_40">#REF!</definedName>
    <definedName name="gr_60">#REF!</definedName>
    <definedName name="gr40_cost">#REF!</definedName>
    <definedName name="gr60_cost">#REF!</definedName>
    <definedName name="Grade35concrete">#REF!</definedName>
    <definedName name="GRAND">#REF!</definedName>
    <definedName name="granite">#REF!</definedName>
    <definedName name="granite_coun_top">#REF!</definedName>
    <definedName name="grap_b" hidden="1">[7]tifico!#REF!</definedName>
    <definedName name="graph_test" hidden="1">#REF!</definedName>
    <definedName name="Graph3">#REF!</definedName>
    <definedName name="graphtest2" hidden="1">#REF!</definedName>
    <definedName name="gravel">#REF!</definedName>
    <definedName name="gray">#REF!</definedName>
    <definedName name="greg">#REF!</definedName>
    <definedName name="grew" hidden="1">#REF!</definedName>
    <definedName name="GRFG">#REF!</definedName>
    <definedName name="GRN_ID">#REF!</definedName>
    <definedName name="GRN_QTY">#REF!</definedName>
    <definedName name="GROSS">#REF!</definedName>
    <definedName name="Gross_Margin">#REF!</definedName>
    <definedName name="GROSSsum">#REF!</definedName>
    <definedName name="GROUND">#REF!</definedName>
    <definedName name="Ground_Floor">#REF!</definedName>
    <definedName name="grt">#REF!</definedName>
    <definedName name="GRYP">#REF!</definedName>
    <definedName name="GS" localSheetId="2">#REF!</definedName>
    <definedName name="GS" localSheetId="0">#REF!</definedName>
    <definedName name="GS">#REF!</definedName>
    <definedName name="gs_100">#REF!</definedName>
    <definedName name="gs_125">#REF!</definedName>
    <definedName name="gs_15">#REF!</definedName>
    <definedName name="gs_150">#REF!</definedName>
    <definedName name="gs_20">#REF!</definedName>
    <definedName name="gs_25">#REF!</definedName>
    <definedName name="gs_32">#REF!</definedName>
    <definedName name="gs_40">#REF!</definedName>
    <definedName name="gs_50">#REF!</definedName>
    <definedName name="gs_65">#REF!</definedName>
    <definedName name="gs_75">#REF!</definedName>
    <definedName name="GSDGA" hidden="1">{"'Sheet1'!$L$16"}</definedName>
    <definedName name="gsf">#REF!</definedName>
    <definedName name="GSFADD">#REF!</definedName>
    <definedName name="gsfBr">#REF!</definedName>
    <definedName name="gsfCub">#REF!</definedName>
    <definedName name="gsfFAB">#REF!</definedName>
    <definedName name="gsfFabGenl">#REF!</definedName>
    <definedName name="gsfFabManu">#REF!</definedName>
    <definedName name="gsfFabProcess">#REF!</definedName>
    <definedName name="gsktxd">#REF!</definedName>
    <definedName name="gsktxd_1">#REF!</definedName>
    <definedName name="gsktxd_10">#REF!</definedName>
    <definedName name="gsktxd_2">#REF!</definedName>
    <definedName name="gsktxd_3">#REF!</definedName>
    <definedName name="gsktxd_4">#REF!</definedName>
    <definedName name="gsktxd_5">#REF!</definedName>
    <definedName name="gsktxd_6">#REF!</definedName>
    <definedName name="gsktxd_7">#REF!</definedName>
    <definedName name="gsktxd_8">#REF!</definedName>
    <definedName name="gsktxd_9">#REF!</definedName>
    <definedName name="gsxoijgzd">#REF!</definedName>
    <definedName name="gt">#REF!</definedName>
    <definedName name="GT_MECH">#REF!</definedName>
    <definedName name="GTG40_HRS">#N/A</definedName>
    <definedName name="GTG40_LAB">#N/A</definedName>
    <definedName name="GTG40_MAT">#N/A</definedName>
    <definedName name="GTG40_S_C">#N/A</definedName>
    <definedName name="GTG40_TOT">#N/A</definedName>
    <definedName name="GTIndex">#REF!</definedName>
    <definedName name="GTMechIndex">#REF!</definedName>
    <definedName name="GTMIL1">#REF!</definedName>
    <definedName name="gtt" hidden="1">{#N/A,#N/A,FALSE,"REK";#N/A,#N/A,FALSE,"rab"}</definedName>
    <definedName name="gtttt">#REF!</definedName>
    <definedName name="guestroom" hidden="1">{#N/A,#N/A,TRUE,"Cover Memo";"Complete Sys. Estimate",#N/A,TRUE,"Change Summary";"Complete Sys. Estimate",#N/A,TRUE,"Estimate Summary";"Complete Sys. Estimate",#N/A,TRUE,"Dept. Summary";"Complete Sys. Estimate",#N/A,TRUE,"DOW Detail"}</definedName>
    <definedName name="guide_walls_length">#REF!</definedName>
    <definedName name="GUMAK">#REF!</definedName>
    <definedName name="GUS" hidden="1">{#N/A,#N/A,FALSE,"현장 NCR 분석";#N/A,#N/A,FALSE,"현장품질감사";#N/A,#N/A,FALSE,"현장품질감사"}</definedName>
    <definedName name="Gutter">#REF!</definedName>
    <definedName name="gw_1">'[22]Masonry and D&amp;W Works'!$E$12</definedName>
    <definedName name="gw_2">'[22]Masonry and D&amp;W Works'!$E$13</definedName>
    <definedName name="gwbwalls">#REF!</definedName>
    <definedName name="GWcode">OFFSET(#REF!,0,0,COUNTA(#REF!),1)</definedName>
    <definedName name="GWqty">OFFSET(#REF!,0,0,COUNTA(#REF!),1)</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pesca">#REF!</definedName>
    <definedName name="gypsum">#REF!</definedName>
    <definedName name="gyptoilet">#REF!</definedName>
    <definedName name="h" hidden="1">{"'Sheet1'!$L$16"}</definedName>
    <definedName name="H_1">#REF!</definedName>
    <definedName name="H_2">#REF!</definedName>
    <definedName name="H_3">#REF!</definedName>
    <definedName name="H_4">#REF!</definedName>
    <definedName name="H_5">#REF!</definedName>
    <definedName name="H_FRAME">#REF!</definedName>
    <definedName name="h_xoa" hidden="1">{"'Sheet1'!$L$16"}</definedName>
    <definedName name="h_xoa2" hidden="1">{"'Sheet1'!$L$16"}</definedName>
    <definedName name="H18597565">#REF!</definedName>
    <definedName name="H1A">#REF!</definedName>
    <definedName name="H1C">#REF!</definedName>
    <definedName name="H1D">#REF!</definedName>
    <definedName name="H1H">#REF!</definedName>
    <definedName name="H1L">#REF!</definedName>
    <definedName name="H1R">#REF!</definedName>
    <definedName name="H1WL">#REF!</definedName>
    <definedName name="H1WR">#REF!</definedName>
    <definedName name="H2.1.Collection">#N/A</definedName>
    <definedName name="H2.1.Collection_10">#N/A</definedName>
    <definedName name="H2.1.Collection_11">#N/A</definedName>
    <definedName name="H2.1.Collection_12">#N/A</definedName>
    <definedName name="H2C">#REF!</definedName>
    <definedName name="H2H">#REF!</definedName>
    <definedName name="H2L">#REF!</definedName>
    <definedName name="H2R">#REF!</definedName>
    <definedName name="H2WL">#REF!</definedName>
    <definedName name="H2WR">#REF!</definedName>
    <definedName name="H3H">#REF!</definedName>
    <definedName name="H3L">#REF!</definedName>
    <definedName name="H3R">#REF!</definedName>
    <definedName name="H3WL">#REF!</definedName>
    <definedName name="H3WR">#REF!</definedName>
    <definedName name="H4H">#REF!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 hidden="1">{"'Sheet1'!$L$16"}</definedName>
    <definedName name="HAB">#REF!</definedName>
    <definedName name="HAJIME">#REF!</definedName>
    <definedName name="halfmarb">#REF!</definedName>
    <definedName name="HALLWAY">#REF!</definedName>
    <definedName name="han" hidden="1">#REF!</definedName>
    <definedName name="hanh" hidden="1">{"'Sheet1'!$L$16"}</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ardware" hidden="1">{#N/A,#N/A,TRUE,"Str.";#N/A,#N/A,TRUE,"Steel &amp; Roof";#N/A,#N/A,TRUE,"Arc.";#N/A,#N/A,TRUE,"Preliminary";#N/A,#N/A,TRUE,"Sum_Prelim"}</definedName>
    <definedName name="haul">#REF!</definedName>
    <definedName name="haul1">#REF!</definedName>
    <definedName name="haul2">#REF!</definedName>
    <definedName name="hb" hidden="1">{"'Sheet1'!$L$16"}</definedName>
    <definedName name="hbfjk">#REF!</definedName>
    <definedName name="hc">#REF!</definedName>
    <definedName name="Hca">#REF!</definedName>
    <definedName name="Hcd">#REF!</definedName>
    <definedName name="HCNA" hidden="1">{"'Sheet1'!$L$16"}</definedName>
    <definedName name="hcs">#REF!</definedName>
    <definedName name="HD">#REF!</definedName>
    <definedName name="hd1_L" localSheetId="2">#REF!</definedName>
    <definedName name="hd1_L" localSheetId="0">#REF!</definedName>
    <definedName name="hd1_L">#REF!</definedName>
    <definedName name="hd1_M" localSheetId="2">#REF!</definedName>
    <definedName name="hd1_M" localSheetId="0">#REF!</definedName>
    <definedName name="hd1_M">#REF!</definedName>
    <definedName name="hdai">#REF!</definedName>
    <definedName name="HDF">#REF!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DPEHigh">#REF!</definedName>
    <definedName name="HDPELow">#REF!</definedName>
    <definedName name="HE">#REF!</definedName>
    <definedName name="Heä_soá_laép_xaø_H">1.7</definedName>
    <definedName name="head">#REF!</definedName>
    <definedName name="HEADER">#REF!</definedName>
    <definedName name="Header_Row">ROW(#REF!)</definedName>
    <definedName name="Header_Row_4">ROW(#REF!)</definedName>
    <definedName name="Heading">#REF!</definedName>
    <definedName name="HEADL">#REF!</definedName>
    <definedName name="HEADPS">#N/A</definedName>
    <definedName name="Health">#REF!</definedName>
    <definedName name="height">#REF!</definedName>
    <definedName name="HEIGHT_ACI_12TH___19TH">#REF!</definedName>
    <definedName name="HEIGHT_ACI_4TH">#REF!</definedName>
    <definedName name="HEIGHT_ACI_5TH___11TH">#REF!</definedName>
    <definedName name="HEIGHT_B1">#REF!</definedName>
    <definedName name="HEIGHT_B1_Mezzanine">#REF!</definedName>
    <definedName name="HEIGHT_B2">#REF!</definedName>
    <definedName name="HEIGHT_B3">#REF!</definedName>
    <definedName name="HEIGHT_Corridor">#REF!</definedName>
    <definedName name="HEIGHT_CP2_PT1_4TH">#REF!</definedName>
    <definedName name="HEIGHT_CP3_PT1_1st">#REF!</definedName>
    <definedName name="HEIGHT_CP3_PT1_2nd">#REF!</definedName>
    <definedName name="HEIGHT_CP3_PT1_3RD">#REF!</definedName>
    <definedName name="HEIGHT_CP3_PT1_4TH">#REF!</definedName>
    <definedName name="HEIGHT_CP3_PT1_B1">#REF!</definedName>
    <definedName name="HEIGHT_CP3_PT1_G">#REF!</definedName>
    <definedName name="HEIGHT_CP4_PT1_1st">#REF!</definedName>
    <definedName name="HEIGHT_CP4_PT1_2nd">#REF!</definedName>
    <definedName name="HEIGHT_CP4_PT1_3RD">#REF!</definedName>
    <definedName name="HEIGHT_CP4_PT1_4TH">#REF!</definedName>
    <definedName name="HEIGHT_CP4_PT1_G">#REF!</definedName>
    <definedName name="HEIGHT_CP5_PT1_B1">#REF!</definedName>
    <definedName name="HEIGHT_CP5_PT1_B1M">#REF!</definedName>
    <definedName name="HEIGHT_CP5_PT1_B2">#REF!</definedName>
    <definedName name="HEIGHT_CP5_PT1_B3">#REF!</definedName>
    <definedName name="HEIGHT_CP6_PT1_B3">#REF!</definedName>
    <definedName name="HEIGHT_CT1">#REF!</definedName>
    <definedName name="HEIGHT_CT1_12th_19th">#REF!</definedName>
    <definedName name="HEIGHT_CT1_1st__L2_">#REF!</definedName>
    <definedName name="HEIGHT_CT1_2nd__L3_">#REF!</definedName>
    <definedName name="HEIGHT_CT1_3rd__L4_">#REF!</definedName>
    <definedName name="HEIGHT_CT1_4th__L5_">#REF!</definedName>
    <definedName name="HEIGHT_CT1_5th_11th">#REF!</definedName>
    <definedName name="HEIGHT_CT1_B1M">#REF!</definedName>
    <definedName name="HEIGHT_CT1_B2">#REF!</definedName>
    <definedName name="HEIGHT_CT1_B3">#REF!</definedName>
    <definedName name="HEIGHT_CT1_G">#REF!</definedName>
    <definedName name="HEIGHT_EC_CP1_PT1_1ST">#REF!</definedName>
    <definedName name="HEIGHT_EC_CP1_PT1_2nd">#REF!</definedName>
    <definedName name="HEIGHT_EC_CP1_PT1_3RD">#REF!</definedName>
    <definedName name="HEIGHT_EC_CP1_PT1_4TH">#REF!</definedName>
    <definedName name="HEIGHT_EC_CP1_PT1_B1">#REF!</definedName>
    <definedName name="HEIGHT_EC_CP1_PT1_B1M">#REF!</definedName>
    <definedName name="HEIGHT_EC_CP1_PT1_B2">#REF!</definedName>
    <definedName name="HEIGHT_EC_CP1_PT1_B3">#REF!</definedName>
    <definedName name="HEIGHT_EC_CP1_PT1_G">#REF!</definedName>
    <definedName name="HEIGHT_EC_CP1_PT1_LR">#REF!</definedName>
    <definedName name="HEIGHT_EC_CP1_PT1_M3">#REF!</definedName>
    <definedName name="HEIGHT_EC_CP1_PT1_MF">#REF!</definedName>
    <definedName name="HEIGHT_EC_CP1_PT2">#REF!</definedName>
    <definedName name="HEIGHT_EC_CP1_PT2_3RD">#REF!</definedName>
    <definedName name="HEIGHT_EC_CP1_PT2_4TH">#REF!</definedName>
    <definedName name="HEIGHT_EC_CP1_PT2_B1">#REF!</definedName>
    <definedName name="HEIGHT_EC_CP1_PT2_B2">#REF!</definedName>
    <definedName name="HEIGHT_EC_CP1_PT2_B3">#REF!</definedName>
    <definedName name="HEIGHT_EC_CP1_PT2_M3">#REF!</definedName>
    <definedName name="HEIGHT_EC_CP1_PT2_MF">#REF!</definedName>
    <definedName name="HEIGHT_EC_CP1_PT4_B1">#REF!</definedName>
    <definedName name="HEIGHT_EC_CP1_PT4_B1M">#REF!</definedName>
    <definedName name="HEIGHT_EC_CP1_PT4_B2">#REF!</definedName>
    <definedName name="HEIGHT_EC_CP1_PT4_B3">#REF!</definedName>
    <definedName name="HEIGHT_EC_CP1_PT4_G">#REF!</definedName>
    <definedName name="HEIGHT_EC_WP3_SC5_CP7_GR2_CT8_B2">#REF!</definedName>
    <definedName name="HEIGHT_EC_WP3_SC5_CP7_GR2_CT8_B3">#REF!</definedName>
    <definedName name="HEIGHT_GF">#REF!</definedName>
    <definedName name="HEIGHT_GR2">#REF!</definedName>
    <definedName name="HEIGHT_GR2_CTB_B2">#REF!</definedName>
    <definedName name="HEIGHT_GR3">#REF!</definedName>
    <definedName name="HEIGHT_GR3_CT5_B1">#REF!</definedName>
    <definedName name="HEIGHT_Ground">#REF!</definedName>
    <definedName name="HEIGHT_Ground___Copy">#REF!</definedName>
    <definedName name="HEIGHT_HAR">#REF!</definedName>
    <definedName name="HEIGHT_HAR_12th_19th">#REF!</definedName>
    <definedName name="HEIGHT_HAR_1st__L2_">#REF!</definedName>
    <definedName name="HEIGHT_HAR_2nd__L3_">#REF!</definedName>
    <definedName name="HEIGHT_HAR_2nd_M">#REF!</definedName>
    <definedName name="HEIGHT_HAR_3rd__L4_">#REF!</definedName>
    <definedName name="HEIGHT_HAR_4th__L5_">#REF!</definedName>
    <definedName name="HEIGHT_HAR_5th___11th_Floor">#REF!</definedName>
    <definedName name="HEIGHT_HAR_B1">#REF!</definedName>
    <definedName name="HEIGHT_HAR_B1M">#REF!</definedName>
    <definedName name="HEIGHT_HAR_B2">#REF!</definedName>
    <definedName name="HEIGHT_HAR_G">#REF!</definedName>
    <definedName name="HEIGHT_HAR_LR">#REF!</definedName>
    <definedName name="HEIGHT_HAR_MF">#REF!</definedName>
    <definedName name="HEIGHT_HAR_upper_roof">#REF!</definedName>
    <definedName name="HEIGHT_Level_1">#REF!</definedName>
    <definedName name="HEIGHT_Level_1___Copy">#REF!</definedName>
    <definedName name="HEIGHT_Level_12_19">#REF!</definedName>
    <definedName name="HEIGHT_Level_2">#REF!</definedName>
    <definedName name="HEIGHT_Level_2___Copy">#REF!</definedName>
    <definedName name="HEIGHT_Level_2_Mezzanine">#REF!</definedName>
    <definedName name="HEIGHT_Level_3">#REF!</definedName>
    <definedName name="HEIGHT_Level_3___Copy">#REF!</definedName>
    <definedName name="HEIGHT_Level_4">#REF!</definedName>
    <definedName name="HEIGHT_Level_5_11">#REF!</definedName>
    <definedName name="HEIGHT_M1_2nd_M">#REF!</definedName>
    <definedName name="HEIGHT_PT6_PT7_PT8">#REF!</definedName>
    <definedName name="HEIGHT_PT6_PT7_PT8_B1">#REF!</definedName>
    <definedName name="HEIGHT_PT6_PT7_PT8_B1M">#REF!</definedName>
    <definedName name="HEIGHT_PT6_PT7_PT8_B2">#REF!</definedName>
    <definedName name="HEIGHT_Retail_Arcade">#REF!</definedName>
    <definedName name="HEIGHT_Retail_Arcade_1st">#REF!</definedName>
    <definedName name="HEIGHT_Retail_Arcade_2nd">#REF!</definedName>
    <definedName name="HEIGHT_RF1">#REF!</definedName>
    <definedName name="HEIGHT_RF1_12th_19th">#REF!</definedName>
    <definedName name="HEIGHT_RF1_5th_11th">#REF!</definedName>
    <definedName name="HEIGHT_S2_12th_19th">#REF!</definedName>
    <definedName name="HEIGHT_S2_4th__L5_">#REF!</definedName>
    <definedName name="HEIGHT_S2_5th_11th">#REF!</definedName>
    <definedName name="HEIGHT_S6">#REF!</definedName>
    <definedName name="HEIGHT_S6_12th_19th">#REF!</definedName>
    <definedName name="HEIGHT_S6_1st__L2_">#REF!</definedName>
    <definedName name="HEIGHT_S6_2nd__L3_">#REF!</definedName>
    <definedName name="HEIGHT_S6_3rd__L4_">#REF!</definedName>
    <definedName name="HEIGHT_S6_4th__L5_">#REF!</definedName>
    <definedName name="HEIGHT_S6_5th_11th">#REF!</definedName>
    <definedName name="HEIGHT_S6_G">#REF!</definedName>
    <definedName name="HEIGHT_stair_corridor">#REF!</definedName>
    <definedName name="HEIGHT_stair_corridor_19th">#REF!</definedName>
    <definedName name="HEIGHT_Stair_corridor_1st">#REF!</definedName>
    <definedName name="HEIGHT_stair_corridor_2nd">#REF!</definedName>
    <definedName name="HEIGHT_stair_corridor_3rd">#REF!</definedName>
    <definedName name="HEIGHT_stair_corridor_4th">#REF!</definedName>
    <definedName name="HEIGHT_stair_corridor_5th__11th">#REF!</definedName>
    <definedName name="HEIGHT_stair_corridor_Low">#REF!</definedName>
    <definedName name="HEIGHT_stair_corridor_Mech">#REF!</definedName>
    <definedName name="HEIGHT_Staircase_Corridoor">#REF!</definedName>
    <definedName name="HEIGHT_Staircase_Corridor">#REF!</definedName>
    <definedName name="HEIGHT_Staircase_corridor_B1M">#REF!</definedName>
    <definedName name="HEIGHT_Staricase_Corridor_B1">#REF!</definedName>
    <definedName name="Heineken_volume_May2006" hidden="1">{#N/A,#N/A,TRUE,"Old - New P&amp;L";#N/A,#N/A,TRUE,"EBIT MMO - Total";#N/A,#N/A,TRUE,"MMO NE, CEE, ASIA, CAR";#N/A,#N/A,TRUE,"MMO LAT, MEA, AFR";#N/A,#N/A,TRUE,"NP growth";#N/A,#N/A,TRUE,"ER impact"}</definedName>
    <definedName name="Heineken_Volume_sheet" hidden="1">{#N/A,#N/A,TRUE,"Old - New P&amp;L";#N/A,#N/A,TRUE,"EBIT MMO - Total";#N/A,#N/A,TRUE,"MMO NE, CEE, ASIA, CAR";#N/A,#N/A,TRUE,"MMO LAT, MEA, AFR";#N/A,#N/A,TRUE,"NP growth";#N/A,#N/A,TRUE,"ER impact"}</definedName>
    <definedName name="Hesotang">1.05</definedName>
    <definedName name="Hesoton">1</definedName>
    <definedName name="HF">#REF!</definedName>
    <definedName name="hfgsdf" hidden="1">{"'Sheet1'!$L$16"}</definedName>
    <definedName name="hgd" hidden="1">{#N/A,#N/A,FALSE,"배수2"}</definedName>
    <definedName name="hgdem" hidden="1">{#N/A,#N/A,TRUE,"Str.";#N/A,#N/A,TRUE,"Steel &amp; Roof";#N/A,#N/A,TRUE,"Arc.";#N/A,#N/A,TRUE,"Preliminary";#N/A,#N/A,TRUE,"Sum_Prelim"}</definedName>
    <definedName name="hgehe">#REF!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 hidden="1">{#N/A,#N/A,FALSE,"2~8번"}</definedName>
    <definedName name="hgg">#REF!</definedName>
    <definedName name="hgh" hidden="1">{#N/A,#N/A,FALSE,"단가표지"}</definedName>
    <definedName name="hghg" hidden="1">{#N/A,#N/A,FALSE,"운반시간"}</definedName>
    <definedName name="hh" hidden="1">{"'Sheet1'!$L$16"}</definedName>
    <definedName name="HHADG" hidden="1">{#N/A,#N/A,FALSE,"조골재"}</definedName>
    <definedName name="hhb" hidden="1">{"'Sheet1'!$L$16"}</definedName>
    <definedName name="HHH" hidden="1">{"'Sheet1'!$L$16"}</definedName>
    <definedName name="HHHH" hidden="1">{#N/A,#N/A,FALSE,"CCTV"}</definedName>
    <definedName name="hhhhh" hidden="1">#REF!</definedName>
    <definedName name="HHHHHH" hidden="1">{#N/A,#N/A,TRUE,"SUM";#N/A,#N/A,TRUE,"EE";#N/A,#N/A,TRUE,"AC";#N/A,#N/A,TRUE,"SN"}</definedName>
    <definedName name="hhhhj">'[41]BOQ Cable Summary'!#REF!</definedName>
    <definedName name="hhjd" hidden="1">{0}</definedName>
    <definedName name="HHR" hidden="1">{#N/A,#N/A,FALSE,"포장2"}</definedName>
    <definedName name="HHS">#REF!</definedName>
    <definedName name="HHT">#REF!</definedName>
    <definedName name="hi">#REF!</definedName>
    <definedName name="HiddenRows" hidden="1">#REF!</definedName>
    <definedName name="high">#REF!</definedName>
    <definedName name="hii">#REF!</definedName>
    <definedName name="HIMEL">#REF!</definedName>
    <definedName name="hinge">#REF!</definedName>
    <definedName name="Hinh_thuc">"bangtra"</definedName>
    <definedName name="hjgfg">#REF!</definedName>
    <definedName name="HJGFJKKJF" hidden="1">{#N/A,#N/A,TRUE,"Invoice"}</definedName>
    <definedName name="hjh">#REF!</definedName>
    <definedName name="HJHH" hidden="1">{"ECA Qtrs C",#N/A,TRUE,"ECA_Qtrs_C";"ECA Qtrs D",#N/A,TRUE,"ECA_Qtrs_D";"ECA Qtrs F",#N/A,TRUE,"ECA_Qtrs_F";"ECA Qtrs G",#N/A,TRUE,"ECA_Qtrs_G";"ECA SisterApt",#N/A,TRUE,"ECA_SisterApt";"ECA Nurses",#N/A,TRUE,"ECA_NursesHostel"}</definedName>
    <definedName name="HJK" hidden="1">{#N/A,#N/A,FALSE,"이태원철근"}</definedName>
    <definedName name="HK">#REF!</definedName>
    <definedName name="hkj" hidden="1">{#N/A,#N/A,FALSE,"혼합골재"}</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rate">#REF!</definedName>
    <definedName name="HL">#REF!</definedName>
    <definedName name="HLAJKSDFHL">#REF!</definedName>
    <definedName name="hlbd">#REF!</definedName>
    <definedName name="hlds">#REF!</definedName>
    <definedName name="hler">#REF!</definedName>
    <definedName name="hlp">#REF!</definedName>
    <definedName name="hlrrow">#REF!</definedName>
    <definedName name="hlsw">#REF!</definedName>
    <definedName name="hltc">#REF!</definedName>
    <definedName name="hlws">#REF!</definedName>
    <definedName name="hm">#REF!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 hidden="1">{"'Sheet1'!$L$16"}</definedName>
    <definedName name="hoc">55000</definedName>
    <definedName name="hoi" hidden="1">{0}</definedName>
    <definedName name="Hok">1.1</definedName>
    <definedName name="HomeAutomationEndCol">#REF!</definedName>
    <definedName name="homo">#REF!</definedName>
    <definedName name="hong" hidden="1">{"'Sheet1'!$L$16"}</definedName>
    <definedName name="HoodFixing">#REF!</definedName>
    <definedName name="hook">#REF!</definedName>
    <definedName name="Hotel_Cap_Val">#REF!</definedName>
    <definedName name="Hour">#REF!</definedName>
    <definedName name="hourly_obstruction_cost">#REF!</definedName>
    <definedName name="hours_per_shift_mob">#REF!</definedName>
    <definedName name="hours_per_shift_production">#REF!</definedName>
    <definedName name="Hours_per_Week">#REF!</definedName>
    <definedName name="HOUSE" localSheetId="2">#REF!</definedName>
    <definedName name="HOUSE" localSheetId="0">#REF!</definedName>
    <definedName name="HOUSE">#REF!</definedName>
    <definedName name="hp" hidden="1">{"'Sheet1'!$L$16"}</definedName>
    <definedName name="HP_Interest">#REF!</definedName>
    <definedName name="HPI">#REF!</definedName>
    <definedName name="Hprime">#REF!</definedName>
    <definedName name="HPTS">#REF!</definedName>
    <definedName name="HR">#REF!</definedName>
    <definedName name="HRH" hidden="1">{#N/A,#N/A,FALSE,"혼합골재"}</definedName>
    <definedName name="HRSG30_HRS">#N/A</definedName>
    <definedName name="HRSG30_LAB">#N/A</definedName>
    <definedName name="HRSG30_MAT">#N/A</definedName>
    <definedName name="HRSG30_S_C">#N/A</definedName>
    <definedName name="HRSG30_TOT">#N/A</definedName>
    <definedName name="HRTHFGHJGFNGF">#REF!</definedName>
    <definedName name="hrw">#REF!</definedName>
    <definedName name="HS">#REF!</definedName>
    <definedName name="HS4232NGT">2.01</definedName>
    <definedName name="HS4232NT">2.04</definedName>
    <definedName name="HS75NGT">1.38</definedName>
    <definedName name="HS75NT">1.4</definedName>
    <definedName name="HSCA3">0</definedName>
    <definedName name="HSCPC">0.64</definedName>
    <definedName name="HSCT3">0.1</definedName>
    <definedName name="HSCTTT">0.06</definedName>
    <definedName name="HSD">#REF!</definedName>
    <definedName name="HSDN">2.5</definedName>
    <definedName name="HSDT1">0.005</definedName>
    <definedName name="HSDT2">1.1</definedName>
    <definedName name="HSES">#REF!</definedName>
    <definedName name="HSG">1.1</definedName>
    <definedName name="HSH">#REF!</definedName>
    <definedName name="HSLXH">1.7</definedName>
    <definedName name="hsm">1.1289</definedName>
    <definedName name="HSNC">#REF!</definedName>
    <definedName name="hsnc_cau">1.626</definedName>
    <definedName name="hsnc_cau2">1.626</definedName>
    <definedName name="hsnc_d">1.6356</definedName>
    <definedName name="hsnc_d2">1.6356</definedName>
    <definedName name="hso" comment="hệ số">#REF!</definedName>
    <definedName name="HSP">#REF!</definedName>
    <definedName name="HSQLDA1">0.022</definedName>
    <definedName name="HSQLDA2">0.6</definedName>
    <definedName name="HSQLDA3">1.1</definedName>
    <definedName name="HST">#REF!</definedName>
    <definedName name="HSVAT">0.1</definedName>
    <definedName name="hsvl">1</definedName>
    <definedName name="hsvl2">1</definedName>
    <definedName name="HSXM4232">1.13</definedName>
    <definedName name="HSXM75">1.06</definedName>
    <definedName name="HT">#REF!</definedName>
    <definedName name="HT_FSKHAC">#REF!</definedName>
    <definedName name="HT_SAN1">#REF!</definedName>
    <definedName name="HT_SAN2">#REF!</definedName>
    <definedName name="HT_SAN3">#REF!</definedName>
    <definedName name="HT_SANMAI">#REF!</definedName>
    <definedName name="HT_TRET">#REF!</definedName>
    <definedName name="hþ" hidden="1">{"'Sheet1'!$L$16"}</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þwr" hidden="1">{"'Sheet1'!$L$16"}</definedName>
    <definedName name="htlm" hidden="1">{"'Sheet1'!$L$16"}</definedName>
    <definedName name="HTML_CodePage" hidden="1">949</definedName>
    <definedName name="HTML_Control" hidden="1">{"'LK-0420CC'!$A$2:$E$43"}</definedName>
    <definedName name="HTML_Control_1">{"'Sheet1'!$L$16"}</definedName>
    <definedName name="HTML_Control_2">{"'Sheet1'!$L$16"}</definedName>
    <definedName name="HTML_Control_3">{"'Sheet1'!$L$16"}</definedName>
    <definedName name="HTML_Control_4">{"'Sheet1'!$L$16"}</definedName>
    <definedName name="HTML_Control_5">{"'Sheet1'!$L$16"}</definedName>
    <definedName name="HTML_Control_6">{"'Sheet1'!$L$16"}</definedName>
    <definedName name="html_control_xoa2" hidden="1">{"'Sheet1'!$L$16"}</definedName>
    <definedName name="HTML_Control1" hidden="1">{"'Sheet1'!$L$16"}</definedName>
    <definedName name="HTML_Controlmoi" hidden="1">{"'Sheet1'!$L$16"}</definedName>
    <definedName name="HTML_Description" hidden="1">""</definedName>
    <definedName name="HTML_Email" hidden="1">""</definedName>
    <definedName name="HTML_Header" hidden="1">"LK-0420CC"</definedName>
    <definedName name="HTML_LastUpdate" hidden="1">"99-10-06"</definedName>
    <definedName name="HTML_LineAfter" hidden="1">FALSE</definedName>
    <definedName name="HTML_LineBefore" hidden="1">FALSE</definedName>
    <definedName name="HTML_Name" hidden="1">"lg"</definedName>
    <definedName name="HTML_OBDlg2" hidden="1">TRUE</definedName>
    <definedName name="HTML_OBDlg3" hidden="1">TRUE</definedName>
    <definedName name="HTML_OBDlg4" hidden="1">TRUE</definedName>
    <definedName name="HTML_OS" hidden="1">0</definedName>
    <definedName name="HTML_PathFile" hidden="1">"D:\kissme\업무사항\GCSC\LK-0420CC.htm"</definedName>
    <definedName name="HTML_PathFilemoi" hidden="1">"C:\2689\Q\國內\00q3961台化龍德PTA3建造\MyHTML.htm"</definedName>
    <definedName name="HTML_PathTemplate" hidden="1">"C:\My Documents\HTMLTemp.htm"</definedName>
    <definedName name="HTML_Title" hidden="1">"LK-0420CC"</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MLcpnmtrol" hidden="1">{"'Sheet1'!$L$16"}</definedName>
    <definedName name="HTR" hidden="1">{#N/A,#N/A,FALSE,"이태원철근"}</definedName>
    <definedName name="hu" hidden="1">{"'Sheet1'!$L$16"}</definedName>
    <definedName name="HUB">#REF!</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{"'Sheet1'!$L$16"}</definedName>
    <definedName name="huy" hidden="1">{"'Sheet1'!$L$16"}</definedName>
    <definedName name="huy_1">{"'Sheet1'!$L$16"}</definedName>
    <definedName name="huy_2">{"'Sheet1'!$L$16"}</definedName>
    <definedName name="huy_3">{"'Sheet1'!$L$16"}</definedName>
    <definedName name="huy_4">{"'Sheet1'!$L$16"}</definedName>
    <definedName name="huy_5">{"'Sheet1'!$L$16"}</definedName>
    <definedName name="huy_6">{"'Sheet1'!$L$16"}</definedName>
    <definedName name="huy_xoa" hidden="1">{"'Sheet1'!$L$16"}</definedName>
    <definedName name="huy_xoa2" hidden="1">{"'Sheet1'!$L$16"}</definedName>
    <definedName name="huyhoa" hidden="1">{"'Sheet1'!$L$16"}</definedName>
    <definedName name="huymoi" hidden="1">{"'Sheet1'!$L$16"}</definedName>
    <definedName name="HUYØ" hidden="1">{"'Sheet1'!$L$16"}</definedName>
    <definedName name="hvac">#REF!</definedName>
    <definedName name="HWL">#REF!</definedName>
    <definedName name="HWP">#REF!</definedName>
    <definedName name="HWR">#REF!</definedName>
    <definedName name="hy" hidden="1">{"'Sheet1'!$L$16"}</definedName>
    <definedName name="Hydraulics_Total">#REF!</definedName>
    <definedName name="H사">#REF!</definedName>
    <definedName name="H삼">#REF!</definedName>
    <definedName name="H이">#REF!</definedName>
    <definedName name="H일">#REF!</definedName>
    <definedName name="i">#REF!</definedName>
    <definedName name="i7y">"$#REF!.$A$6:$J$22"</definedName>
    <definedName name="ia">#REF!</definedName>
    <definedName name="ib">#REF!</definedName>
    <definedName name="IBDebts02">#REF!</definedName>
    <definedName name="IC">#REF!</definedName>
    <definedName name="ID_1_I">#REF!</definedName>
    <definedName name="ID_2_A">#REF!</definedName>
    <definedName name="ID_3_1">#REF!</definedName>
    <definedName name="idafbid">#REF!</definedName>
    <definedName name="idafstart">#REF!</definedName>
    <definedName name="idafsub">#REF!</definedName>
    <definedName name="idafsubcon">#REF!</definedName>
    <definedName name="IDcount">#REF!</definedName>
    <definedName name="IdiomaA">#REF!</definedName>
    <definedName name="IDR">10000</definedName>
    <definedName name="IDRATE">#REF!</definedName>
    <definedName name="IDU">#REF!</definedName>
    <definedName name="IDU_SPEC">#REF!</definedName>
    <definedName name="IdxM0_LC">#REF!</definedName>
    <definedName name="IdxM0_USD">#REF!</definedName>
    <definedName name="IdxM1_LC">#REF!</definedName>
    <definedName name="IdxM1_USD">#REF!</definedName>
    <definedName name="IdxM2_LC">#REF!</definedName>
    <definedName name="IdxM2_USD">#REF!</definedName>
    <definedName name="ie">"$#REF!.$L$24"</definedName>
    <definedName name="ie___0">#REF!</definedName>
    <definedName name="ie___0_4">#REF!</definedName>
    <definedName name="ie_4">#REF!</definedName>
    <definedName name="IFRS3YPL">#REF!</definedName>
    <definedName name="IGLE" hidden="1">#REF!</definedName>
    <definedName name="ii" hidden="1">{#N/A,#N/A,TRUE,"Invoice"}</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#REF!</definedName>
    <definedName name="ila">#REF!</definedName>
    <definedName name="IMFCode">#REF!</definedName>
    <definedName name="IMFcode95">#REF!</definedName>
    <definedName name="IMFcodeconvert">#REF!</definedName>
    <definedName name="IMPERIAL">#REF!</definedName>
    <definedName name="in">'[20]Service Cost '!$O$16</definedName>
    <definedName name="In_Labor">#REF!</definedName>
    <definedName name="inc">#REF!</definedName>
    <definedName name="Inc_Labor">#REF!</definedName>
    <definedName name="Incoming">#REF!</definedName>
    <definedName name="Incoming1">#REF!</definedName>
    <definedName name="indeco1">#REF!,#REF!,#REF!,#REF!,#REF!,#REF!,#REF!,#REF!,#REF!,#REF!,#REF!,#REF!,#REF!,#REF!,#REF!,#REF!,#REF!,#REF!,#REF!,#REF!,#REF!,#REF!</definedName>
    <definedName name="INDEX">#N/A</definedName>
    <definedName name="IndexOpc">#REF!</definedName>
    <definedName name="infla">#REF!</definedName>
    <definedName name="Inflation">#REF!</definedName>
    <definedName name="info_bx">#REF!</definedName>
    <definedName name="infra">#REF!</definedName>
    <definedName name="Infrastructure">#REF!</definedName>
    <definedName name="inn">#REF!</definedName>
    <definedName name="INNNNNNN">#REF!</definedName>
    <definedName name="INNOVATION_SC">#REF!,#REF!,#REF!</definedName>
    <definedName name="Inp">#REF!</definedName>
    <definedName name="inpostres">#REF!</definedName>
    <definedName name="InputArea">#REF!</definedName>
    <definedName name="insroof">#REF!</definedName>
    <definedName name="iNST_SC">#REF!</definedName>
    <definedName name="INSTALL_LINE">#N/A</definedName>
    <definedName name="INSU">#REF!</definedName>
    <definedName name="INSU_2">#REF!</definedName>
    <definedName name="Insulation_Acoustic">#REF!</definedName>
    <definedName name="Insulation_Ductwork">#REF!</definedName>
    <definedName name="Insulation_Pipework">#REF!</definedName>
    <definedName name="insunderslab">#REF!</definedName>
    <definedName name="Insurance">#REF!</definedName>
    <definedName name="Insurance_on_plant_ratio">#REF!</definedName>
    <definedName name="Int">#REF!</definedName>
    <definedName name="Int_4">#REF!</definedName>
    <definedName name="int_ext_sel">1</definedName>
    <definedName name="Intel_Est">#REF!</definedName>
    <definedName name="Intel_Est2">#REF!</definedName>
    <definedName name="Intel_Masterformat">#REF!</definedName>
    <definedName name="IntelEst">#REF!</definedName>
    <definedName name="IntelJ">#REF!</definedName>
    <definedName name="Interest">#REF!</definedName>
    <definedName name="Interest_Rate">#REF!</definedName>
    <definedName name="Interest_Rate_4">#REF!</definedName>
    <definedName name="InterestAppraised">#REF!</definedName>
    <definedName name="Interior">#REF!</definedName>
    <definedName name="INTERMEDIATE">#REF!</definedName>
    <definedName name="internal_plant_cost_after_choice">#REF!</definedName>
    <definedName name="interrack">#REF!</definedName>
    <definedName name="INTRER">#REF!</definedName>
    <definedName name="INTT">#REF!</definedName>
    <definedName name="INV_ID">#REF!</definedName>
    <definedName name="Invalid_Cells">#REF!</definedName>
    <definedName name="INVESTMENT_PROPERTIES">#REF!</definedName>
    <definedName name="Invoice" hidden="1">#REF!</definedName>
    <definedName name="IOIOIOIO" hidden="1">{#N/A,#N/A,FALSE,"표지목차"}</definedName>
    <definedName name="IPF">#REF!</definedName>
    <definedName name="ir">#REF!</definedName>
    <definedName name="IR_09">#REF!</definedName>
    <definedName name="ira">#REF!</definedName>
    <definedName name="IRP">#REF!</definedName>
    <definedName name="IRs_09">#REF!</definedName>
    <definedName name="ISOL">#REF!</definedName>
    <definedName name="isolator">#REF!</definedName>
    <definedName name="ISQAPR">#REF!</definedName>
    <definedName name="ISQAUG">#REF!</definedName>
    <definedName name="ISQDEC">#REF!</definedName>
    <definedName name="ISQFEB">#REF!</definedName>
    <definedName name="ISQJAN">#REF!</definedName>
    <definedName name="ISQJUL">#REF!</definedName>
    <definedName name="ISQJUN">#REF!</definedName>
    <definedName name="ISQMAR">#REF!</definedName>
    <definedName name="ISQMAY">#REF!</definedName>
    <definedName name="ISQSEPT">#REF!</definedName>
    <definedName name="Issue_ID">#REF!</definedName>
    <definedName name="Issue_Qty">#REF!</definedName>
    <definedName name="ITEM">#REF!</definedName>
    <definedName name="itemdetcol">#REF!</definedName>
    <definedName name="items">#REF!</definedName>
    <definedName name="ITL">#REF!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#REF!</definedName>
    <definedName name="iuliupoui" hidden="1">{"'Sheet1'!$L$16"}</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er" hidden="1">{"'Sheet1'!$L$16"}</definedName>
    <definedName name="IX">#REF!</definedName>
    <definedName name="IY">#REF!</definedName>
    <definedName name="iylryi" hidden="1">{"'Sheet1'!$L$16"}</definedName>
    <definedName name="J">#REF!</definedName>
    <definedName name="jen">#REF!</definedName>
    <definedName name="JEROME">#REF!</definedName>
    <definedName name="JF">#REF!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ADFG" hidden="1">#REF!</definedName>
    <definedName name="JGH" hidden="1">{#N/A,#N/A,FALSE,"골재소요량";#N/A,#N/A,FALSE,"골재소요량"}</definedName>
    <definedName name="jgkpirw">#REF!</definedName>
    <definedName name="JH">[42]정부노임단가!$A$5:$F$215</definedName>
    <definedName name="JHFL">#REF!</definedName>
    <definedName name="jhfuh">"$#REF!.$B$3:$IV$3"</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hidden="1">{#N/A,#N/A,FALSE,"운반시간"}</definedName>
    <definedName name="jhh">#REF!</definedName>
    <definedName name="jhjg" hidden="1">{#N/A,#N/A,FALSE,"조골재"}</definedName>
    <definedName name="jhjh" hidden="1">{#N/A,#N/A,FALSE,"표지목차"}</definedName>
    <definedName name="jhk">#REF!</definedName>
    <definedName name="jhwcjkhqwejckhqckje" hidden="1">#REF!</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ij" hidden="1">#REF!</definedName>
    <definedName name="JJJ" hidden="1">{#N/A,#N/A,FALSE,"CCTV"}</definedName>
    <definedName name="jjjj">#REF!</definedName>
    <definedName name="JJJJJJ" hidden="1">[43]BID!$A$1:$A$524</definedName>
    <definedName name="jjjjkjkjk" hidden="1">#REF!</definedName>
    <definedName name="JK">{"Book1","BoQ2.XLS"}</definedName>
    <definedName name="JK_1">{"Book1","BoQ2.XLS"}</definedName>
    <definedName name="JK_2">{"Book1","BoQ2.XLS"}</definedName>
    <definedName name="JK_3">{"Book1","BoQ2.XLS"}</definedName>
    <definedName name="JK_4">{"Book1","BoQ2.XLS"}</definedName>
    <definedName name="JK_5">{"Book1","BoQ2.XLS"}</definedName>
    <definedName name="JK_6">{"Book1","BoQ2.XLS"}</definedName>
    <definedName name="JKDFSJCSDKJ" hidden="1">{#N/A,#N/A,TRUE,"SUM";#N/A,#N/A,TRUE,"EE";#N/A,#N/A,TRUE,"AC";#N/A,#N/A,TRUE,"SN"}</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DHDHDHDHDH">#REF!</definedName>
    <definedName name="jkhjh" hidden="1">{"sintesi",#N/A,FALSE,"contrib_unit";"dett_materiali",#N/A,FALSE,"contrib_unit";"dett_lav.ne",#N/A,FALSE,"contrib_unit";"dett_altre_ind.li",#N/A,FALSE,"contrib_unit";"dett_commerciali",#N/A,FALSE,"contrib_unit"}</definedName>
    <definedName name="JKHK">#REF!</definedName>
    <definedName name="jkjk" hidden="1">{"'Sheet1'!$L$16"}</definedName>
    <definedName name="JKJKJKJK" hidden="1">{#N/A,#N/A,FALSE,"포장1";#N/A,#N/A,FALSE,"포장1"}</definedName>
    <definedName name="JL">#REF!</definedName>
    <definedName name="JOAN">#REF!</definedName>
    <definedName name="Job">#REF!</definedName>
    <definedName name="JobID">#REF!</definedName>
    <definedName name="Joinery">#REF!</definedName>
    <definedName name="Joint_Sealant">#REF!</definedName>
    <definedName name="joseph">#REF!</definedName>
    <definedName name="jours_cvts">#REF!</definedName>
    <definedName name="JPY">#REF!</definedName>
    <definedName name="jsdh" hidden="1">{"'Sheet1'!$L$16"}</definedName>
    <definedName name="jsryj" hidden="1">{"'Sheet1'!$L$16"}</definedName>
    <definedName name="jt" hidden="1">{"'Sheet1'!$L$16"}</definedName>
    <definedName name="jtru" hidden="1">{"'Sheet1'!$L$16"}</definedName>
    <definedName name="jtyk" hidden="1">{"'Sheet1'!$L$16"}</definedName>
    <definedName name="JULYBILLINGLTI6">#REF!</definedName>
    <definedName name="junction">#REF!</definedName>
    <definedName name="June_25__2006">#REF!</definedName>
    <definedName name="jy">"$#REF!.$L$#REF!"</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k" hidden="1">{"'Sheet1'!$L$16"}</definedName>
    <definedName name="k"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0">#REF!</definedName>
    <definedName name="K10774000">#REF!</definedName>
    <definedName name="KA">#REF!</definedName>
    <definedName name="kae">#REF!</definedName>
    <definedName name="kam">1.15</definedName>
    <definedName name="kamote">#REF!</definedName>
    <definedName name="karola">#REF!</definedName>
    <definedName name="Ka일">#REF!</definedName>
    <definedName name="Ka투">#REF!</definedName>
    <definedName name="KB">#REF!</definedName>
    <definedName name="kbkb">#REF!</definedName>
    <definedName name="kbkbkb">#REF!</definedName>
    <definedName name="kbkbkbb">#REF!</definedName>
    <definedName name="kcal_H_____LH">#REF!</definedName>
    <definedName name="KCC">#REF!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 hidden="1">#REF!</definedName>
    <definedName name="Kea">#REF!</definedName>
    <definedName name="key" hidden="1">[44]COVER!#REF!</definedName>
    <definedName name="KeyCurr">#REF!</definedName>
    <definedName name="Keyed_Note">#REF!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gkjsgj">#REF!</definedName>
    <definedName name="Kh">#REF!</definedName>
    <definedName name="khac">2</definedName>
    <definedName name="KHGDFKHGFJKGF" hidden="1">#REF!</definedName>
    <definedName name="khl" hidden="1">{#N/A,#N/A,FALSE,"2~8번"}</definedName>
    <definedName name="khoas" hidden="1">{"'Sheet1'!$L$16"}</definedName>
    <definedName name="khoi" hidden="1">#REF!</definedName>
    <definedName name="khongtruotgia" hidden="1">{"'Sheet1'!$L$16"}</definedName>
    <definedName name="kikk">#REF!</definedName>
    <definedName name="kikk1">#REF!</definedName>
    <definedName name="kim">#REF!</definedName>
    <definedName name="Kimdorn">#REF!</definedName>
    <definedName name="KITCHEN">#REF!</definedName>
    <definedName name="KITH">#REF!</definedName>
    <definedName name="KITV">#REF!</definedName>
    <definedName name="kiui">#REF!</definedName>
    <definedName name="kj" localSheetId="2">#REF!</definedName>
    <definedName name="kj" localSheetId="0">#REF!</definedName>
    <definedName name="kj">#REF!</definedName>
    <definedName name="kjglg" localSheetId="2">#REF!</definedName>
    <definedName name="kjglg" localSheetId="0">#REF!</definedName>
    <definedName name="kjglg">#REF!</definedName>
    <definedName name="kjkjk" hidden="1">{"'Sheet1'!$L$16"}</definedName>
    <definedName name="kjkjkj" hidden="1">{"'Sheet1'!$L$16"}</definedName>
    <definedName name="kjlkljlljlk" hidden="1">#REF!</definedName>
    <definedName name="KK">[42]정부노임단가!$A$5:$F$215</definedName>
    <definedName name="kkk" hidden="1">[45]Total!#REF!</definedName>
    <definedName name="ｋｋｋ" hidden="1">{"'Sheet1'!$L$16"}</definedName>
    <definedName name="KKKK" hidden="1">{"ss",#N/A,FALSE,"MODULE3"}</definedName>
    <definedName name="KKKKK" hidden="1">{"ss",#N/A,FALSE,"MODULE3"}</definedName>
    <definedName name="KKLL">IF(#REF!*#REF!*#REF!*#REF!&gt;0,1,0)</definedName>
    <definedName name="KKPP" hidden="1">{#N/A,#N/A,TRUE,"SUM";#N/A,#N/A,TRUE,"EE";#N/A,#N/A,TRUE,"AC";#N/A,#N/A,TRUE,"SN"}</definedName>
    <definedName name="KL" hidden="1">{#N/A,#N/A,TRUE,"Invoice"}</definedName>
    <definedName name="klhkl" hidden="1">#REF!</definedName>
    <definedName name="KLICK">#REF!</definedName>
    <definedName name="klkklk" hidden="1">{#N/A,#N/A,FALSE,"Sheet1";#N/A,#N/A,FALSE,"Sheet3";#N/A,#N/A,FALSE,"Sheet5"}</definedName>
    <definedName name="KLLKLKLK" hidden="1">{#N/A,#N/A,FALSE,"포장2"}</definedName>
    <definedName name="klm" hidden="1">{"'Sheet1'!$L$16"}</definedName>
    <definedName name="KLVL1">#REF!</definedName>
    <definedName name="km">#REF!</definedName>
    <definedName name="Kmi_concrete">#REF!</definedName>
    <definedName name="Kmi_steel">#REF!</definedName>
    <definedName name="KNDAT_CHUA_SU_DUNG" hidden="1">#REF!</definedName>
    <definedName name="Ko">#REF!</definedName>
    <definedName name="KOP">#REF!</definedName>
    <definedName name="koreksi" hidden="1">{#N/A,#N/A,FALSE,"REK";#N/A,#N/A,FALSE,"Bq-ARS"}</definedName>
    <definedName name="KOUNT">#REF!</definedName>
    <definedName name="KOUNT_4">#REF!</definedName>
    <definedName name="ks">#REF!</definedName>
    <definedName name="ksbn" hidden="1">{"'Sheet1'!$L$16"}</definedName>
    <definedName name="kshn" hidden="1">{"'Sheet1'!$L$16"}</definedName>
    <definedName name="ksls" hidden="1">{"'Sheet1'!$L$16"}</definedName>
    <definedName name="ktf" hidden="1">#REF!</definedName>
    <definedName name="kty" hidden="1">#REF!</definedName>
    <definedName name="ku">"$#REF!.$L$23"</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ek" hidden="1">{"'Sheet1'!$L$16"}</definedName>
    <definedName name="kuklk" hidden="1">{"'Sheet1'!$L$16"}</definedName>
    <definedName name="kutkuk" hidden="1">{"'Sheet1'!$L$16"}</definedName>
    <definedName name="Kv">#REF!</definedName>
    <definedName name="KW_MULT">#N/A</definedName>
    <definedName name="kyb">#REF!</definedName>
    <definedName name="Kye" hidden="1">#REF!</definedName>
    <definedName name="l" hidden="1">{"'Sheet1'!$L$16"}</definedName>
    <definedName name="l.jk">#REF!</definedName>
    <definedName name="l___0">#REF!</definedName>
    <definedName name="l___0_4">#REF!</definedName>
    <definedName name="l_4">#REF!</definedName>
    <definedName name="l_neo">8</definedName>
    <definedName name="L_UNIT">#REF!</definedName>
    <definedName name="L_UNIT_4">#REF!</definedName>
    <definedName name="L1_">#REF!</definedName>
    <definedName name="L1_TAB">#REF!</definedName>
    <definedName name="L1_TAB_1">#REF!</definedName>
    <definedName name="L1_TAB_1_3">#N/A</definedName>
    <definedName name="L1_TAB_1_5">#N/A</definedName>
    <definedName name="L1_TAB_1_5_3">#N/A</definedName>
    <definedName name="L1_TAB_10">#REF!</definedName>
    <definedName name="L1_TAB_10_3">#N/A</definedName>
    <definedName name="L1_TAB_10_5">#N/A</definedName>
    <definedName name="L1_TAB_10_5_3">#N/A</definedName>
    <definedName name="L1_TAB_3">#N/A</definedName>
    <definedName name="L1_TAB_5_3">#N/A</definedName>
    <definedName name="L1_TAB_5_5">#N/A</definedName>
    <definedName name="L1_TAB_5_5_3">#N/A</definedName>
    <definedName name="L1_TAB_6">#REF!</definedName>
    <definedName name="L1_TAB_6_3">#N/A</definedName>
    <definedName name="L1_TAB_6_5">#REF!</definedName>
    <definedName name="L1_TAB_6_5_3">#N/A</definedName>
    <definedName name="L1_TAB_6_5_5">#N/A</definedName>
    <definedName name="L1_TAB_6_5_5_3">#N/A</definedName>
    <definedName name="L1_TAB_9">#REF!</definedName>
    <definedName name="L1_TAB_9_3">#N/A</definedName>
    <definedName name="L1_TAB_9_5">#N/A</definedName>
    <definedName name="L1_TAB_9_5_3">#N/A</definedName>
    <definedName name="L13.reflect">#REF!</definedName>
    <definedName name="L13.tbl">#REF!</definedName>
    <definedName name="L18.reflect">#REF!</definedName>
    <definedName name="L18.tbl">#REF!</definedName>
    <definedName name="L1L">#REF!</definedName>
    <definedName name="L1S">#REF!</definedName>
    <definedName name="L2_">#REF!</definedName>
    <definedName name="L2_TAB">#REF!</definedName>
    <definedName name="L2_TAB_1">#REF!</definedName>
    <definedName name="L2_TAB_1_3">#N/A</definedName>
    <definedName name="L2_TAB_1_5">#N/A</definedName>
    <definedName name="L2_TAB_1_5_3">#N/A</definedName>
    <definedName name="L2_TAB_10">#REF!</definedName>
    <definedName name="L2_TAB_10_3">#N/A</definedName>
    <definedName name="L2_TAB_10_5">#N/A</definedName>
    <definedName name="L2_TAB_10_5_3">#N/A</definedName>
    <definedName name="L2_TAB_3">#N/A</definedName>
    <definedName name="L2_TAB_5_3">#N/A</definedName>
    <definedName name="L2_TAB_5_5">#N/A</definedName>
    <definedName name="L2_TAB_5_5_3">#N/A</definedName>
    <definedName name="L2_TAB_6">#REF!</definedName>
    <definedName name="L2_TAB_6_3">#N/A</definedName>
    <definedName name="L2_TAB_6_5">#REF!</definedName>
    <definedName name="L2_TAB_6_5_3">#N/A</definedName>
    <definedName name="L2_TAB_6_5_5">#N/A</definedName>
    <definedName name="L2_TAB_6_5_5_3">#N/A</definedName>
    <definedName name="L2_TAB_9">#REF!</definedName>
    <definedName name="L2_TAB_9_3">#N/A</definedName>
    <definedName name="L2_TAB_9_5">#N/A</definedName>
    <definedName name="L2_TAB_9_5_3">#N/A</definedName>
    <definedName name="L26.reflect">#REF!</definedName>
    <definedName name="L26.tbl">#REF!</definedName>
    <definedName name="L2L">#REF!</definedName>
    <definedName name="L2S">#REF!</definedName>
    <definedName name="L3_TAB">#REF!</definedName>
    <definedName name="L3_TAB_1">#REF!</definedName>
    <definedName name="L3_TAB_1_3">#N/A</definedName>
    <definedName name="L3_TAB_1_5">#N/A</definedName>
    <definedName name="L3_TAB_1_5_3">#N/A</definedName>
    <definedName name="L3_TAB_10">#REF!</definedName>
    <definedName name="L3_TAB_10_3">#N/A</definedName>
    <definedName name="L3_TAB_10_5">#N/A</definedName>
    <definedName name="L3_TAB_10_5_3">#N/A</definedName>
    <definedName name="L3_TAB_3">#N/A</definedName>
    <definedName name="L3_TAB_5_3">#N/A</definedName>
    <definedName name="L3_TAB_5_5">#N/A</definedName>
    <definedName name="L3_TAB_5_5_3">#N/A</definedName>
    <definedName name="L3_TAB_6">#REF!</definedName>
    <definedName name="L3_TAB_6_3">#N/A</definedName>
    <definedName name="L3_TAB_6_5">#REF!</definedName>
    <definedName name="L3_TAB_6_5_3">#N/A</definedName>
    <definedName name="L3_TAB_6_5_5">#N/A</definedName>
    <definedName name="L3_TAB_6_5_5_3">#N/A</definedName>
    <definedName name="L3_TAB_9">#REF!</definedName>
    <definedName name="L3_TAB_9_3">#N/A</definedName>
    <definedName name="L3_TAB_9_5">#N/A</definedName>
    <definedName name="L3_TAB_9_5_3">#N/A</definedName>
    <definedName name="L3discount">#REF!</definedName>
    <definedName name="L3L">#REF!</definedName>
    <definedName name="L3margin">#REF!</definedName>
    <definedName name="l3s">#REF!</definedName>
    <definedName name="L4_TAB">#REF!</definedName>
    <definedName name="L4_TAB_1">#REF!</definedName>
    <definedName name="L4_TAB_1_3">#N/A</definedName>
    <definedName name="L4_TAB_1_5">#N/A</definedName>
    <definedName name="L4_TAB_1_5_3">#N/A</definedName>
    <definedName name="L4_TAB_10">#REF!</definedName>
    <definedName name="L4_TAB_10_3">#N/A</definedName>
    <definedName name="L4_TAB_10_5">#N/A</definedName>
    <definedName name="L4_TAB_10_5_3">#N/A</definedName>
    <definedName name="L4_TAB_3">#N/A</definedName>
    <definedName name="L4_TAB_5_3">#N/A</definedName>
    <definedName name="L4_TAB_5_5">#N/A</definedName>
    <definedName name="L4_TAB_5_5_3">#N/A</definedName>
    <definedName name="L4_TAB_6">#REF!</definedName>
    <definedName name="L4_TAB_6_3">#N/A</definedName>
    <definedName name="L4_TAB_6_5">#REF!</definedName>
    <definedName name="L4_TAB_6_5_3">#N/A</definedName>
    <definedName name="L4_TAB_6_5_5">#N/A</definedName>
    <definedName name="L4_TAB_6_5_5_3">#N/A</definedName>
    <definedName name="L4_TAB_9">#REF!</definedName>
    <definedName name="L4_TAB_9_3">#N/A</definedName>
    <definedName name="L4_TAB_9_5">#N/A</definedName>
    <definedName name="L4_TAB_9_5_3">#N/A</definedName>
    <definedName name="L4L">#REF!</definedName>
    <definedName name="L5S">#REF!</definedName>
    <definedName name="L63x6">5800</definedName>
    <definedName name="L70X70X7">6.7</definedName>
    <definedName name="la">#REF!</definedName>
    <definedName name="lab">'[29]Sevice Cost'!$O$13</definedName>
    <definedName name="LAB.1">#REF!</definedName>
    <definedName name="lab.2">#REF!</definedName>
    <definedName name="lab_cost">#REF!</definedName>
    <definedName name="LAB_D">#REF!</definedName>
    <definedName name="LAB_SPLICE">[46]Sheet1!$B$3:$B$5</definedName>
    <definedName name="LABA">#REF!</definedName>
    <definedName name="labar">#REF!</definedName>
    <definedName name="LABCON">#REF!</definedName>
    <definedName name="LABESC">#REF!</definedName>
    <definedName name="LABO">#REF!</definedName>
    <definedName name="labor">#REF!</definedName>
    <definedName name="labor_burden">#REF!</definedName>
    <definedName name="Labor_Cost">#REF!</definedName>
    <definedName name="Labor_Material">#REF!</definedName>
    <definedName name="labor_range">#REF!</definedName>
    <definedName name="Labor_Rate">#REF!</definedName>
    <definedName name="Labor_Transfo">#REF!</definedName>
    <definedName name="laborAR">#REF!</definedName>
    <definedName name="laboratemv">#REF!</definedName>
    <definedName name="LaborBurden">#REF!</definedName>
    <definedName name="laborer">#REF!</definedName>
    <definedName name="LABORESC2">#REF!</definedName>
    <definedName name="laborST">#REF!</definedName>
    <definedName name="labour_mob">#REF!</definedName>
    <definedName name="labour_production">#REF!</definedName>
    <definedName name="labr">#REF!</definedName>
    <definedName name="LABS">#REF!</definedName>
    <definedName name="labst">#REF!</definedName>
    <definedName name="labstart">#REF!</definedName>
    <definedName name="ladder">#REF!</definedName>
    <definedName name="lady">"Picture 223"</definedName>
    <definedName name="lam">#REF!</definedName>
    <definedName name="lamin">#REF!</definedName>
    <definedName name="Lamsheet">[47]LAM!$A$1:$C$88</definedName>
    <definedName name="lan" hidden="1">{#N/A,#N/A,TRUE,"BT M200 da 10x20"}</definedName>
    <definedName name="Land">#REF!</definedName>
    <definedName name="LANDIMP">NA()</definedName>
    <definedName name="LANDREV">NA()</definedName>
    <definedName name="Landscap">#REF!</definedName>
    <definedName name="landscape">#REF!</definedName>
    <definedName name="Landscaping">#REF!</definedName>
    <definedName name="LANE">#REF!</definedName>
    <definedName name="langson" hidden="1">{"'Sheet1'!$L$16"}</definedName>
    <definedName name="lao">#REF!</definedName>
    <definedName name="LAP">#REF!</definedName>
    <definedName name="LAR">#REF!</definedName>
    <definedName name="Last_Row">#N/A</definedName>
    <definedName name="Last_Row___0">NA()</definedName>
    <definedName name="Last_Row___10">NA()</definedName>
    <definedName name="Last_Row___2">NA()</definedName>
    <definedName name="Last_Row___3">NA()</definedName>
    <definedName name="Last_Row___4">NA()</definedName>
    <definedName name="Last_Row___5">NA()</definedName>
    <definedName name="Last_Row___6">NA()</definedName>
    <definedName name="Last_Row___7">NA()</definedName>
    <definedName name="Last_Row___8">NA()</definedName>
    <definedName name="Last_Row___9">NA()</definedName>
    <definedName name="Last_Row_2">#N/A</definedName>
    <definedName name="Last_Row_2_4">IF(Excel_BuiltIn_Print_Area_1_1_1_4,Header_Row_4+Excel_BuiltIn_Print_Area_1_1_1_4,Header_Row_4)</definedName>
    <definedName name="Last_Row_3">#N/A</definedName>
    <definedName name="Last_Row_3_4">IF(Excel_BuiltIn_Print_Area_1_1_1_4,Header_Row_4+Excel_BuiltIn_Print_Area_1_1_1_4,Header_Row_4)</definedName>
    <definedName name="Last_Row_4">#N/A</definedName>
    <definedName name="Last_Row_4_1">#N/A</definedName>
    <definedName name="Last_Row_4_4">IF(Excel_BuiltIn_Print_Area_1_1_1_4,Header_Row_4+Excel_BuiltIn_Print_Area_1_1_1_4,Header_Row_4)</definedName>
    <definedName name="Last_Row_7">#N/A</definedName>
    <definedName name="Last_Row_7_4">IF(Excel_BuiltIn_Print_Area_1_1_1_4,Header_Row_4+Excel_BuiltIn_Print_Area_1_1_1_4,Header_Row_4)</definedName>
    <definedName name="Last_Row_8">#N/A</definedName>
    <definedName name="Last_Row_8_4">IF(Excel_BuiltIn_Print_Area_1_1_1_4,Header_Row_4+Excel_BuiltIn_Print_Area_1_1_1_4,Header_Row_4)</definedName>
    <definedName name="Laundry">#REF!</definedName>
    <definedName name="LAUNH">#REF!</definedName>
    <definedName name="LAUNV">#REF!</definedName>
    <definedName name="LavatoryEndCol">#REF!</definedName>
    <definedName name="Layout">#REF!</definedName>
    <definedName name="LayoutSection">#REF!</definedName>
    <definedName name="lb">#REF!</definedName>
    <definedName name="LBOX1">#REF!</definedName>
    <definedName name="LBOX2">#REF!</definedName>
    <definedName name="lbr">#REF!</definedName>
    <definedName name="LBS_22">107800000</definedName>
    <definedName name="LC">#REF!</definedName>
    <definedName name="LCC">#REF!</definedName>
    <definedName name="LCF">#REF!</definedName>
    <definedName name="LCL">#REF!</definedName>
    <definedName name="Lclb">#REF!</definedName>
    <definedName name="LD">#REF!</definedName>
    <definedName name="ldate1">#REF!</definedName>
    <definedName name="ldfgklgkdfg" hidden="1">#REF!</definedName>
    <definedName name="ldph1">#REF!</definedName>
    <definedName name="LDPH2">#REF!</definedName>
    <definedName name="LE">#REF!</definedName>
    <definedName name="le_operator">#REF!</definedName>
    <definedName name="Lean">#REF!</definedName>
    <definedName name="Lean_Exp">#REF!</definedName>
    <definedName name="Lean_La">#REF!</definedName>
    <definedName name="Lean_Ma">#REF!</definedName>
    <definedName name="Leave">#REF!</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f">#REF!</definedName>
    <definedName name="LEGAL">#REF!</definedName>
    <definedName name="lel">#REF!</definedName>
    <definedName name="Length">#REF!</definedName>
    <definedName name="LENGTH_ACI_12TH___19TH">#REF!</definedName>
    <definedName name="LENGTH_ACI_4TH">#REF!</definedName>
    <definedName name="LENGTH_ACI_5TH___11TH">#REF!</definedName>
    <definedName name="LENGTH_B1">#REF!</definedName>
    <definedName name="LENGTH_B1_Mezzanine">#REF!</definedName>
    <definedName name="LENGTH_B2">#REF!</definedName>
    <definedName name="LENGTH_B3">#REF!</definedName>
    <definedName name="LENGTH_Corridor">#REF!</definedName>
    <definedName name="LENGTH_CP2_PT1_4TH">#REF!</definedName>
    <definedName name="LENGTH_CP3_PT1_1st">#REF!</definedName>
    <definedName name="LENGTH_CP3_PT1_2nd">#REF!</definedName>
    <definedName name="LENGTH_CP3_PT1_3RD">#REF!</definedName>
    <definedName name="LENGTH_CP3_PT1_4TH">#REF!</definedName>
    <definedName name="LENGTH_CP3_PT1_B1">#REF!</definedName>
    <definedName name="LENGTH_CP3_PT1_G">#REF!</definedName>
    <definedName name="LENGTH_CP4_PT1_1st">#REF!</definedName>
    <definedName name="LENGTH_CP4_PT1_2nd">#REF!</definedName>
    <definedName name="LENGTH_CP4_PT1_3RD">#REF!</definedName>
    <definedName name="LENGTH_CP4_PT1_4TH">#REF!</definedName>
    <definedName name="LENGTH_CP4_PT1_G">#REF!</definedName>
    <definedName name="LENGTH_CP5_PT1_B1">#REF!</definedName>
    <definedName name="LENGTH_CP5_PT1_B1M">#REF!</definedName>
    <definedName name="LENGTH_CP5_PT1_B2">#REF!</definedName>
    <definedName name="LENGTH_CP5_PT1_B3">#REF!</definedName>
    <definedName name="LENGTH_CP6_PT1_B3">#REF!</definedName>
    <definedName name="LENGTH_CT1">#REF!</definedName>
    <definedName name="LENGTH_CT1_12th_19th">#REF!</definedName>
    <definedName name="LENGTH_CT1_1st__L2_">#REF!</definedName>
    <definedName name="LENGTH_CT1_2nd__L3_">#REF!</definedName>
    <definedName name="LENGTH_CT1_3rd__L4_">#REF!</definedName>
    <definedName name="LENGTH_CT1_4th__L5_">#REF!</definedName>
    <definedName name="LENGTH_CT1_5th_11th">#REF!</definedName>
    <definedName name="LENGTH_CT1_B1M">#REF!</definedName>
    <definedName name="LENGTH_CT1_B2">#REF!</definedName>
    <definedName name="LENGTH_CT1_B3">#REF!</definedName>
    <definedName name="LENGTH_CT1_G">#REF!</definedName>
    <definedName name="LENGTH_EC_CP1_PT1_1ST">#REF!</definedName>
    <definedName name="LENGTH_EC_CP1_PT1_2nd">#REF!</definedName>
    <definedName name="LENGTH_EC_CP1_PT1_3RD">#REF!</definedName>
    <definedName name="LENGTH_EC_CP1_PT1_4TH">#REF!</definedName>
    <definedName name="LENGTH_EC_CP1_PT1_B1">#REF!</definedName>
    <definedName name="LENGTH_EC_CP1_PT1_B1M">#REF!</definedName>
    <definedName name="LENGTH_EC_CP1_PT1_B2">#REF!</definedName>
    <definedName name="LENGTH_EC_CP1_PT1_B3">#REF!</definedName>
    <definedName name="LENGTH_EC_CP1_PT1_G">#REF!</definedName>
    <definedName name="LENGTH_EC_CP1_PT1_LR">#REF!</definedName>
    <definedName name="LENGTH_EC_CP1_PT1_M3">#REF!</definedName>
    <definedName name="LENGTH_EC_CP1_PT1_MF">#REF!</definedName>
    <definedName name="LENGTH_EC_CP1_PT2">#REF!</definedName>
    <definedName name="LENGTH_EC_CP1_PT2_3RD">#REF!</definedName>
    <definedName name="LENGTH_EC_CP1_PT2_4TH">#REF!</definedName>
    <definedName name="LENGTH_EC_CP1_PT2_B1">#REF!</definedName>
    <definedName name="LENGTH_EC_CP1_PT2_B2">#REF!</definedName>
    <definedName name="LENGTH_EC_CP1_PT2_B3">#REF!</definedName>
    <definedName name="LENGTH_EC_CP1_PT2_M3">#REF!</definedName>
    <definedName name="LENGTH_EC_CP1_PT2_MF">#REF!</definedName>
    <definedName name="LENGTH_EC_CP1_PT4_B1">#REF!</definedName>
    <definedName name="LENGTH_EC_CP1_PT4_B1M">#REF!</definedName>
    <definedName name="LENGTH_EC_CP1_PT4_B2">#REF!</definedName>
    <definedName name="LENGTH_EC_CP1_PT4_B3">#REF!</definedName>
    <definedName name="LENGTH_EC_CP1_PT4_G">#REF!</definedName>
    <definedName name="LENGTH_EC_WP3_SC5_CP7_GR2_CT8_B2">#REF!</definedName>
    <definedName name="LENGTH_EC_WP3_SC5_CP7_GR2_CT8_B3">#REF!</definedName>
    <definedName name="LENGTH_GF">#REF!</definedName>
    <definedName name="LENGTH_GR2">#REF!</definedName>
    <definedName name="LENGTH_GR2_CTB_B2">#REF!</definedName>
    <definedName name="LENGTH_GR3">#REF!</definedName>
    <definedName name="LENGTH_GR3_CT5_B1">#REF!</definedName>
    <definedName name="LENGTH_Ground">#REF!</definedName>
    <definedName name="LENGTH_Ground___Copy">#REF!</definedName>
    <definedName name="LENGTH_HAR">#REF!</definedName>
    <definedName name="LENGTH_HAR_12th_19th">#REF!</definedName>
    <definedName name="LENGTH_HAR_1st__L2_">#REF!</definedName>
    <definedName name="LENGTH_HAR_2nd__L3_">#REF!</definedName>
    <definedName name="LENGTH_HAR_2nd_M">#REF!</definedName>
    <definedName name="LENGTH_HAR_3rd__L4_">#REF!</definedName>
    <definedName name="LENGTH_HAR_4th__L5_">#REF!</definedName>
    <definedName name="LENGTH_HAR_5th___11th_Floor">#REF!</definedName>
    <definedName name="LENGTH_HAR_B1">#REF!</definedName>
    <definedName name="LENGTH_HAR_B1M">#REF!</definedName>
    <definedName name="LENGTH_HAR_B2">#REF!</definedName>
    <definedName name="LENGTH_HAR_G">#REF!</definedName>
    <definedName name="LENGTH_HAR_LR">#REF!</definedName>
    <definedName name="LENGTH_HAR_MF">#REF!</definedName>
    <definedName name="LENGTH_HAR_upper_roof">#REF!</definedName>
    <definedName name="LENGTH_Level_1">#REF!</definedName>
    <definedName name="LENGTH_Level_1___Copy">#REF!</definedName>
    <definedName name="LENGTH_Level_12_19">#REF!</definedName>
    <definedName name="LENGTH_Level_2">#REF!</definedName>
    <definedName name="LENGTH_Level_2___Copy">#REF!</definedName>
    <definedName name="LENGTH_Level_2_Mezzanine">#REF!</definedName>
    <definedName name="LENGTH_Level_3">#REF!</definedName>
    <definedName name="LENGTH_Level_3___Copy">#REF!</definedName>
    <definedName name="LENGTH_Level_4">#REF!</definedName>
    <definedName name="LENGTH_Level_5_11">#REF!</definedName>
    <definedName name="LENGTH_M1_2nd_M">#REF!</definedName>
    <definedName name="LENGTH_PT6_PT7_PT8">#REF!</definedName>
    <definedName name="LENGTH_PT6_PT7_PT8_B1">#REF!</definedName>
    <definedName name="LENGTH_PT6_PT7_PT8_B1M">#REF!</definedName>
    <definedName name="LENGTH_PT6_PT7_PT8_B2">#REF!</definedName>
    <definedName name="LENGTH_Retail_Arcade">#REF!</definedName>
    <definedName name="LENGTH_Retail_Arcade_1st">#REF!</definedName>
    <definedName name="LENGTH_Retail_Arcade_2nd">#REF!</definedName>
    <definedName name="LENGTH_RF1">#REF!</definedName>
    <definedName name="LENGTH_RF1_12th_19th">#REF!</definedName>
    <definedName name="LENGTH_RF1_5th_11th">#REF!</definedName>
    <definedName name="LENGTH_S2_12th_19th">#REF!</definedName>
    <definedName name="LENGTH_S2_4th__L5_">#REF!</definedName>
    <definedName name="LENGTH_S2_5th_11th">#REF!</definedName>
    <definedName name="LENGTH_S6">#REF!</definedName>
    <definedName name="LENGTH_S6_12th_19th">#REF!</definedName>
    <definedName name="LENGTH_S6_1st__L2_">#REF!</definedName>
    <definedName name="LENGTH_S6_2nd__L3_">#REF!</definedName>
    <definedName name="LENGTH_S6_3rd__L4_">#REF!</definedName>
    <definedName name="LENGTH_S6_4th__L5_">#REF!</definedName>
    <definedName name="LENGTH_S6_5th_11th">#REF!</definedName>
    <definedName name="LENGTH_S6_G">#REF!</definedName>
    <definedName name="LENGTH_stair_corridor">#REF!</definedName>
    <definedName name="LENGTH_stair_corridor_19th">#REF!</definedName>
    <definedName name="LENGTH_Stair_corridor_1st">#REF!</definedName>
    <definedName name="LENGTH_stair_corridor_2nd">#REF!</definedName>
    <definedName name="LENGTH_stair_corridor_3rd">#REF!</definedName>
    <definedName name="LENGTH_stair_corridor_4th">#REF!</definedName>
    <definedName name="LENGTH_stair_corridor_5th__11th">#REF!</definedName>
    <definedName name="LENGTH_stair_corridor_Low">#REF!</definedName>
    <definedName name="LENGTH_stair_corridor_Mech">#REF!</definedName>
    <definedName name="LENGTH_Staircase_Corridoor">#REF!</definedName>
    <definedName name="LENGTH_Staircase_Corridor">#REF!</definedName>
    <definedName name="LENGTH_Staircase_corridor_B1M">#REF!</definedName>
    <definedName name="LENGTH_Staricase_Corridor_B1">#REF!</definedName>
    <definedName name="Less___Ending_inventory">#REF!</definedName>
    <definedName name="Less___Subcontract_fees">#REF!</definedName>
    <definedName name="less_eq">#REF!</definedName>
    <definedName name="Let">#REF!</definedName>
    <definedName name="Lett" hidden="1">#REF!</definedName>
    <definedName name="Letter" hidden="1">{#N/A,#N/A,TRUE,"Str.";#N/A,#N/A,TRUE,"Steel &amp; Roof";#N/A,#N/A,TRUE,"Arc.";#N/A,#N/A,TRUE,"Preliminary";#N/A,#N/A,TRUE,"Sum_Prelim"}</definedName>
    <definedName name="level">#REF!</definedName>
    <definedName name="Level_21">#REF!</definedName>
    <definedName name="Level01">#REF!</definedName>
    <definedName name="Level02">#REF!</definedName>
    <definedName name="Level03">#REF!</definedName>
    <definedName name="Level1">#REF!</definedName>
    <definedName name="levelling">#REF!</definedName>
    <definedName name="levelplant">#REF!</definedName>
    <definedName name="LF">#REF!</definedName>
    <definedName name="lfT">#REF!</definedName>
    <definedName name="LgtF">#REF!</definedName>
    <definedName name="LHFL">#REF!</definedName>
    <definedName name="LI" localSheetId="2">#REF!</definedName>
    <definedName name="LI" localSheetId="0">#REF!</definedName>
    <definedName name="LI">#REF!</definedName>
    <definedName name="LIFT">#REF!</definedName>
    <definedName name="Lift_Labor">#REF!</definedName>
    <definedName name="lig">#REF!</definedName>
    <definedName name="lighthorloge">#REF!</definedName>
    <definedName name="Lighting">#REF!</definedName>
    <definedName name="Lighting_cost">#REF!</definedName>
    <definedName name="Lighting1">#REF!</definedName>
    <definedName name="line">#REF!</definedName>
    <definedName name="Line_Segment___All_2_Track">#REF!</definedName>
    <definedName name="LINE1">#N/A</definedName>
    <definedName name="LINE3">#N/A</definedName>
    <definedName name="LINE5">#N/A</definedName>
    <definedName name="LINE6">#N/A</definedName>
    <definedName name="LINE7">#N/A</definedName>
    <definedName name="LINE8">#N/A</definedName>
    <definedName name="LINE9">#N/A</definedName>
    <definedName name="linea">#REF!</definedName>
    <definedName name="lineDat">OFFSET(#REF!,0,0,COUNTA(#REF!)-1,15)</definedName>
    <definedName name="lineDat1">OFFSET(#REF!,0,0,COUNTA(#REF!)-1,2)</definedName>
    <definedName name="lineDat2">OFFSET(#REF!,0,2,COUNTA(#REF!)-1,13)</definedName>
    <definedName name="linhT" hidden="1">{"'Sheet1'!$L$16"}</definedName>
    <definedName name="link_center">0.5</definedName>
    <definedName name="link_left">0.25</definedName>
    <definedName name="link_right">0.25</definedName>
    <definedName name="lintel" localSheetId="2">#REF!</definedName>
    <definedName name="lintel" localSheetId="0">#REF!</definedName>
    <definedName name="lintel">#REF!</definedName>
    <definedName name="list" hidden="1">{#N/A,#N/A,TRUE,"Basic";#N/A,#N/A,TRUE,"EXT-TABLE";#N/A,#N/A,TRUE,"STEEL";#N/A,#N/A,TRUE,"INT-Table";#N/A,#N/A,TRUE,"STEEL";#N/A,#N/A,TRUE,"Door"}</definedName>
    <definedName name="list.lumen.tbl">OFFSET(#REF!,0,0,COUNTA(#REF!)-1,2)</definedName>
    <definedName name="list.tbl">OFFSET(#REF!,0,0,COUNTA(#REF!)-1,1)</definedName>
    <definedName name="List_1">#REF!</definedName>
    <definedName name="list_h20">#REF!</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1">#REF!</definedName>
    <definedName name="list2">#REF!</definedName>
    <definedName name="list3">#REF!</definedName>
    <definedName name="listofbar">#REF!</definedName>
    <definedName name="LIT">#REF!</definedName>
    <definedName name="litho">#REF!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hidden="1">{#N/A,#N/A,FALSE,"mgtsum.XLS";#N/A,#N/A,FALSE,"CAPONE";#N/A,#N/A,FALSE,"CAPTWO";#N/A,#N/A,FALSE,"CAPTHREE"}</definedName>
    <definedName name="lklkkl">#N/A</definedName>
    <definedName name="ll" hidden="1">{#N/A,#N/A,FALSE,"MODULE3"}</definedName>
    <definedName name="LLD">#REF!</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#REF!</definedName>
    <definedName name="lll" hidden="1">{#N/A,#N/A,FALSE,"特殊室（ＢＱ表）"}</definedName>
    <definedName name="llllll">#REF!</definedName>
    <definedName name="lllllll">#REF!</definedName>
    <definedName name="LM">#N/A</definedName>
    <definedName name="LMO">#REF!</definedName>
    <definedName name="LMPer">#REF!</definedName>
    <definedName name="lo" hidden="1">{#N/A,#N/A,TRUE,"Invoice"}</definedName>
    <definedName name="Load_Circuit_Busbar_Item">#REF!</definedName>
    <definedName name="LOAN">#REF!</definedName>
    <definedName name="Loan_Amount">#REF!</definedName>
    <definedName name="Loan_Amount_4">#REF!</definedName>
    <definedName name="Loan_Start">#REF!</definedName>
    <definedName name="Loan_Start_4">#REF!</definedName>
    <definedName name="Loan_Years">#REF!</definedName>
    <definedName name="Loan_Years_4">#REF!</definedName>
    <definedName name="local">#REF!</definedName>
    <definedName name="local2">#REF!</definedName>
    <definedName name="Localcurrency">#REF!</definedName>
    <definedName name="LOCATION">[48]Sheet2!$B$3:$B$5+[48]Sheet2!$B$3:$B$7</definedName>
    <definedName name="lockset">#REF!</definedName>
    <definedName name="log" hidden="1">{#N/A,#N/A,TRUE,"SUM";#N/A,#N/A,TRUE,"EE";#N/A,#N/A,TRUE,"AC";#N/A,#N/A,TRUE,"SN"}</definedName>
    <definedName name="Long" hidden="1">{"'Sheet1'!$L$16"}</definedName>
    <definedName name="LongDuree">#REF!</definedName>
    <definedName name="LongDurée">#REF!</definedName>
    <definedName name="Lookup">#REF!</definedName>
    <definedName name="loss">#REF!</definedName>
    <definedName name="lot">#REF!</definedName>
    <definedName name="lot100xrow12">#REF!</definedName>
    <definedName name="lot150xrow12">#REF!</definedName>
    <definedName name="lot200xrow17">#REF!</definedName>
    <definedName name="lot200xrow20">#REF!</definedName>
    <definedName name="lot250xrow12">#REF!</definedName>
    <definedName name="lot75xrow12">#REF!</definedName>
    <definedName name="lotcon">#REF!</definedName>
    <definedName name="lotconn">#REF!</definedName>
    <definedName name="Lotus">#REF!</definedName>
    <definedName name="LOW">#REF!</definedName>
    <definedName name="LPI">#REF!</definedName>
    <definedName name="lps">#REF!</definedName>
    <definedName name="LR19x1500_SS">#REF!</definedName>
    <definedName name="LRATE">#REF!</definedName>
    <definedName name="lrmb">#REF!</definedName>
    <definedName name="LRP">#REF!</definedName>
    <definedName name="LS">#REF!</definedName>
    <definedName name="LS_RM_scenarios">#REF!</definedName>
    <definedName name="LSA">#REF!</definedName>
    <definedName name="LSD">#REF!</definedName>
    <definedName name="LSE">#REF!</definedName>
    <definedName name="LSFeed_rawmaterial_scenarios">#REF!</definedName>
    <definedName name="LSFeedVolumes">#REF!</definedName>
    <definedName name="LSFeedVolumes_scenarios">#REF!</definedName>
    <definedName name="LSH">#REF!</definedName>
    <definedName name="LSrawmaterial_scenarios">#REF!</definedName>
    <definedName name="LST">#REF!</definedName>
    <definedName name="LSvolumes_scenarios">#REF!</definedName>
    <definedName name="Lt." hidden="1">{#N/A,#N/A,TRUE,"Str.";#N/A,#N/A,TRUE,"Steel &amp; Roof";#N/A,#N/A,TRUE,"Arc.";#N/A,#N/A,TRUE,"Preliminary";#N/A,#N/A,TRUE,"Sum_Prelim"}</definedName>
    <definedName name="LTV">#REF!</definedName>
    <definedName name="LU">#REF!</definedName>
    <definedName name="luan" hidden="1">{"'Sheet1'!$L$16"}</definedName>
    <definedName name="Lucille">#REF!</definedName>
    <definedName name="luong" hidden="1">{"'Sheet1'!$L$16"}</definedName>
    <definedName name="luyÕn" hidden="1">{"'Sheet1'!$L$16"}</definedName>
    <definedName name="LV">#REF!</definedName>
    <definedName name="LV.02">#REF!</definedName>
    <definedName name="LV.1">#REF!</definedName>
    <definedName name="LV.2">#REF!</definedName>
    <definedName name="lvv">#REF!</definedName>
    <definedName name="LY">#REF!</definedName>
    <definedName name="LYMHKD">#REF!</definedName>
    <definedName name="LYMNTD">#REF!</definedName>
    <definedName name="LYMRMB">#REF!</definedName>
    <definedName name="LYMWON">#REF!</definedName>
    <definedName name="LYNTD">#REF!</definedName>
    <definedName name="lyrmb">#REF!</definedName>
    <definedName name="LYWON">#REF!</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#REF!</definedName>
    <definedName name="M_3">#N/A</definedName>
    <definedName name="m_acid">#REF!</definedName>
    <definedName name="M_U">#REF!</definedName>
    <definedName name="M_UNIT">#REF!</definedName>
    <definedName name="M_UNIT_4">#REF!</definedName>
    <definedName name="m_up">#REF!</definedName>
    <definedName name="M10." hidden="1">{"'Sheet1'!$L$16"}</definedName>
    <definedName name="M2_CFA">#REF!</definedName>
    <definedName name="ma" hidden="1">{#N/A,#N/A,TRUE,"Invoice"}</definedName>
    <definedName name="MAC">#REF!</definedName>
    <definedName name="MACHINEBURNER10">#REF!</definedName>
    <definedName name="Machinery_Maintenance">#REF!</definedName>
    <definedName name="macid">#REF!</definedName>
    <definedName name="MACRO_LST">#N/A</definedName>
    <definedName name="MACROS">#N/A</definedName>
    <definedName name="madral1">#REF!</definedName>
    <definedName name="MAH">#REF!</definedName>
    <definedName name="maila">#REF!</definedName>
    <definedName name="main">#REF!</definedName>
    <definedName name="Malay">#REF!</definedName>
    <definedName name="Malaysia">#REF!</definedName>
    <definedName name="Man" hidden="1">{"form-D1",#N/A,FALSE,"FORM-D1";"form-D1_amt",#N/A,FALSE,"FORM-D1"}</definedName>
    <definedName name="Management">#REF!</definedName>
    <definedName name="Management_fees">#REF!</definedName>
    <definedName name="MandE_LAB">#REF!</definedName>
    <definedName name="MandE_MAT">#REF!</definedName>
    <definedName name="manhole">#REF!</definedName>
    <definedName name="maninput">#REF!</definedName>
    <definedName name="manlab">#REF!</definedName>
    <definedName name="Manpower1" hidden="1">{#N/A,#N/A,FALSE,"MODULE3"}</definedName>
    <definedName name="mantotal">#REF!</definedName>
    <definedName name="mantotalqty">#REF!</definedName>
    <definedName name="ManuCode">#REF!</definedName>
    <definedName name="ManuQty">#REF!</definedName>
    <definedName name="marble">#REF!</definedName>
    <definedName name="margin">#REF!</definedName>
    <definedName name="MARINA">#REF!</definedName>
    <definedName name="MARINAS">#REF!</definedName>
    <definedName name="MARK">#REF!</definedName>
    <definedName name="MARKE">#REF!</definedName>
    <definedName name="marketing">#REF!</definedName>
    <definedName name="Marketing_Expenses">#REF!</definedName>
    <definedName name="markf">#REF!</definedName>
    <definedName name="MARKL">#REF!</definedName>
    <definedName name="MARKP">#REF!</definedName>
    <definedName name="Markup">#REF!</definedName>
    <definedName name="markup0">#REF!</definedName>
    <definedName name="markup1">#REF!</definedName>
    <definedName name="markup2">#REF!</definedName>
    <definedName name="markup3">#REF!</definedName>
    <definedName name="markup4">#REF!</definedName>
    <definedName name="MarkupPercent">#REF!</definedName>
    <definedName name="MASONRY">#REF!</definedName>
    <definedName name="MASTERLIST">#REF!</definedName>
    <definedName name="MAT">#REF!</definedName>
    <definedName name="mat.spare" hidden="1">{"'ELEC'!$A$2:$H$216","'ELEC'!$C$2:$D$2"}</definedName>
    <definedName name="mat_cost">#REF!</definedName>
    <definedName name="MAT_D">#REF!</definedName>
    <definedName name="MatchTbl">#REF!</definedName>
    <definedName name="Material">#REF!</definedName>
    <definedName name="Material_D">#REF!</definedName>
    <definedName name="Material_Receiving_Table">#REF!</definedName>
    <definedName name="materialexchange">#REF!</definedName>
    <definedName name="materials">#REF!</definedName>
    <definedName name="Maternity_Leave">#REF!</definedName>
    <definedName name="matinput">#REF!</definedName>
    <definedName name="matl">#REF!</definedName>
    <definedName name="matlsdim">#REF!</definedName>
    <definedName name="matlssds">#REF!</definedName>
    <definedName name="matlssewer">#REF!</definedName>
    <definedName name="Matt_C">#REF!</definedName>
    <definedName name="mattotal">#REF!</definedName>
    <definedName name="mattotalqty">#REF!</definedName>
    <definedName name="MATV">#REF!</definedName>
    <definedName name="MATV1">#REF!</definedName>
    <definedName name="MAU" hidden="1">{"'Sheet1'!$L$16"}</definedName>
    <definedName name="mbc_on_mi">#REF!</definedName>
    <definedName name="mbc_on_st">#REF!</definedName>
    <definedName name="mbc_on_timerelated_or_nontr_costs">#REF!</definedName>
    <definedName name="MBCP">#REF!</definedName>
    <definedName name="MBCSTM">#REF!</definedName>
    <definedName name="MBCTPM">#REF!</definedName>
    <definedName name="MBCTS">#REF!</definedName>
    <definedName name="MC">#REF!</definedName>
    <definedName name="mca">#REF!</definedName>
    <definedName name="MCB">#REF!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R">#REF!</definedName>
    <definedName name="MCTD">#REF!</definedName>
    <definedName name="MD">#REF!</definedName>
    <definedName name="md5500c">#REF!</definedName>
    <definedName name="mdc">#REF!</definedName>
    <definedName name="MDG">'[20]Service Cost '!$O$24</definedName>
    <definedName name="mds">#REF!</definedName>
    <definedName name="me">#REF!</definedName>
    <definedName name="Meals">#REF!</definedName>
    <definedName name="MECH">#REF!</definedName>
    <definedName name="mech_deck">#REF!</definedName>
    <definedName name="MECH_PROD">#N/A</definedName>
    <definedName name="MECH30_HRS">#N/A</definedName>
    <definedName name="MECH30_LAB">#N/A</definedName>
    <definedName name="MECH30_MAT">#N/A</definedName>
    <definedName name="MECH30_PROD">#N/A</definedName>
    <definedName name="MECH30_S_C">#N/A</definedName>
    <definedName name="MECH30_SC">#N/A</definedName>
    <definedName name="MECH30_TOT">#N/A</definedName>
    <definedName name="mechanicla">#REF!</definedName>
    <definedName name="MechCleanRm">#REF!</definedName>
    <definedName name="mechinstcrane">#REF!</definedName>
    <definedName name="mechinsthours">#REF!</definedName>
    <definedName name="Mechlabrate">#REF!</definedName>
    <definedName name="Median." hidden="1">{"'Bill No. 7'!$A$1:$G$32"}</definedName>
    <definedName name="Medical">#REF!</definedName>
    <definedName name="Medical_Insurance">#REF!</definedName>
    <definedName name="mef">#REF!</definedName>
    <definedName name="Meinhardt__Thailand__Ltd.">"$#REF!.$B$2:$IV$2"</definedName>
    <definedName name="Meinhardt__Thailand__Ltd.___0">#REF!</definedName>
    <definedName name="Meinhardt__Thailand__Ltd.___0_4">#REF!</definedName>
    <definedName name="Meinhardt__Thailand__Ltd._4">#REF!</definedName>
    <definedName name="MENTD">#REF!</definedName>
    <definedName name="MENU">#N/A</definedName>
    <definedName name="MENU1">#REF!</definedName>
    <definedName name="MENU10">#N/A</definedName>
    <definedName name="MENU11">#N/A</definedName>
    <definedName name="MENU12">#N/A</definedName>
    <definedName name="MENU13">#N/A</definedName>
    <definedName name="MENU14">#N/A</definedName>
    <definedName name="MENU15">#N/A</definedName>
    <definedName name="MENU16">#N/A</definedName>
    <definedName name="MENU2">#N/A</definedName>
    <definedName name="MENU3">#N/A</definedName>
    <definedName name="MENU4">#N/A</definedName>
    <definedName name="MENU5">#N/A</definedName>
    <definedName name="MENU6">#N/A</definedName>
    <definedName name="MENU7">#N/A</definedName>
    <definedName name="MENU8">#N/A</definedName>
    <definedName name="MENU9">#N/A</definedName>
    <definedName name="MEP">#REF!</definedName>
    <definedName name="MEPF">#REF!</definedName>
    <definedName name="MERHKD">#REF!</definedName>
    <definedName name="MERMB">#REF!</definedName>
    <definedName name="MESACTUAL">#REF!</definedName>
    <definedName name="MESANT">#REF!</definedName>
    <definedName name="MESANTACUM">#REF!</definedName>
    <definedName name="Meta">#REF!</definedName>
    <definedName name="Metal">#REF!</definedName>
    <definedName name="metal_roof">#REF!</definedName>
    <definedName name="metaldetector">#REF!</definedName>
    <definedName name="Metalwork">#REF!</definedName>
    <definedName name="metcanopy">#REF!</definedName>
    <definedName name="metering" hidden="1">#REF!</definedName>
    <definedName name="method">#REF!</definedName>
    <definedName name="methods">#REF!</definedName>
    <definedName name="METRIC">#REF!</definedName>
    <definedName name="MEWON">#REF!</definedName>
    <definedName name="MF">#REF!</definedName>
    <definedName name="MFCH">#REF!</definedName>
    <definedName name="mfd">#REF!</definedName>
    <definedName name="MFL">#REF!</definedName>
    <definedName name="mflrev">#REF!</definedName>
    <definedName name="MFM">#REF!</definedName>
    <definedName name="mfmrev">#REF!</definedName>
    <definedName name="mg">#REF!</definedName>
    <definedName name="MGT_Cipher">""</definedName>
    <definedName name="MGT_Cipher_Name">""</definedName>
    <definedName name="MGT_Contact_Name">"Mr Dominique C."</definedName>
    <definedName name="MGT_Currency">"USD"</definedName>
    <definedName name="MGT_Cus_Address">"#48,214,Phnom Penh"</definedName>
    <definedName name="MGT_Cus_City">""</definedName>
    <definedName name="MGT_Cus_Company">"Comin Khmere"</definedName>
    <definedName name="MGT_Cus_email">""</definedName>
    <definedName name="MGT_Cus_Num">"002"</definedName>
    <definedName name="MGT_Cus_ZipCode">""</definedName>
    <definedName name="MGT_Delayed_to">"30.01.2006 07:38"</definedName>
    <definedName name="MGT_Estimate_Description">""</definedName>
    <definedName name="MGT_Estimate_Label">""</definedName>
    <definedName name="MGT_Estimate_Num">"CA..../DAS/06CK"</definedName>
    <definedName name="MGT_Estimated_amount">""</definedName>
    <definedName name="MGT_Fax_Customer">"023 426 622"</definedName>
    <definedName name="MGT_Kind_of_project">""</definedName>
    <definedName name="MGT_Limit_date">"30.01.2006 07:38"</definedName>
    <definedName name="MGT_Num_Quality">""</definedName>
    <definedName name="MGT_Num_Version">"9999"</definedName>
    <definedName name="MGT_Pilot_Name">""</definedName>
    <definedName name="MGT_Project_Pilot">""</definedName>
    <definedName name="MGT_Revision_Estimate">"A"</definedName>
    <definedName name="MGT_Tel_Customer">"023 217 003"</definedName>
    <definedName name="MH_Architectural">#REF!</definedName>
    <definedName name="MH_Civil">#REF!</definedName>
    <definedName name="MH_MEPF">#REF!</definedName>
    <definedName name="MH_Others">#REF!</definedName>
    <definedName name="MH_Prelims">#REF!</definedName>
    <definedName name="MH_Structural">#REF!</definedName>
    <definedName name="mha">#REF!</definedName>
    <definedName name="mharc">#REF!</definedName>
    <definedName name="MHFL">#REF!</definedName>
    <definedName name="mhjj" hidden="1">{"'Bill No. 7'!$A$1:$G$32"}</definedName>
    <definedName name="mhr">#REF!</definedName>
    <definedName name="mhs">#REF!</definedName>
    <definedName name="mhsealant">#REF!</definedName>
    <definedName name="mhstr">#REF!</definedName>
    <definedName name="MHSum">#REF!</definedName>
    <definedName name="Michael">#REF!</definedName>
    <definedName name="miko" hidden="1">#REF!</definedName>
    <definedName name="mil">#REF!</definedName>
    <definedName name="min_wag">#REF!</definedName>
    <definedName name="MISC">#REF!</definedName>
    <definedName name="misc_BWIC">#REF!</definedName>
    <definedName name="misc_FRP_Enclosures">#REF!</definedName>
    <definedName name="misc_Hot_taps">#REF!</definedName>
    <definedName name="misc_Labels">#REF!</definedName>
    <definedName name="misc_Painting">#REF!</definedName>
    <definedName name="MISC_SP">#REF!</definedName>
    <definedName name="Miscellaneous">#REF!</definedName>
    <definedName name="mjay">#REF!</definedName>
    <definedName name="mjhm">#REF!</definedName>
    <definedName name="MK">#REF!</definedName>
    <definedName name="ml">#REF!</definedName>
    <definedName name="mm" hidden="1">{#N/A,#N/A,TRUE,"Invoice"}</definedName>
    <definedName name="mm_1">{"Book1","BoQ2.XLS"}</definedName>
    <definedName name="mm_2">{"Book1","BoQ2.XLS"}</definedName>
    <definedName name="mm_3">{"Book1","BoQ2.XLS"}</definedName>
    <definedName name="mm_4">{"Book1","BoQ2.XLS"}</definedName>
    <definedName name="mm_5">{"Book1","BoQ2.XLS"}</definedName>
    <definedName name="mm_6">{"Book1","BoQ2.XLS"}</definedName>
    <definedName name="mmc" hidden="1">{#N/A,#N/A,TRUE,"Front";#N/A,#N/A,TRUE,"Simple Letter";#N/A,#N/A,TRUE,"Inside";#N/A,#N/A,TRUE,"Contents";#N/A,#N/A,TRUE,"Basis";#N/A,#N/A,TRUE,"Inclusions";#N/A,#N/A,TRUE,"Exclusions";#N/A,#N/A,TRUE,"Areas";#N/A,#N/A,TRUE,"Summary";#N/A,#N/A,TRUE,"Detail"}</definedName>
    <definedName name="mmlj" hidden="1">{0}</definedName>
    <definedName name="mmm" hidden="1">{0}</definedName>
    <definedName name="ｍｍｍ" hidden="1">{"'Sheet1'!$L$16"}</definedName>
    <definedName name="ｍｍｍｍ" hidden="1">{"'Sheet1'!$L$16"}</definedName>
    <definedName name="mmmmm">#REF!</definedName>
    <definedName name="mo" hidden="1">{"'Sheet1'!$L$16"}</definedName>
    <definedName name="mob">#REF!</definedName>
    <definedName name="Mob_demob">#REF!</definedName>
    <definedName name="MOC">#REF!</definedName>
    <definedName name="ModDelete.Reset">#REF!</definedName>
    <definedName name="MODI_NAME">#REF!</definedName>
    <definedName name="ModoAdmon">#REF!</definedName>
    <definedName name="ModSort.DialogHide">#REF!</definedName>
    <definedName name="ModSort.Reset">#REF!</definedName>
    <definedName name="ModSort.Sort2">#REF!</definedName>
    <definedName name="ModSubtotalSort.DialogHide">#REF!</definedName>
    <definedName name="ModSubtotalSort.Try1">#REF!</definedName>
    <definedName name="Module">#REF!</definedName>
    <definedName name="Module1.CPA_PRINT">#REF!</definedName>
    <definedName name="Modules">#REF!</definedName>
    <definedName name="MOH">#REF!</definedName>
    <definedName name="mohan" hidden="1">{"form-D1",#N/A,FALSE,"FORM-D1";"form-D1_amt",#N/A,FALSE,"FORM-D1"}</definedName>
    <definedName name="moi" hidden="1">{"'Sheet1'!$L$16"}</definedName>
    <definedName name="MONACT">#REF!</definedName>
    <definedName name="MONACTP1">#REF!</definedName>
    <definedName name="MONACTP2">#REF!</definedName>
    <definedName name="MONBUD">#REF!</definedName>
    <definedName name="moneda_combo">#REF!</definedName>
    <definedName name="MONLE">#REF!</definedName>
    <definedName name="Month">#REF!</definedName>
    <definedName name="month1">#REF!</definedName>
    <definedName name="month2">#REF!</definedName>
    <definedName name="months">#REF!</definedName>
    <definedName name="monum">#REF!</definedName>
    <definedName name="MOS_Arcylic" hidden="1">{#N/A,#N/A,FALSE,"GS";#N/A,#N/A,FALSE,"Cost Code Summary";#N/A,#N/A,FALSE,"VO";#N/A,#N/A,FALSE,"CUM FLUCT";#N/A,#N/A,FALSE,"Fluct";#N/A,#N/A,FALSE,"Bill 3";#N/A,#N/A,FALSE,"Bill 4";#N/A,#N/A,FALSE,"bill 5";#N/A,#N/A,FALSE,"Bill 7";#N/A,#N/A,FALSE,"Bill 8";#N/A,#N/A,FALSE,"Bill 10";#N/A,#N/A,FALSE,"Bill 12"}</definedName>
    <definedName name="MOTOR">#REF!</definedName>
    <definedName name="MP">#REF!</definedName>
    <definedName name="MP_4">#REF!</definedName>
    <definedName name="MPER">#REF!</definedName>
    <definedName name="MRate">#REF!</definedName>
    <definedName name="mrk">#REF!</definedName>
    <definedName name="MRREGION1">#REF!</definedName>
    <definedName name="mrrow">#REF!</definedName>
    <definedName name="ms" hidden="1">{#N/A,#N/A,TRUE,"Invoice"}</definedName>
    <definedName name="MSB">#REF!</definedName>
    <definedName name="MScode">OFFSET(#REF!,0,0,COUNTA(#REF!),1)</definedName>
    <definedName name="MSegment">#REF!</definedName>
    <definedName name="MSG">#REF!</definedName>
    <definedName name="msnv_b">#REF!</definedName>
    <definedName name="msnv_l">#REF!</definedName>
    <definedName name="msnv_n">#REF!</definedName>
    <definedName name="msnv_v">'[49]Thuong le'!#REF!</definedName>
    <definedName name="MSQS">#REF!</definedName>
    <definedName name="MSqty">OFFSET(#REF!,0,0,COUNTA(#REF!),1)</definedName>
    <definedName name="mss">#REF!</definedName>
    <definedName name="MT">#REF!</definedName>
    <definedName name="MTC">#REF!</definedName>
    <definedName name="MTD">#REF!</definedName>
    <definedName name="mtrlds">#REF!</definedName>
    <definedName name="mtrles">#REF!</definedName>
    <definedName name="mtrlss">#REF!</definedName>
    <definedName name="mtrltel">#REF!</definedName>
    <definedName name="mtrlwt">#REF!</definedName>
    <definedName name="mu">#REF!</definedName>
    <definedName name="mu_1">#REF!</definedName>
    <definedName name="mu_fls">#REF!</definedName>
    <definedName name="mu_gencon">#REF!</definedName>
    <definedName name="mu_gmp">#REF!</definedName>
    <definedName name="mu_mdc">#REF!</definedName>
    <definedName name="mu_mob_demob">#REF!</definedName>
    <definedName name="mu_ocm">#REF!</definedName>
    <definedName name="mu_P">#REF!</definedName>
    <definedName name="mu_profit">#REF!</definedName>
    <definedName name="mu_slex">#REF!</definedName>
    <definedName name="mu_traffic">#REF!</definedName>
    <definedName name="MuckAway">#REF!</definedName>
    <definedName name="mule">#REF!</definedName>
    <definedName name="mum">#REF!</definedName>
    <definedName name="mup">#REF!</definedName>
    <definedName name="mus">#REF!</definedName>
    <definedName name="mv">#REF!</definedName>
    <definedName name="mvac">#REF!</definedName>
    <definedName name="MVACWorks_Total">#REF!</definedName>
    <definedName name="MVR">#REF!</definedName>
    <definedName name="mvrate">#REF!</definedName>
    <definedName name="mws">#REF!</definedName>
    <definedName name="MXC">#REF!</definedName>
    <definedName name="MyBC">"44 NK 4001"</definedName>
    <definedName name="myclient">"UNILEVER"</definedName>
    <definedName name="MyCompanyNam">#REF!</definedName>
    <definedName name="mylocation">"Ho Chi Minh City,VIETNAM"</definedName>
    <definedName name="MYR">#REF!</definedName>
    <definedName name="MYRB01">#REF!</definedName>
    <definedName name="M당무게">[50]DATE!$E$24:$E$85</definedName>
    <definedName name="n" hidden="1">#REF!</definedName>
    <definedName name="n_1">#REF!</definedName>
    <definedName name="n_2">#REF!</definedName>
    <definedName name="n_3">#REF!</definedName>
    <definedName name="n1a">#REF!</definedName>
    <definedName name="N1D">#REF!</definedName>
    <definedName name="N1S">#REF!</definedName>
    <definedName name="n2a">#REF!</definedName>
    <definedName name="N2S">#REF!</definedName>
    <definedName name="n3a">#REF!</definedName>
    <definedName name="N3S">#REF!</definedName>
    <definedName name="Na" hidden="1">{"'Sheet1'!$L$16"}</definedName>
    <definedName name="nam" hidden="1">{"'Sheet1'!$L$16"}</definedName>
    <definedName name="Name">#REF!</definedName>
    <definedName name="Name.sum">#REF!</definedName>
    <definedName name="NAME_FILE">#REF!</definedName>
    <definedName name="name1">#REF!</definedName>
    <definedName name="name2">#REF!</definedName>
    <definedName name="name3">#REF!</definedName>
    <definedName name="NAMES">#N/A</definedName>
    <definedName name="NB" hidden="1">#REF!</definedName>
    <definedName name="nb_expat">#REF!</definedName>
    <definedName name="nb_pannels">#REF!</definedName>
    <definedName name="nb_personnel">#REF!</definedName>
    <definedName name="NC">#REF!</definedName>
    <definedName name="Nc0">#REF!</definedName>
    <definedName name="Nc1_">#REF!</definedName>
    <definedName name="Nca">#REF!</definedName>
    <definedName name="Ncd">#REF!</definedName>
    <definedName name="Ncs">#REF!</definedName>
    <definedName name="nCurrBud">#REF!</definedName>
    <definedName name="ND">#REF!</definedName>
    <definedName name="NDO">#REF!</definedName>
    <definedName name="Ne" hidden="1">{"'Sheet1'!$L$16"}</definedName>
    <definedName name="NEGO">#REF!</definedName>
    <definedName name="negociation_margin">#REF!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_Bo">30</definedName>
    <definedName name="Neo_To">30</definedName>
    <definedName name="Neo_To_CA">48</definedName>
    <definedName name="ner" hidden="1">{"'Sheet1'!$L$16"}</definedName>
    <definedName name="NET">#REF!</definedName>
    <definedName name="Net_Profit_after_Tax">#REF!</definedName>
    <definedName name="Net_Profit_before_Tax">#REF!</definedName>
    <definedName name="NetEstimatedCost">#REF!</definedName>
    <definedName name="NEW" hidden="1">{#N/A,#N/A,FALSE,"Chi tiÆt"}</definedName>
    <definedName name="newmarkup">#REF!</definedName>
    <definedName name="NEWNAME" hidden="1">{#N/A,#N/A,FALSE,"CCTV"}</definedName>
    <definedName name="NewOpe">#REF!</definedName>
    <definedName name="NewProductRef">#REF!</definedName>
    <definedName name="NEWROW1">#N/A</definedName>
    <definedName name="NEWROW3">#N/A</definedName>
    <definedName name="NEWROW4">#N/A</definedName>
    <definedName name="Newspapaer___Periodicals">#REF!</definedName>
    <definedName name="NG">#REF!</definedName>
    <definedName name="NGAY6">#REF!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n">#REF!</definedName>
    <definedName name="ngu" hidden="1">{"'Sheet1'!$L$16"}</definedName>
    <definedName name="NguyenDiep" hidden="1">{"'Sheet1'!$L$16"}</definedName>
    <definedName name="NHA_CHONG_TANG">#REF!</definedName>
    <definedName name="nharac" hidden="1">{#N/A,#N/A,FALSE,"Chi tiÆt"}</definedName>
    <definedName name="Nhiem" hidden="1">{"'Sheet1'!$L$16"}</definedName>
    <definedName name="NHOMCONGTRINH_14">1</definedName>
    <definedName name="Nia_14">0.0154</definedName>
    <definedName name="Nib_14">0.0105</definedName>
    <definedName name="NIC">#REF!</definedName>
    <definedName name="nick">#REF!</definedName>
    <definedName name="niken">#REF!</definedName>
    <definedName name="NM">#REF!</definedName>
    <definedName name="Nm0">#REF!</definedName>
    <definedName name="Nmc">#REF!</definedName>
    <definedName name="NmPais">#REF!</definedName>
    <definedName name="NN" localSheetId="2">#REF!</definedName>
    <definedName name="NN" localSheetId="0">#REF!</definedName>
    <definedName name="NN">#REF!</definedName>
    <definedName name="nnn" hidden="1">{"'Sheet1'!$L$16"}</definedName>
    <definedName name="nnnn">#REF!</definedName>
    <definedName name="NNNNNNNNNNNNNN" localSheetId="2">#REF!</definedName>
    <definedName name="NNNNNNNNNNNNNN" localSheetId="0">#REF!</definedName>
    <definedName name="NNNNNNNNNNNNNN">#REF!</definedName>
    <definedName name="no">#REF!</definedName>
    <definedName name="Nº">#REF!</definedName>
    <definedName name="no.2">#REF!</definedName>
    <definedName name="no.3">#REF!</definedName>
    <definedName name="No_of_days_per_week">#REF!</definedName>
    <definedName name="No_of_shifts">#REF!</definedName>
    <definedName name="No_of_shifts_mob">#REF!</definedName>
    <definedName name="No_of_shifts_production">#REF!</definedName>
    <definedName name="noc">#REF!</definedName>
    <definedName name="NOIFS">#REF!</definedName>
    <definedName name="NOIP">#REF!</definedName>
    <definedName name="NOIT">#REF!</definedName>
    <definedName name="nom_cvts">#REF!</definedName>
    <definedName name="NOMFS">#REF!</definedName>
    <definedName name="NOMP">#REF!</definedName>
    <definedName name="NOMT">#REF!</definedName>
    <definedName name="NON">#REF!</definedName>
    <definedName name="NON_CRITICAL_PIPE_AND_ASSOCIATED_EQUIPMENT">#REF!</definedName>
    <definedName name="Non_Operating_Income">#REF!</definedName>
    <definedName name="Norm">#REF!</definedName>
    <definedName name="Norm_D">#REF!</definedName>
    <definedName name="Nos">#REF!</definedName>
    <definedName name="nosing">#REF!</definedName>
    <definedName name="noswitch">#REF!</definedName>
    <definedName name="note">#REF!</definedName>
    <definedName name="noz">#REF!</definedName>
    <definedName name="NP" hidden="1">{#N/A,#N/A,TRUE,"Old - New P&amp;L";#N/A,#N/A,TRUE,"EBIT MMO - Total";#N/A,#N/A,TRUE,"MMO NE, CEE, ASIA, CAR";#N/A,#N/A,TRUE,"MMO LAT, MEA, AFR";#N/A,#N/A,TRUE,"NP growth";#N/A,#N/A,TRUE,"ER impact"}</definedName>
    <definedName name="NP_2" hidden="1">{#N/A,#N/A,TRUE,"Old - New P&amp;L";#N/A,#N/A,TRUE,"EBIT MMO - Total";#N/A,#N/A,TRUE,"MMO NE, CEE, ASIA, CAR";#N/A,#N/A,TRUE,"MMO LAT, MEA, AFR";#N/A,#N/A,TRUE,"NP growth";#N/A,#N/A,TRUE,"ER impact"}</definedName>
    <definedName name="NPI">#REF!</definedName>
    <definedName name="Nq_1">#REF!</definedName>
    <definedName name="Nq0">#REF!</definedName>
    <definedName name="Nqo">#REF!</definedName>
    <definedName name="nraw" hidden="1">{#N/A,#N/A,TRUE,"SUM";#N/A,#N/A,TRUE,"EE";#N/A,#N/A,TRUE,"AC";#N/A,#N/A,TRUE,"SN"}</definedName>
    <definedName name="NRI">#REF!,#REF!</definedName>
    <definedName name="NRI_EIA">#REF!</definedName>
    <definedName name="NRISC">#REF!,#REF!</definedName>
    <definedName name="NS">#REF!</definedName>
    <definedName name="NSA">#REF!</definedName>
    <definedName name="NSA_CBII" hidden="1">{#N/A,#N/A,TRUE,"Old - New P&amp;L";#N/A,#N/A,TRUE,"EBIT MMO - Total";#N/A,#N/A,TRUE,"MMO NE, CEE, ASIA, CAR";#N/A,#N/A,TRUE,"MMO LAT, MEA, AFR";#N/A,#N/A,TRUE,"NP growth";#N/A,#N/A,TRUE,"ER impact"}</definedName>
    <definedName name="NSC">#REF!</definedName>
    <definedName name="NSD">#REF!</definedName>
    <definedName name="NSE">#REF!</definedName>
    <definedName name="NSH">#REF!</definedName>
    <definedName name="NSO">#REF!</definedName>
    <definedName name="NSP">#REF!</definedName>
    <definedName name="Nspt">#REF!</definedName>
    <definedName name="Nspt1">#REF!</definedName>
    <definedName name="Nspt11">#REF!</definedName>
    <definedName name="NST">#REF!</definedName>
    <definedName name="NSV">#REF!</definedName>
    <definedName name="Nt">#REF!</definedName>
    <definedName name="NToS">#REF!</definedName>
    <definedName name="NToS_1">#REF!</definedName>
    <definedName name="NToS_10">#REF!</definedName>
    <definedName name="NToS_2">#REF!</definedName>
    <definedName name="NToS_3">#REF!</definedName>
    <definedName name="NToS_4">#REF!</definedName>
    <definedName name="NToS_5">#REF!</definedName>
    <definedName name="NToS_6">#REF!</definedName>
    <definedName name="NToS_7">#REF!</definedName>
    <definedName name="NToS_8">#REF!</definedName>
    <definedName name="NToS_9">#REF!</definedName>
    <definedName name="ntr">#REF!</definedName>
    <definedName name="NUM">MATCH(0.01,End_Bal,-1)+1</definedName>
    <definedName name="Num_Pmt_Per_Year">#REF!</definedName>
    <definedName name="Num_Pmt_Per_Year_4">#REF!</definedName>
    <definedName name="NUMBER">#REF!</definedName>
    <definedName name="NUMBER_4">#REF!</definedName>
    <definedName name="number_cws">#REF!</definedName>
    <definedName name="Number_of_Hours_per_Shift">#REF!</definedName>
    <definedName name="Number_of_Payments">MATCH(0.01,End_Bal,-1)+1</definedName>
    <definedName name="Number_of_Payments___0">MATCH(0.01,End_Bal,-1)+1</definedName>
    <definedName name="Number_of_Payments___0_2">MATCH(0.01,#REF!,-1)+1</definedName>
    <definedName name="Number_of_Payments___0_2_4">MATCH(0.01,End_Bal_4,-1)+1</definedName>
    <definedName name="Number_of_Payments___0_3">MATCH(0.01,#REF!,-1)+1</definedName>
    <definedName name="Number_of_Payments___0_3_4">MATCH(0.01,End_Bal_4,-1)+1</definedName>
    <definedName name="Number_of_Payments___0_4">MATCH(0.01,#REF!,-1)+1</definedName>
    <definedName name="Number_of_Payments___0_4_1">MATCH(0.01,End_Bal,-1)+1</definedName>
    <definedName name="Number_of_Payments___0_4_4">MATCH(0.01,End_Bal_4,-1)+1</definedName>
    <definedName name="Number_of_Payments___0_7">MATCH(0.01,#REF!,-1)+1</definedName>
    <definedName name="Number_of_Payments___0_7_4">MATCH(0.01,End_Bal_4,-1)+1</definedName>
    <definedName name="Number_of_Payments___0_8">MATCH(0.01,#REF!,-1)+1</definedName>
    <definedName name="Number_of_Payments___0_8_4">MATCH(0.01,End_Bal_4,-1)+1</definedName>
    <definedName name="Number_of_Payments___10">MATCH(0.01,End_Bal,-1)+1</definedName>
    <definedName name="Number_of_Payments___10_2">MATCH(0.01,#REF!,-1)+1</definedName>
    <definedName name="Number_of_Payments___10_2_4">MATCH(0.01,End_Bal_4,-1)+1</definedName>
    <definedName name="Number_of_Payments___10_3">MATCH(0.01,#REF!,-1)+1</definedName>
    <definedName name="Number_of_Payments___10_3_4">MATCH(0.01,End_Bal_4,-1)+1</definedName>
    <definedName name="Number_of_Payments___10_4">MATCH(0.01,#REF!,-1)+1</definedName>
    <definedName name="Number_of_Payments___10_4_1">MATCH(0.01,End_Bal,-1)+1</definedName>
    <definedName name="Number_of_Payments___10_4_4">MATCH(0.01,End_Bal_4,-1)+1</definedName>
    <definedName name="Number_of_Payments___10_7">MATCH(0.01,#REF!,-1)+1</definedName>
    <definedName name="Number_of_Payments___10_7_4">MATCH(0.01,End_Bal_4,-1)+1</definedName>
    <definedName name="Number_of_Payments___10_8">MATCH(0.01,#REF!,-1)+1</definedName>
    <definedName name="Number_of_Payments___10_8_4">MATCH(0.01,End_Bal_4,-1)+1</definedName>
    <definedName name="Number_of_Payments___2">MATCH(0.01,End_Bal,-1)+1</definedName>
    <definedName name="Number_of_Payments___2_2">MATCH(0.01,#REF!,-1)+1</definedName>
    <definedName name="Number_of_Payments___2_2_4">MATCH(0.01,End_Bal_4,-1)+1</definedName>
    <definedName name="Number_of_Payments___2_3">MATCH(0.01,#REF!,-1)+1</definedName>
    <definedName name="Number_of_Payments___2_3_4">MATCH(0.01,End_Bal_4,-1)+1</definedName>
    <definedName name="Number_of_Payments___2_4">MATCH(0.01,#REF!,-1)+1</definedName>
    <definedName name="Number_of_Payments___2_4_1">MATCH(0.01,End_Bal,-1)+1</definedName>
    <definedName name="Number_of_Payments___2_4_4">MATCH(0.01,End_Bal_4,-1)+1</definedName>
    <definedName name="Number_of_Payments___2_7">MATCH(0.01,#REF!,-1)+1</definedName>
    <definedName name="Number_of_Payments___2_7_4">MATCH(0.01,End_Bal_4,-1)+1</definedName>
    <definedName name="Number_of_Payments___2_8">MATCH(0.01,#REF!,-1)+1</definedName>
    <definedName name="Number_of_Payments___2_8_4">MATCH(0.01,End_Bal_4,-1)+1</definedName>
    <definedName name="Number_of_Payments___3">MATCH(0.01,End_Bal,-1)+1</definedName>
    <definedName name="Number_of_Payments___3_2">MATCH(0.01,#REF!,-1)+1</definedName>
    <definedName name="Number_of_Payments___3_2_4">MATCH(0.01,End_Bal_4,-1)+1</definedName>
    <definedName name="Number_of_Payments___3_3">MATCH(0.01,#REF!,-1)+1</definedName>
    <definedName name="Number_of_Payments___3_3_4">MATCH(0.01,End_Bal_4,-1)+1</definedName>
    <definedName name="Number_of_Payments___3_4">MATCH(0.01,#REF!,-1)+1</definedName>
    <definedName name="Number_of_Payments___3_4_1">MATCH(0.01,End_Bal,-1)+1</definedName>
    <definedName name="Number_of_Payments___3_4_4">MATCH(0.01,End_Bal_4,-1)+1</definedName>
    <definedName name="Number_of_Payments___3_7">MATCH(0.01,#REF!,-1)+1</definedName>
    <definedName name="Number_of_Payments___3_7_4">MATCH(0.01,End_Bal_4,-1)+1</definedName>
    <definedName name="Number_of_Payments___3_8">MATCH(0.01,#REF!,-1)+1</definedName>
    <definedName name="Number_of_Payments___3_8_4">MATCH(0.01,End_Bal_4,-1)+1</definedName>
    <definedName name="Number_of_Payments___4">MATCH(0.01,End_Bal,-1)+1</definedName>
    <definedName name="Number_of_Payments___4_2">MATCH(0.01,#REF!,-1)+1</definedName>
    <definedName name="Number_of_Payments___4_2_4">MATCH(0.01,End_Bal_4,-1)+1</definedName>
    <definedName name="Number_of_Payments___4_3">MATCH(0.01,#REF!,-1)+1</definedName>
    <definedName name="Number_of_Payments___4_3_4">MATCH(0.01,End_Bal_4,-1)+1</definedName>
    <definedName name="Number_of_Payments___4_4">MATCH(0.01,#REF!,-1)+1</definedName>
    <definedName name="Number_of_Payments___4_4_1">MATCH(0.01,End_Bal,-1)+1</definedName>
    <definedName name="Number_of_Payments___4_4_4">MATCH(0.01,End_Bal_4,-1)+1</definedName>
    <definedName name="Number_of_Payments___4_7">MATCH(0.01,#REF!,-1)+1</definedName>
    <definedName name="Number_of_Payments___4_7_4">MATCH(0.01,End_Bal_4,-1)+1</definedName>
    <definedName name="Number_of_Payments___4_8">MATCH(0.01,#REF!,-1)+1</definedName>
    <definedName name="Number_of_Payments___4_8_4">MATCH(0.01,End_Bal_4,-1)+1</definedName>
    <definedName name="Number_of_Payments___5">MATCH(0.01,End_Bal,-1)+1</definedName>
    <definedName name="Number_of_Payments___5_2">MATCH(0.01,#REF!,-1)+1</definedName>
    <definedName name="Number_of_Payments___5_2_4">MATCH(0.01,End_Bal_4,-1)+1</definedName>
    <definedName name="Number_of_Payments___5_3">MATCH(0.01,#REF!,-1)+1</definedName>
    <definedName name="Number_of_Payments___5_3_4">MATCH(0.01,End_Bal_4,-1)+1</definedName>
    <definedName name="Number_of_Payments___5_4">MATCH(0.01,#REF!,-1)+1</definedName>
    <definedName name="Number_of_Payments___5_4_1">MATCH(0.01,End_Bal,-1)+1</definedName>
    <definedName name="Number_of_Payments___5_4_4">MATCH(0.01,End_Bal_4,-1)+1</definedName>
    <definedName name="Number_of_Payments___5_7">MATCH(0.01,#REF!,-1)+1</definedName>
    <definedName name="Number_of_Payments___5_7_4">MATCH(0.01,End_Bal_4,-1)+1</definedName>
    <definedName name="Number_of_Payments___5_8">MATCH(0.01,#REF!,-1)+1</definedName>
    <definedName name="Number_of_Payments___5_8_4">MATCH(0.01,End_Bal_4,-1)+1</definedName>
    <definedName name="Number_of_Payments___6">MATCH(0.01,End_Bal,-1)+1</definedName>
    <definedName name="Number_of_Payments___6_2">MATCH(0.01,#REF!,-1)+1</definedName>
    <definedName name="Number_of_Payments___6_2_4">MATCH(0.01,End_Bal_4,-1)+1</definedName>
    <definedName name="Number_of_Payments___6_3">MATCH(0.01,#REF!,-1)+1</definedName>
    <definedName name="Number_of_Payments___6_3_4">MATCH(0.01,End_Bal_4,-1)+1</definedName>
    <definedName name="Number_of_Payments___6_4">MATCH(0.01,#REF!,-1)+1</definedName>
    <definedName name="Number_of_Payments___6_4_1">MATCH(0.01,End_Bal,-1)+1</definedName>
    <definedName name="Number_of_Payments___6_4_4">MATCH(0.01,End_Bal_4,-1)+1</definedName>
    <definedName name="Number_of_Payments___6_7">MATCH(0.01,#REF!,-1)+1</definedName>
    <definedName name="Number_of_Payments___6_7_4">MATCH(0.01,End_Bal_4,-1)+1</definedName>
    <definedName name="Number_of_Payments___6_8">MATCH(0.01,#REF!,-1)+1</definedName>
    <definedName name="Number_of_Payments___6_8_4">MATCH(0.01,End_Bal_4,-1)+1</definedName>
    <definedName name="Number_of_Payments___7">MATCH(0.01,End_Bal,-1)+1</definedName>
    <definedName name="Number_of_Payments___7_2">MATCH(0.01,#REF!,-1)+1</definedName>
    <definedName name="Number_of_Payments___7_2_4">MATCH(0.01,End_Bal_4,-1)+1</definedName>
    <definedName name="Number_of_Payments___7_3">MATCH(0.01,#REF!,-1)+1</definedName>
    <definedName name="Number_of_Payments___7_3_4">MATCH(0.01,End_Bal_4,-1)+1</definedName>
    <definedName name="Number_of_Payments___7_4">MATCH(0.01,#REF!,-1)+1</definedName>
    <definedName name="Number_of_Payments___7_4_1">MATCH(0.01,End_Bal,-1)+1</definedName>
    <definedName name="Number_of_Payments___7_4_4">MATCH(0.01,End_Bal_4,-1)+1</definedName>
    <definedName name="Number_of_Payments___7_7">MATCH(0.01,#REF!,-1)+1</definedName>
    <definedName name="Number_of_Payments___7_7_4">MATCH(0.01,End_Bal_4,-1)+1</definedName>
    <definedName name="Number_of_Payments___7_8">MATCH(0.01,#REF!,-1)+1</definedName>
    <definedName name="Number_of_Payments___7_8_4">MATCH(0.01,End_Bal_4,-1)+1</definedName>
    <definedName name="Number_of_Payments___8">MATCH(0.01,End_Bal,-1)+1</definedName>
    <definedName name="Number_of_Payments___8_2">MATCH(0.01,#REF!,-1)+1</definedName>
    <definedName name="Number_of_Payments___8_2_4">MATCH(0.01,End_Bal_4,-1)+1</definedName>
    <definedName name="Number_of_Payments___8_3">MATCH(0.01,#REF!,-1)+1</definedName>
    <definedName name="Number_of_Payments___8_3_4">MATCH(0.01,End_Bal_4,-1)+1</definedName>
    <definedName name="Number_of_Payments___8_4">MATCH(0.01,#REF!,-1)+1</definedName>
    <definedName name="Number_of_Payments___8_4_1">MATCH(0.01,End_Bal,-1)+1</definedName>
    <definedName name="Number_of_Payments___8_4_4">MATCH(0.01,End_Bal_4,-1)+1</definedName>
    <definedName name="Number_of_Payments___8_7">MATCH(0.01,#REF!,-1)+1</definedName>
    <definedName name="Number_of_Payments___8_7_4">MATCH(0.01,End_Bal_4,-1)+1</definedName>
    <definedName name="Number_of_Payments___8_8">MATCH(0.01,#REF!,-1)+1</definedName>
    <definedName name="Number_of_Payments___8_8_4">MATCH(0.01,End_Bal_4,-1)+1</definedName>
    <definedName name="Number_of_Payments___9">MATCH(0.01,End_Bal,-1)+1</definedName>
    <definedName name="Number_of_Payments___9_2">MATCH(0.01,#REF!,-1)+1</definedName>
    <definedName name="Number_of_Payments___9_2_4">MATCH(0.01,End_Bal_4,-1)+1</definedName>
    <definedName name="Number_of_Payments___9_3">MATCH(0.01,#REF!,-1)+1</definedName>
    <definedName name="Number_of_Payments___9_3_4">MATCH(0.01,End_Bal_4,-1)+1</definedName>
    <definedName name="Number_of_Payments___9_4">MATCH(0.01,#REF!,-1)+1</definedName>
    <definedName name="Number_of_Payments___9_4_1">MATCH(0.01,End_Bal,-1)+1</definedName>
    <definedName name="Number_of_Payments___9_4_4">MATCH(0.01,End_Bal_4,-1)+1</definedName>
    <definedName name="Number_of_Payments___9_7">MATCH(0.01,#REF!,-1)+1</definedName>
    <definedName name="Number_of_Payments___9_7_4">MATCH(0.01,End_Bal_4,-1)+1</definedName>
    <definedName name="Number_of_Payments___9_8">MATCH(0.01,#REF!,-1)+1</definedName>
    <definedName name="Number_of_Payments___9_8_4">MATCH(0.01,End_Bal_4,-1)+1</definedName>
    <definedName name="Number_of_Payments_2">MATCH(0.01,#REF!,-1)+1</definedName>
    <definedName name="Number_of_Payments_2_4">MATCH(0.01,End_Bal_4,-1)+1</definedName>
    <definedName name="Number_of_Payments_3">MATCH(0.01,#REF!,-1)+1</definedName>
    <definedName name="Number_of_Payments_3_4">MATCH(0.01,End_Bal_4,-1)+1</definedName>
    <definedName name="Number_of_Payments_4">MATCH(0.01,#REF!,-1)+1</definedName>
    <definedName name="Number_of_Payments_4_1">MATCH(0.01,End_Bal,-1)+1</definedName>
    <definedName name="Number_of_Payments_4_4">MATCH(0.01,End_Bal_4,-1)+1</definedName>
    <definedName name="Number_of_Payments_7">MATCH(0.01,#REF!,-1)+1</definedName>
    <definedName name="Number_of_Payments_7_4">MATCH(0.01,End_Bal_4,-1)+1</definedName>
    <definedName name="Number_of_Payments_8">MATCH(0.01,#REF!,-1)+1</definedName>
    <definedName name="Number_of_Payments_8_4">MATCH(0.01,End_Bal_4,-1)+1</definedName>
    <definedName name="numcont">#REF!</definedName>
    <definedName name="NumofGer">#REF!</definedName>
    <definedName name="NumofGerJ">#REF!</definedName>
    <definedName name="NumofGerS">#REF!</definedName>
    <definedName name="NUOCHKHOAN" hidden="1">{"'Sheet1'!$L$16"}</definedName>
    <definedName name="NUOCHKHOANMOI" hidden="1">{"'Sheet1'!$L$16"}</definedName>
    <definedName name="NV_Flash" hidden="1">{#N/A,#N/A,TRUE,"Old - New P&amp;L";#N/A,#N/A,TRUE,"EBIT MMO - Total";#N/A,#N/A,TRUE,"MMO NE, CEE, ASIA, CAR";#N/A,#N/A,TRUE,"MMO LAT, MEA, AFR";#N/A,#N/A,TRUE,"NP growth";#N/A,#N/A,TRUE,"ER impact"}</definedName>
    <definedName name="NV_Flash_2" hidden="1">{#N/A,#N/A,TRUE,"Old - New P&amp;L";#N/A,#N/A,TRUE,"EBIT MMO - Total";#N/A,#N/A,TRUE,"MMO NE, CEE, ASIA, CAR";#N/A,#N/A,TRUE,"MMO LAT, MEA, AFR";#N/A,#N/A,TRUE,"NP growth";#N/A,#N/A,TRUE,"ER impact"}</definedName>
    <definedName name="NYA1C">#REF!</definedName>
    <definedName name="NYM2C">#REF!</definedName>
    <definedName name="nyn">#REF!</definedName>
    <definedName name="Nγ0">#REF!</definedName>
    <definedName name="Nγ1">#REF!</definedName>
    <definedName name="n이">#REF!</definedName>
    <definedName name="n이_1">#REF!</definedName>
    <definedName name="n이_2">#REF!</definedName>
    <definedName name="n일">#REF!</definedName>
    <definedName name="o" hidden="1">{"'Sheet1'!$L$16"}</definedName>
    <definedName name="oa" hidden="1">#REF!</definedName>
    <definedName name="oanh" hidden="1">{"'Sheet1'!$L$16"}</definedName>
    <definedName name="ob">#REF!</definedName>
    <definedName name="OC" hidden="1">{"'Sheet1'!$L$16"}</definedName>
    <definedName name="ocm">#REF!</definedName>
    <definedName name="ods">#REF!</definedName>
    <definedName name="OE">NA()</definedName>
    <definedName name="of">#REF!</definedName>
    <definedName name="OFF.MODIFICATION">#REF!</definedName>
    <definedName name="OFFICE.EQ10">#REF!</definedName>
    <definedName name="OFFICE.EQ12">#REF!</definedName>
    <definedName name="OFFICE.EQ8">#REF!</definedName>
    <definedName name="Office_Cap_Val">#REF!</definedName>
    <definedName name="Office_Maintenance">#REF!</definedName>
    <definedName name="OFFSET_Full_Print_0_0_Last_Row">OFFSET(Full_Print,0,0,Last_Row)</definedName>
    <definedName name="OFFSITE_51">#N/A</definedName>
    <definedName name="OFFSITE_54">#REF!</definedName>
    <definedName name="OFFSITE_55">#REF!</definedName>
    <definedName name="OH">#REF!</definedName>
    <definedName name="OIL">HAJIME:OWARI</definedName>
    <definedName name="OK" hidden="1">{#N/A,#N/A,TRUE,"Invoice"}</definedName>
    <definedName name="okay" hidden="1">{#N/A,#N/A,FALSE,"mgtsum.XLS";#N/A,#N/A,FALSE,"CAPONE";#N/A,#N/A,FALSE,"CAPTWO";#N/A,#N/A,FALSE,"CAPTHREE"}</definedName>
    <definedName name="OL">#REF!</definedName>
    <definedName name="OLD_LIST">#REF!</definedName>
    <definedName name="oldData">OFFSET(#REF!,0,0,COUNTA(#REF!)-1,7)</definedName>
    <definedName name="oli">#REF!</definedName>
    <definedName name="OMC" hidden="1">{#N/A,#N/A,TRUE,"Front";#N/A,#N/A,TRUE,"Simple Letter";#N/A,#N/A,TRUE,"Inside";#N/A,#N/A,TRUE,"Contents";#N/A,#N/A,TRUE,"Basis";#N/A,#N/A,TRUE,"Inclusions";#N/A,#N/A,TRUE,"Exclusions";#N/A,#N/A,TRUE,"Areas";#N/A,#N/A,TRUE,"Summary";#N/A,#N/A,TRUE,"Detail"}</definedName>
    <definedName name="onecubicle">#REF!</definedName>
    <definedName name="onfram">#REF!</definedName>
    <definedName name="onframing">#REF!</definedName>
    <definedName name="onfurring">#REF!</definedName>
    <definedName name="ONP" hidden="1">'[51]전체내역 (2)'!#REF!</definedName>
    <definedName name="ONSITE">#REF!</definedName>
    <definedName name="oo" hidden="1">{#N/A,#N/A,TRUE,"Krycí list"}</definedName>
    <definedName name="OOO">#REF!:#REF!</definedName>
    <definedName name="OOO2CIVIL" hidden="1">#REF!</definedName>
    <definedName name="OOOO" hidden="1">{#N/A,#N/A,TRUE,"SUM";#N/A,#N/A,TRUE,"EE";#N/A,#N/A,TRUE,"AC";#N/A,#N/A,TRUE,"SN"}</definedName>
    <definedName name="op" hidden="1">{#N/A,#N/A,TRUE,"Invoice"}</definedName>
    <definedName name="opc">#REF!</definedName>
    <definedName name="OpCo">#REF!</definedName>
    <definedName name="OpCo_sheet" hidden="1">{#N/A,#N/A,TRUE,"Old - New P&amp;L";#N/A,#N/A,TRUE,"EBIT MMO - Total";#N/A,#N/A,TRUE,"MMO NE, CEE, ASIA, CAR";#N/A,#N/A,TRUE,"MMO LAT, MEA, AFR";#N/A,#N/A,TRUE,"NP growth";#N/A,#N/A,TRUE,"ER impact"}</definedName>
    <definedName name="OpCoEur">#REF!</definedName>
    <definedName name="OpCoLocal">#REF!</definedName>
    <definedName name="OpCoName">#REF!</definedName>
    <definedName name="OPDC">#REF!</definedName>
    <definedName name="OPE_EURO">#REF!</definedName>
    <definedName name="OPE_LC">#REF!</definedName>
    <definedName name="Opening_Stock">#REF!</definedName>
    <definedName name="openings">#REF!</definedName>
    <definedName name="Option_LLD">#REF!</definedName>
    <definedName name="Option_LLD_DR_alpha">#REF!</definedName>
    <definedName name="Option_LLD_DR_beta">#REF!</definedName>
    <definedName name="Option_LLD_DR_beta_hard">#REF!</definedName>
    <definedName name="Option1" hidden="1">#REF!</definedName>
    <definedName name="Option2">#REF!</definedName>
    <definedName name="optr">#REF!</definedName>
    <definedName name="ORDER">#REF!</definedName>
    <definedName name="Order_ID">#REF!</definedName>
    <definedName name="Order_QTY">#REF!</definedName>
    <definedName name="OrderTable" hidden="1">#REF!</definedName>
    <definedName name="Ore">#REF!</definedName>
    <definedName name="orif_size">#REF!</definedName>
    <definedName name="ORIGINE">#REF!</definedName>
    <definedName name="osm">#REF!</definedName>
    <definedName name="OTC">#REF!</definedName>
    <definedName name="OTHER">#REF!</definedName>
    <definedName name="Other_Aggregates">#REF!</definedName>
    <definedName name="Other_Cement">#REF!</definedName>
    <definedName name="Other_Concrete">#REF!</definedName>
    <definedName name="OTHER_LAB">#REF!</definedName>
    <definedName name="OTHER_MAT">#REF!</definedName>
    <definedName name="Other_overheads">#REF!</definedName>
    <definedName name="OtherEur">#REF!</definedName>
    <definedName name="OtherLocal">#REF!</definedName>
    <definedName name="OTHERS">#REF!</definedName>
    <definedName name="OUT">#REF!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Per">#REF!</definedName>
    <definedName name="OWARI">#REF!</definedName>
    <definedName name="owbph1">#REF!</definedName>
    <definedName name="OwnBrands">#REF!</definedName>
    <definedName name="Ownership" hidden="1">OFFSET(#REF!,1,0)</definedName>
    <definedName name="P">#REF!</definedName>
    <definedName name="p_d">#REF!</definedName>
    <definedName name="p_d1">#REF!</definedName>
    <definedName name="P_H2">#REF!</definedName>
    <definedName name="P_M">NA()</definedName>
    <definedName name="P2_D12">#REF!</definedName>
    <definedName name="P2_D22">#REF!</definedName>
    <definedName name="P2_P1">#REF!</definedName>
    <definedName name="P2_P10">#REF!</definedName>
    <definedName name="P2_P2">#REF!</definedName>
    <definedName name="P2_P3">#REF!</definedName>
    <definedName name="P2_P4">#REF!</definedName>
    <definedName name="P2_P5">#REF!</definedName>
    <definedName name="P2_P7">#REF!</definedName>
    <definedName name="P2_P8">#REF!</definedName>
    <definedName name="P2_P9">#REF!</definedName>
    <definedName name="P2MASS_버림">#REF!</definedName>
    <definedName name="P2PP">#REF!</definedName>
    <definedName name="P2고정단">#REF!</definedName>
    <definedName name="P2기둥X1">#REF!</definedName>
    <definedName name="P2기둥X2">#REF!</definedName>
    <definedName name="P2기둥Y">#REF!</definedName>
    <definedName name="P2내부코핑갯수">#REF!</definedName>
    <definedName name="P2내부코핑길이">#REF!</definedName>
    <definedName name="P2높이1">#REF!</definedName>
    <definedName name="P2높이2">#REF!</definedName>
    <definedName name="P2높이3">#REF!</definedName>
    <definedName name="P2높이4">#REF!</definedName>
    <definedName name="P2높이5">#REF!</definedName>
    <definedName name="P2단차">#REF!</definedName>
    <definedName name="P2단차수">#REF!</definedName>
    <definedName name="P2몰탈H">#REF!</definedName>
    <definedName name="P2믈록">#REF!</definedName>
    <definedName name="P2블록X">#REF!</definedName>
    <definedName name="P2블록Y1">#REF!</definedName>
    <definedName name="P2블록Y2">#REF!</definedName>
    <definedName name="P2양방향">#REF!</definedName>
    <definedName name="P2외측코핑1">#REF!</definedName>
    <definedName name="P2외측코핑2">#REF!</definedName>
    <definedName name="P2일방향">#REF!</definedName>
    <definedName name="P2코핑1">#REF!</definedName>
    <definedName name="P2코핑2">#REF!</definedName>
    <definedName name="P2코핑전체">#REF!</definedName>
    <definedName name="P2토피고">#REF!</definedName>
    <definedName name="P2파일갯수X">#REF!</definedName>
    <definedName name="P2파일갯수Y">#REF!</definedName>
    <definedName name="P2파일길이">#REF!</definedName>
    <definedName name="P2평균SH1">#REF!</definedName>
    <definedName name="P2평균SH2">#REF!</definedName>
    <definedName name="P2푸팅X">#REF!</definedName>
    <definedName name="P2푸팅Y">#REF!</definedName>
    <definedName name="P2한단의길이">#REF!</definedName>
    <definedName name="P3_Access_Road">#REF!</definedName>
    <definedName name="P3_Admn_Bldg">#REF!</definedName>
    <definedName name="P3_Chemical_Bldg">#REF!</definedName>
    <definedName name="P3_Chloringe_Bldg">#REF!</definedName>
    <definedName name="P3_Drainage_Basin">#REF!</definedName>
    <definedName name="P3_Earthwork_WTP">#REF!</definedName>
    <definedName name="P3_GeneratorHouse">#REF!</definedName>
    <definedName name="P3_GuardHouse">#REF!</definedName>
    <definedName name="P3_Miscellaneous">#REF!</definedName>
    <definedName name="P3_Sludge_Lagoon">#REF!</definedName>
    <definedName name="P3_TF_WTP">#REF!</definedName>
    <definedName name="P3_Yard_Piping">#REF!</definedName>
    <definedName name="P4_2_2_Flocculation_Sedimentation">#REF!</definedName>
    <definedName name="P4_3_4_Chlorination_System">#REF!</definedName>
    <definedName name="P4_4_Distribution_Pump">#REF!</definedName>
    <definedName name="P4_5_Drainage_Basin">#REF!</definedName>
    <definedName name="P4_Chlorination_System">#REF!</definedName>
    <definedName name="P4_Distribution_Pump">#REF!</definedName>
    <definedName name="P4_PAC_Feed_System">#REF!</definedName>
    <definedName name="P440A4664">#REF!</definedName>
    <definedName name="P6_P6">#REF!</definedName>
    <definedName name="Pa">#REF!</definedName>
    <definedName name="PACE">#REF!</definedName>
    <definedName name="PACKAGE">#REF!</definedName>
    <definedName name="Packing_Materials___Production_cost">#REF!</definedName>
    <definedName name="Pad_1">#REF!</definedName>
    <definedName name="Page">#REF!</definedName>
    <definedName name="page1">#N/A</definedName>
    <definedName name="Page10">#REF!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onetotal" localSheetId="2">#REF!</definedName>
    <definedName name="pageonetotal" localSheetId="0">#REF!</definedName>
    <definedName name="pageonetotal">#REF!</definedName>
    <definedName name="pagethreetotal" localSheetId="2">#REF!</definedName>
    <definedName name="pagethreetotal" localSheetId="0">#REF!</definedName>
    <definedName name="pagethreetotal">#REF!</definedName>
    <definedName name="pagetwototal" localSheetId="2">#REF!</definedName>
    <definedName name="pagetwototal" localSheetId="0">#REF!</definedName>
    <definedName name="pagetwototal">#REF!</definedName>
    <definedName name="PAIII_" hidden="1">{"'Sheet1'!$L$16"}</definedName>
    <definedName name="PAIN">#REF!</definedName>
    <definedName name="paint">#REF!</definedName>
    <definedName name="paint_board">#REF!</definedName>
    <definedName name="paint_cem">#REF!</definedName>
    <definedName name="Paint_Cement">#REF!</definedName>
    <definedName name="paint_metal">#REF!</definedName>
    <definedName name="paint_wood">#REF!</definedName>
    <definedName name="Painting">#REF!</definedName>
    <definedName name="Painting1">#REF!</definedName>
    <definedName name="PanbF">#REF!</definedName>
    <definedName name="Panel" hidden="1">{#N/A,#N/A,TRUE,"SUM";#N/A,#N/A,TRUE,"EE";#N/A,#N/A,TRUE,"AC";#N/A,#N/A,TRUE,"SN"}</definedName>
    <definedName name="Panel_depth_average">#REF!</definedName>
    <definedName name="panelNoUPS">#REF!</definedName>
    <definedName name="panelUPS">#REF!</definedName>
    <definedName name="pannels_per_day">#REF!</definedName>
    <definedName name="PantallaC">#REF!</definedName>
    <definedName name="paper">#REF!</definedName>
    <definedName name="PAR_CIVIL">#N/A</definedName>
    <definedName name="PAR_ELECT">#N/A</definedName>
    <definedName name="PAR_MECH">#N/A</definedName>
    <definedName name="parapet">#REF!</definedName>
    <definedName name="parking">#REF!</definedName>
    <definedName name="PART">#REF!</definedName>
    <definedName name="Partition" hidden="1">#REF!</definedName>
    <definedName name="Partitions">#REF!</definedName>
    <definedName name="PAS">#REF!</definedName>
    <definedName name="Paternity_Leav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#REF!</definedName>
    <definedName name="Pay_Date">#REF!</definedName>
    <definedName name="Pay_Date_4">#REF!</definedName>
    <definedName name="Pay_Num">#REF!</definedName>
    <definedName name="Pay_Num_4">#REF!</definedName>
    <definedName name="PAYCRIT">#N/A</definedName>
    <definedName name="PAYITEM">#N/A</definedName>
    <definedName name="payloader">#REF!</definedName>
    <definedName name="Payment_Date">DATE(YEAR(Loan_Start),MONTH(Loan_Start)+Payment_Number,DAY(Loan_Start))</definedName>
    <definedName name="Payment_Date___0">DATE(YEAR(Loan_Start),MONTH(Loan_Start)+Number_of_Payments___8,DAY(Loan_Start))</definedName>
    <definedName name="Payment_Date___0_2">DATE(YEAR(#REF!),MONTH(#REF!)+Number_of_Payments___8_2,DAY(#REF!))</definedName>
    <definedName name="Payment_Date___0_2_4">DATE(YEAR(Loan_Start_4),MONTH(Loan_Start_4)+Number_of_Payments___8_2_4,DAY(Loan_Start_4))</definedName>
    <definedName name="Payment_Date___0_3">DATE(YEAR(#REF!),MONTH(#REF!)+Number_of_Payments___8_3,DAY(#REF!))</definedName>
    <definedName name="Payment_Date___0_3_4">DATE(YEAR(Loan_Start_4),MONTH(Loan_Start_4)+Number_of_Payments___8_3_4,DAY(Loan_Start_4))</definedName>
    <definedName name="Payment_Date___0_4">DATE(YEAR(#REF!),MONTH(#REF!)+Number_of_Payments___8_4,DAY(#REF!))</definedName>
    <definedName name="Payment_Date___0_4_1">DATE(YEAR(Loan_Start),MONTH(Loan_Start)+Number_of_Payments___8_4_1,DAY(Loan_Start))</definedName>
    <definedName name="Payment_Date___0_4_4">DATE(YEAR(Loan_Start_4),MONTH(Loan_Start_4)+Number_of_Payments___8_4_4,DAY(Loan_Start_4))</definedName>
    <definedName name="Payment_Date___0_7">DATE(YEAR(#REF!),MONTH(#REF!)+Number_of_Payments___8_7,DAY(#REF!))</definedName>
    <definedName name="Payment_Date___0_7_4">DATE(YEAR(Loan_Start_4),MONTH(Loan_Start_4)+Number_of_Payments___8_7_4,DAY(Loan_Start_4))</definedName>
    <definedName name="Payment_Date___0_8">DATE(YEAR(#REF!),MONTH(#REF!)+Number_of_Payments___8_8,DAY(#REF!))</definedName>
    <definedName name="Payment_Date___0_8_4">DATE(YEAR(Loan_Start_4),MONTH(Loan_Start_4)+Number_of_Payments___8_8_4,DAY(Loan_Start_4))</definedName>
    <definedName name="Payment_Date___10">DATE(YEAR(Loan_Start),MONTH(Loan_Start)+Number_of_Payments___8,DAY(Loan_Start))</definedName>
    <definedName name="Payment_Date___10_2">DATE(YEAR(#REF!),MONTH(#REF!)+Number_of_Payments___8_2,DAY(#REF!))</definedName>
    <definedName name="Payment_Date___10_2_4">DATE(YEAR(Loan_Start_4),MONTH(Loan_Start_4)+Number_of_Payments___8_2_4,DAY(Loan_Start_4))</definedName>
    <definedName name="Payment_Date___10_3">DATE(YEAR(#REF!),MONTH(#REF!)+Number_of_Payments___8_3,DAY(#REF!))</definedName>
    <definedName name="Payment_Date___10_3_4">DATE(YEAR(Loan_Start_4),MONTH(Loan_Start_4)+Number_of_Payments___8_3_4,DAY(Loan_Start_4))</definedName>
    <definedName name="Payment_Date___10_4">DATE(YEAR(#REF!),MONTH(#REF!)+Number_of_Payments___8_4,DAY(#REF!))</definedName>
    <definedName name="Payment_Date___10_4_1">DATE(YEAR(Loan_Start),MONTH(Loan_Start)+Number_of_Payments___8_4_1,DAY(Loan_Start))</definedName>
    <definedName name="Payment_Date___10_4_4">DATE(YEAR(Loan_Start_4),MONTH(Loan_Start_4)+Number_of_Payments___8_4_4,DAY(Loan_Start_4))</definedName>
    <definedName name="Payment_Date___10_7">DATE(YEAR(#REF!),MONTH(#REF!)+Number_of_Payments___8_7,DAY(#REF!))</definedName>
    <definedName name="Payment_Date___10_7_4">DATE(YEAR(Loan_Start_4),MONTH(Loan_Start_4)+Number_of_Payments___8_7_4,DAY(Loan_Start_4))</definedName>
    <definedName name="Payment_Date___10_8">DATE(YEAR(#REF!),MONTH(#REF!)+Number_of_Payments___8_8,DAY(#REF!))</definedName>
    <definedName name="Payment_Date___10_8_4">DATE(YEAR(Loan_Start_4),MONTH(Loan_Start_4)+Number_of_Payments___8_8_4,DAY(Loan_Start_4))</definedName>
    <definedName name="Payment_Date___2">DATE(YEAR(Loan_Start),MONTH(Loan_Start)+Number_of_Payments___8,DAY(Loan_Start))</definedName>
    <definedName name="Payment_Date___2_2">DATE(YEAR(#REF!),MONTH(#REF!)+Number_of_Payments___8_2,DAY(#REF!))</definedName>
    <definedName name="Payment_Date___2_2_4">DATE(YEAR(Loan_Start_4),MONTH(Loan_Start_4)+Number_of_Payments___8_2_4,DAY(Loan_Start_4))</definedName>
    <definedName name="Payment_Date___2_3">DATE(YEAR(#REF!),MONTH(#REF!)+Number_of_Payments___8_3,DAY(#REF!))</definedName>
    <definedName name="Payment_Date___2_3_4">DATE(YEAR(Loan_Start_4),MONTH(Loan_Start_4)+Number_of_Payments___8_3_4,DAY(Loan_Start_4))</definedName>
    <definedName name="Payment_Date___2_4">DATE(YEAR(#REF!),MONTH(#REF!)+Number_of_Payments___8_4,DAY(#REF!))</definedName>
    <definedName name="Payment_Date___2_4_1">DATE(YEAR(Loan_Start),MONTH(Loan_Start)+Number_of_Payments___8_4_1,DAY(Loan_Start))</definedName>
    <definedName name="Payment_Date___2_4_4">DATE(YEAR(Loan_Start_4),MONTH(Loan_Start_4)+Number_of_Payments___8_4_4,DAY(Loan_Start_4))</definedName>
    <definedName name="Payment_Date___2_7">DATE(YEAR(#REF!),MONTH(#REF!)+Number_of_Payments___8_7,DAY(#REF!))</definedName>
    <definedName name="Payment_Date___2_7_4">DATE(YEAR(Loan_Start_4),MONTH(Loan_Start_4)+Number_of_Payments___8_7_4,DAY(Loan_Start_4))</definedName>
    <definedName name="Payment_Date___2_8">DATE(YEAR(#REF!),MONTH(#REF!)+Number_of_Payments___8_8,DAY(#REF!))</definedName>
    <definedName name="Payment_Date___2_8_4">DATE(YEAR(Loan_Start_4),MONTH(Loan_Start_4)+Number_of_Payments___8_8_4,DAY(Loan_Start_4))</definedName>
    <definedName name="Payment_Date___3">DATE(YEAR(Loan_Start),MONTH(Loan_Start)+Number_of_Payments___8,DAY(Loan_Start))</definedName>
    <definedName name="Payment_Date___3_2">DATE(YEAR(#REF!),MONTH(#REF!)+Number_of_Payments___8_2,DAY(#REF!))</definedName>
    <definedName name="Payment_Date___3_2_4">DATE(YEAR(Loan_Start_4),MONTH(Loan_Start_4)+Number_of_Payments___8_2_4,DAY(Loan_Start_4))</definedName>
    <definedName name="Payment_Date___3_3">DATE(YEAR(#REF!),MONTH(#REF!)+Number_of_Payments___8_3,DAY(#REF!))</definedName>
    <definedName name="Payment_Date___3_3_4">DATE(YEAR(Loan_Start_4),MONTH(Loan_Start_4)+Number_of_Payments___8_3_4,DAY(Loan_Start_4))</definedName>
    <definedName name="Payment_Date___3_4">DATE(YEAR(#REF!),MONTH(#REF!)+Number_of_Payments___8_4,DAY(#REF!))</definedName>
    <definedName name="Payment_Date___3_4_1">DATE(YEAR(Loan_Start),MONTH(Loan_Start)+Number_of_Payments___8_4_1,DAY(Loan_Start))</definedName>
    <definedName name="Payment_Date___3_4_4">DATE(YEAR(Loan_Start_4),MONTH(Loan_Start_4)+Number_of_Payments___8_4_4,DAY(Loan_Start_4))</definedName>
    <definedName name="Payment_Date___3_7">DATE(YEAR(#REF!),MONTH(#REF!)+Number_of_Payments___8_7,DAY(#REF!))</definedName>
    <definedName name="Payment_Date___3_7_4">DATE(YEAR(Loan_Start_4),MONTH(Loan_Start_4)+Number_of_Payments___8_7_4,DAY(Loan_Start_4))</definedName>
    <definedName name="Payment_Date___3_8">DATE(YEAR(#REF!),MONTH(#REF!)+Number_of_Payments___8_8,DAY(#REF!))</definedName>
    <definedName name="Payment_Date___3_8_4">DATE(YEAR(Loan_Start_4),MONTH(Loan_Start_4)+Number_of_Payments___8_8_4,DAY(Loan_Start_4))</definedName>
    <definedName name="Payment_Date___4">DATE(YEAR(Loan_Start),MONTH(Loan_Start)+Number_of_Payments___8,DAY(Loan_Start))</definedName>
    <definedName name="Payment_Date___4_2">DATE(YEAR(#REF!),MONTH(#REF!)+Number_of_Payments___8_2,DAY(#REF!))</definedName>
    <definedName name="Payment_Date___4_2_4">DATE(YEAR(Loan_Start_4),MONTH(Loan_Start_4)+Number_of_Payments___8_2_4,DAY(Loan_Start_4))</definedName>
    <definedName name="Payment_Date___4_3">DATE(YEAR(#REF!),MONTH(#REF!)+Number_of_Payments___8_3,DAY(#REF!))</definedName>
    <definedName name="Payment_Date___4_3_4">DATE(YEAR(Loan_Start_4),MONTH(Loan_Start_4)+Number_of_Payments___8_3_4,DAY(Loan_Start_4))</definedName>
    <definedName name="Payment_Date___4_4">DATE(YEAR(#REF!),MONTH(#REF!)+Number_of_Payments___8_4,DAY(#REF!))</definedName>
    <definedName name="Payment_Date___4_4_1">DATE(YEAR(Loan_Start),MONTH(Loan_Start)+Number_of_Payments___8_4_1,DAY(Loan_Start))</definedName>
    <definedName name="Payment_Date___4_4_4">DATE(YEAR(Loan_Start_4),MONTH(Loan_Start_4)+Number_of_Payments___8_4_4,DAY(Loan_Start_4))</definedName>
    <definedName name="Payment_Date___4_7">DATE(YEAR(#REF!),MONTH(#REF!)+Number_of_Payments___8_7,DAY(#REF!))</definedName>
    <definedName name="Payment_Date___4_7_4">DATE(YEAR(Loan_Start_4),MONTH(Loan_Start_4)+Number_of_Payments___8_7_4,DAY(Loan_Start_4))</definedName>
    <definedName name="Payment_Date___4_8">DATE(YEAR(#REF!),MONTH(#REF!)+Number_of_Payments___8_8,DAY(#REF!))</definedName>
    <definedName name="Payment_Date___4_8_4">DATE(YEAR(Loan_Start_4),MONTH(Loan_Start_4)+Number_of_Payments___8_8_4,DAY(Loan_Start_4))</definedName>
    <definedName name="Payment_Date___5">DATE(YEAR(Loan_Start),MONTH(Loan_Start)+Number_of_Payments___8,DAY(Loan_Start))</definedName>
    <definedName name="Payment_Date___5_2">DATE(YEAR(#REF!),MONTH(#REF!)+Number_of_Payments___8_2,DAY(#REF!))</definedName>
    <definedName name="Payment_Date___5_2_4">DATE(YEAR(Loan_Start_4),MONTH(Loan_Start_4)+Number_of_Payments___8_2_4,DAY(Loan_Start_4))</definedName>
    <definedName name="Payment_Date___5_3">DATE(YEAR(#REF!),MONTH(#REF!)+Number_of_Payments___8_3,DAY(#REF!))</definedName>
    <definedName name="Payment_Date___5_3_4">DATE(YEAR(Loan_Start_4),MONTH(Loan_Start_4)+Number_of_Payments___8_3_4,DAY(Loan_Start_4))</definedName>
    <definedName name="Payment_Date___5_4">DATE(YEAR(#REF!),MONTH(#REF!)+Number_of_Payments___8_4,DAY(#REF!))</definedName>
    <definedName name="Payment_Date___5_4_1">DATE(YEAR(Loan_Start),MONTH(Loan_Start)+Number_of_Payments___8_4_1,DAY(Loan_Start))</definedName>
    <definedName name="Payment_Date___5_4_4">DATE(YEAR(Loan_Start_4),MONTH(Loan_Start_4)+Number_of_Payments___8_4_4,DAY(Loan_Start_4))</definedName>
    <definedName name="Payment_Date___5_7">DATE(YEAR(#REF!),MONTH(#REF!)+Number_of_Payments___8_7,DAY(#REF!))</definedName>
    <definedName name="Payment_Date___5_7_4">DATE(YEAR(Loan_Start_4),MONTH(Loan_Start_4)+Number_of_Payments___8_7_4,DAY(Loan_Start_4))</definedName>
    <definedName name="Payment_Date___5_8">DATE(YEAR(#REF!),MONTH(#REF!)+Number_of_Payments___8_8,DAY(#REF!))</definedName>
    <definedName name="Payment_Date___5_8_4">DATE(YEAR(Loan_Start_4),MONTH(Loan_Start_4)+Number_of_Payments___8_8_4,DAY(Loan_Start_4))</definedName>
    <definedName name="Payment_Date___6">DATE(YEAR(Loan_Start),MONTH(Loan_Start)+Number_of_Payments___8,DAY(Loan_Start))</definedName>
    <definedName name="Payment_Date___6_2">DATE(YEAR(#REF!),MONTH(#REF!)+Number_of_Payments___8_2,DAY(#REF!))</definedName>
    <definedName name="Payment_Date___6_2_4">DATE(YEAR(Loan_Start_4),MONTH(Loan_Start_4)+Number_of_Payments___8_2_4,DAY(Loan_Start_4))</definedName>
    <definedName name="Payment_Date___6_3">DATE(YEAR(#REF!),MONTH(#REF!)+Number_of_Payments___8_3,DAY(#REF!))</definedName>
    <definedName name="Payment_Date___6_3_4">DATE(YEAR(Loan_Start_4),MONTH(Loan_Start_4)+Number_of_Payments___8_3_4,DAY(Loan_Start_4))</definedName>
    <definedName name="Payment_Date___6_4">DATE(YEAR(#REF!),MONTH(#REF!)+Number_of_Payments___8_4,DAY(#REF!))</definedName>
    <definedName name="Payment_Date___6_4_1">DATE(YEAR(Loan_Start),MONTH(Loan_Start)+Number_of_Payments___8_4_1,DAY(Loan_Start))</definedName>
    <definedName name="Payment_Date___6_4_4">DATE(YEAR(Loan_Start_4),MONTH(Loan_Start_4)+Number_of_Payments___8_4_4,DAY(Loan_Start_4))</definedName>
    <definedName name="Payment_Date___6_7">DATE(YEAR(#REF!),MONTH(#REF!)+Number_of_Payments___8_7,DAY(#REF!))</definedName>
    <definedName name="Payment_Date___6_7_4">DATE(YEAR(Loan_Start_4),MONTH(Loan_Start_4)+Number_of_Payments___8_7_4,DAY(Loan_Start_4))</definedName>
    <definedName name="Payment_Date___6_8">DATE(YEAR(#REF!),MONTH(#REF!)+Number_of_Payments___8_8,DAY(#REF!))</definedName>
    <definedName name="Payment_Date___6_8_4">DATE(YEAR(Loan_Start_4),MONTH(Loan_Start_4)+Number_of_Payments___8_8_4,DAY(Loan_Start_4))</definedName>
    <definedName name="Payment_Date___7">DATE(YEAR(Loan_Start),MONTH(Loan_Start)+Number_of_Payments___8,DAY(Loan_Start))</definedName>
    <definedName name="Payment_Date___7_2">DATE(YEAR(#REF!),MONTH(#REF!)+Number_of_Payments___8_2,DAY(#REF!))</definedName>
    <definedName name="Payment_Date___7_2_4">DATE(YEAR(Loan_Start_4),MONTH(Loan_Start_4)+Number_of_Payments___8_2_4,DAY(Loan_Start_4))</definedName>
    <definedName name="Payment_Date___7_3">DATE(YEAR(#REF!),MONTH(#REF!)+Number_of_Payments___8_3,DAY(#REF!))</definedName>
    <definedName name="Payment_Date___7_3_4">DATE(YEAR(Loan_Start_4),MONTH(Loan_Start_4)+Number_of_Payments___8_3_4,DAY(Loan_Start_4))</definedName>
    <definedName name="Payment_Date___7_4">DATE(YEAR(#REF!),MONTH(#REF!)+Number_of_Payments___8_4,DAY(#REF!))</definedName>
    <definedName name="Payment_Date___7_4_1">DATE(YEAR(Loan_Start),MONTH(Loan_Start)+Number_of_Payments___8_4_1,DAY(Loan_Start))</definedName>
    <definedName name="Payment_Date___7_4_4">DATE(YEAR(Loan_Start_4),MONTH(Loan_Start_4)+Number_of_Payments___8_4_4,DAY(Loan_Start_4))</definedName>
    <definedName name="Payment_Date___7_7">DATE(YEAR(#REF!),MONTH(#REF!)+Number_of_Payments___8_7,DAY(#REF!))</definedName>
    <definedName name="Payment_Date___7_7_4">DATE(YEAR(Loan_Start_4),MONTH(Loan_Start_4)+Number_of_Payments___8_7_4,DAY(Loan_Start_4))</definedName>
    <definedName name="Payment_Date___7_8">DATE(YEAR(#REF!),MONTH(#REF!)+Number_of_Payments___8_8,DAY(#REF!))</definedName>
    <definedName name="Payment_Date___7_8_4">DATE(YEAR(Loan_Start_4),MONTH(Loan_Start_4)+Number_of_Payments___8_8_4,DAY(Loan_Start_4))</definedName>
    <definedName name="Payment_Date___8">DATE(YEAR(Loan_Start),MONTH(Loan_Start)+Number_of_Payments___8,DAY(Loan_Start))</definedName>
    <definedName name="Payment_Date___8_2">DATE(YEAR(#REF!),MONTH(#REF!)+Number_of_Payments___8_2,DAY(#REF!))</definedName>
    <definedName name="Payment_Date___8_2_4">DATE(YEAR(Loan_Start_4),MONTH(Loan_Start_4)+Number_of_Payments___8_2_4,DAY(Loan_Start_4))</definedName>
    <definedName name="Payment_Date___8_3">DATE(YEAR(#REF!),MONTH(#REF!)+Number_of_Payments___8_3,DAY(#REF!))</definedName>
    <definedName name="Payment_Date___8_3_4">DATE(YEAR(Loan_Start_4),MONTH(Loan_Start_4)+Number_of_Payments___8_3_4,DAY(Loan_Start_4))</definedName>
    <definedName name="Payment_Date___8_4">DATE(YEAR(#REF!),MONTH(#REF!)+Number_of_Payments___8_4,DAY(#REF!))</definedName>
    <definedName name="Payment_Date___8_4_1">DATE(YEAR(Loan_Start),MONTH(Loan_Start)+Number_of_Payments___8_4_1,DAY(Loan_Start))</definedName>
    <definedName name="Payment_Date___8_4_4">DATE(YEAR(Loan_Start_4),MONTH(Loan_Start_4)+Number_of_Payments___8_4_4,DAY(Loan_Start_4))</definedName>
    <definedName name="Payment_Date___8_7">DATE(YEAR(#REF!),MONTH(#REF!)+Number_of_Payments___8_7,DAY(#REF!))</definedName>
    <definedName name="Payment_Date___8_7_4">DATE(YEAR(Loan_Start_4),MONTH(Loan_Start_4)+Number_of_Payments___8_7_4,DAY(Loan_Start_4))</definedName>
    <definedName name="Payment_Date___8_8">DATE(YEAR(#REF!),MONTH(#REF!)+Number_of_Payments___8_8,DAY(#REF!))</definedName>
    <definedName name="Payment_Date___8_8_4">DATE(YEAR(Loan_Start_4),MONTH(Loan_Start_4)+Number_of_Payments___8_8_4,DAY(Loan_Start_4))</definedName>
    <definedName name="Payment_Date___9">DATE(YEAR(Loan_Start),MONTH(Loan_Start)+Number_of_Payments___8,DAY(Loan_Start))</definedName>
    <definedName name="Payment_Date___9_2">DATE(YEAR(#REF!),MONTH(#REF!)+Number_of_Payments___8_2,DAY(#REF!))</definedName>
    <definedName name="Payment_Date___9_2_4">DATE(YEAR(Loan_Start_4),MONTH(Loan_Start_4)+Number_of_Payments___8_2_4,DAY(Loan_Start_4))</definedName>
    <definedName name="Payment_Date___9_3">DATE(YEAR(#REF!),MONTH(#REF!)+Number_of_Payments___8_3,DAY(#REF!))</definedName>
    <definedName name="Payment_Date___9_3_4">DATE(YEAR(Loan_Start_4),MONTH(Loan_Start_4)+Number_of_Payments___8_3_4,DAY(Loan_Start_4))</definedName>
    <definedName name="Payment_Date___9_4">DATE(YEAR(#REF!),MONTH(#REF!)+Number_of_Payments___8_4,DAY(#REF!))</definedName>
    <definedName name="Payment_Date___9_4_1">DATE(YEAR(Loan_Start),MONTH(Loan_Start)+Number_of_Payments___8_4_1,DAY(Loan_Start))</definedName>
    <definedName name="Payment_Date___9_4_4">DATE(YEAR(Loan_Start_4),MONTH(Loan_Start_4)+Number_of_Payments___8_4_4,DAY(Loan_Start_4))</definedName>
    <definedName name="Payment_Date___9_7">DATE(YEAR(#REF!),MONTH(#REF!)+Number_of_Payments___8_7,DAY(#REF!))</definedName>
    <definedName name="Payment_Date___9_7_4">DATE(YEAR(Loan_Start_4),MONTH(Loan_Start_4)+Number_of_Payments___8_7_4,DAY(Loan_Start_4))</definedName>
    <definedName name="Payment_Date___9_8">DATE(YEAR(#REF!),MONTH(#REF!)+Number_of_Payments___8_8,DAY(#REF!))</definedName>
    <definedName name="Payment_Date___9_8_4">DATE(YEAR(Loan_Start_4),MONTH(Loan_Start_4)+Number_of_Payments___8_8_4,DAY(Loan_Start_4))</definedName>
    <definedName name="Payment_Date_2">DATE(YEAR(#REF!),MONTH(#REF!)+Number_of_Payments___8_2,DAY(#REF!))</definedName>
    <definedName name="Payment_Date_2_4">DATE(YEAR(Loan_Start_4),MONTH(Loan_Start_4)+Number_of_Payments___8_2_4,DAY(Loan_Start_4))</definedName>
    <definedName name="Payment_Date_3">DATE(YEAR(#REF!),MONTH(#REF!)+Number_of_Payments___8_3,DAY(#REF!))</definedName>
    <definedName name="Payment_Date_3_4">DATE(YEAR(Loan_Start_4),MONTH(Loan_Start_4)+Number_of_Payments___8_3_4,DAY(Loan_Start_4))</definedName>
    <definedName name="Payment_Date_4">DATE(YEAR(#REF!),MONTH(#REF!)+Number_of_Payments___8_4,DAY(#REF!))</definedName>
    <definedName name="Payment_Date_4_1">DATE(YEAR(Loan_Start),MONTH(Loan_Start)+Number_of_Payments___8_4_1,DAY(Loan_Start))</definedName>
    <definedName name="Payment_Date_4_4">DATE(YEAR(Loan_Start_4),MONTH(Loan_Start_4)+Number_of_Payments___8_4_4,DAY(Loan_Start_4))</definedName>
    <definedName name="Payment_Date_7">DATE(YEAR(#REF!),MONTH(#REF!)+Number_of_Payments___8_7,DAY(#REF!))</definedName>
    <definedName name="Payment_Date_7_4">DATE(YEAR(Loan_Start_4),MONTH(Loan_Start_4)+Number_of_Payments___8_7_4,DAY(Loan_Start_4))</definedName>
    <definedName name="Payment_Date_8">DATE(YEAR(#REF!),MONTH(#REF!)+Number_of_Payments___8_8,DAY(#REF!))</definedName>
    <definedName name="Payment_Date_8_4">DATE(YEAR(Loan_Start_4),MONTH(Loan_Start_4)+Number_of_Payments___8_8_4,DAY(Loan_Start_4))</definedName>
    <definedName name="PaymentBreakdown" hidden="1">{#N/A,#N/A,FALSE,"CCTV"}</definedName>
    <definedName name="Payroll_cost">#REF!</definedName>
    <definedName name="pa삼">#REF!</definedName>
    <definedName name="Pa오">#REF!</definedName>
    <definedName name="Pb">#REF!</definedName>
    <definedName name="Pb_Labor">#REF!</definedName>
    <definedName name="pbay">#REF!</definedName>
    <definedName name="Pbt">#REF!</definedName>
    <definedName name="PC">#REF!</definedName>
    <definedName name="PC_Pile">#REF!</definedName>
    <definedName name="pccp">#REF!</definedName>
    <definedName name="pccp1">#REF!</definedName>
    <definedName name="pccp2">#REF!</definedName>
    <definedName name="PCO">#REF!</definedName>
    <definedName name="PCP">#REF!</definedName>
    <definedName name="PCS">#REF!</definedName>
    <definedName name="PCWI">#REF!</definedName>
    <definedName name="PD">#REF!</definedName>
    <definedName name="pe">1.12*1.15</definedName>
    <definedName name="pebbles">#REF!</definedName>
    <definedName name="pedro">#REF!</definedName>
    <definedName name="pelst">#REF!</definedName>
    <definedName name="pelstc">#REF!</definedName>
    <definedName name="pelstf">#REF!</definedName>
    <definedName name="pemst">#REF!</definedName>
    <definedName name="pemstc">#REF!</definedName>
    <definedName name="pemstf">#REF!</definedName>
    <definedName name="PERCENT">#REF!</definedName>
    <definedName name="percentage_of_risks">#REF!</definedName>
    <definedName name="period">#REF!</definedName>
    <definedName name="Period_Const">#REF!</definedName>
    <definedName name="Permalitetf_7">#REF!</definedName>
    <definedName name="Permalitetf_7_3">"#REF!"</definedName>
    <definedName name="Permalitetf_7_5">"#REF!"</definedName>
    <definedName name="Permalitetf_7_5_3">"#REF!"</definedName>
    <definedName name="permits">#REF!</definedName>
    <definedName name="peso">#REF!</definedName>
    <definedName name="pete">#REF!</definedName>
    <definedName name="peterchan">#REF!</definedName>
    <definedName name="PF" localSheetId="2">#REF!</definedName>
    <definedName name="PF" localSheetId="0">#REF!</definedName>
    <definedName name="PF">#REF!</definedName>
    <definedName name="PF_S">#REF!</definedName>
    <definedName name="pfac">#REF!</definedName>
    <definedName name="PFF">#REF!</definedName>
    <definedName name="PFL">#REF!</definedName>
    <definedName name="pflrev">#REF!</definedName>
    <definedName name="PFM">#REF!</definedName>
    <definedName name="pfmrev">#REF!</definedName>
    <definedName name="pfr" hidden="1">{"form-D1",#N/A,FALSE,"FORM-D1";"form-D1_amt",#N/A,FALSE,"FORM-D1"}</definedName>
    <definedName name="PFRP">#REF!</definedName>
    <definedName name="PFU">#REF!</definedName>
    <definedName name="PFUNIT">#REF!</definedName>
    <definedName name="PFUS">#REF!</definedName>
    <definedName name="PG" hidden="1">{#N/A,#N/A,TRUE,"Invoice"}</definedName>
    <definedName name="pgb">#REF!</definedName>
    <definedName name="Pgl">#REF!</definedName>
    <definedName name="pgq" hidden="1">#REF!</definedName>
    <definedName name="PGR_saving">#REF!</definedName>
    <definedName name="PGV" hidden="1">#REF!</definedName>
    <definedName name="ph5a">#REF!</definedName>
    <definedName name="ph5b">#REF!</definedName>
    <definedName name="phai" hidden="1">{"'Sheet1'!$L$16"}</definedName>
    <definedName name="Phase">#REF!</definedName>
    <definedName name="PHFL">#REF!</definedName>
    <definedName name="phkrate">#REF!</definedName>
    <definedName name="Phone">#REF!</definedName>
    <definedName name="PhotosEndCol">#REF!</definedName>
    <definedName name="Phuong" hidden="1">{"'Sheet1'!$L$16"}</definedName>
    <definedName name="Pi">#REF!</definedName>
    <definedName name="PIL">#REF!</definedName>
    <definedName name="PilCfg">#REF!</definedName>
    <definedName name="Pile">#REF!</definedName>
    <definedName name="pile_cutoff" localSheetId="2">#REF!</definedName>
    <definedName name="pile_cutoff" localSheetId="0">#REF!</definedName>
    <definedName name="pile_cutoff">#REF!</definedName>
    <definedName name="Pile_Driving">#REF!</definedName>
    <definedName name="PILE_LENG">#REF!</definedName>
    <definedName name="PILE_TYPE">#REF!</definedName>
    <definedName name="pile30x30_L" localSheetId="2">#REF!</definedName>
    <definedName name="pile30x30_L" localSheetId="0">#REF!</definedName>
    <definedName name="pile30x30_L">#REF!</definedName>
    <definedName name="pile30x30_M" localSheetId="2">#REF!</definedName>
    <definedName name="pile30x30_M" localSheetId="0">#REF!</definedName>
    <definedName name="pile30x30_M">#REF!</definedName>
    <definedName name="PILING">#REF!</definedName>
    <definedName name="PilLE">#REF!</definedName>
    <definedName name="PilZone">#REF!</definedName>
    <definedName name="PIN">#REF!</definedName>
    <definedName name="PIP">#REF!</definedName>
    <definedName name="Pipe" hidden="1">{#N/A,#N/A,FALSE,"CCTV"}</definedName>
    <definedName name="pipe_inside_dia">#REF!</definedName>
    <definedName name="pipe_outside_dia">#REF!</definedName>
    <definedName name="pipe_painting_area">#REF!</definedName>
    <definedName name="pipe_wall_thickness">#REF!</definedName>
    <definedName name="PIPE50_HRS">#REF!</definedName>
    <definedName name="PIPE50_LAB">#REF!</definedName>
    <definedName name="PIPE50_MAT">#REF!</definedName>
    <definedName name="PIPE50_PROD">#N/A</definedName>
    <definedName name="PIPE50_S_C">#REF!</definedName>
    <definedName name="PIPE50_SC">#REF!</definedName>
    <definedName name="PIPE50_TOT">#REF!</definedName>
    <definedName name="PIPE51_QTY">#N/A</definedName>
    <definedName name="PIPE54_QTY">#REF!</definedName>
    <definedName name="PIPE55_QTY">#REF!</definedName>
    <definedName name="Piped_systems">#REF!</definedName>
    <definedName name="PipeOD">#REF!</definedName>
    <definedName name="PK.condo">#REF!</definedName>
    <definedName name="PK.hotel">#REF!</definedName>
    <definedName name="PK.site">#REF!</definedName>
    <definedName name="PK.spa">#REF!</definedName>
    <definedName name="PL" hidden="1">{"'Sheet1'!$L$16"}</definedName>
    <definedName name="pl_3">"#REF!"</definedName>
    <definedName name="pl_5">"#REF!"</definedName>
    <definedName name="pl_5_3">"#REF!"</definedName>
    <definedName name="PL1_63">#REF!</definedName>
    <definedName name="PL22_5">"#REF!"</definedName>
    <definedName name="PL22_5_3">"#REF!"</definedName>
    <definedName name="pla">#REF!</definedName>
    <definedName name="plain">#REF!</definedName>
    <definedName name="PLAN2008">#REF!</definedName>
    <definedName name="PLAN2009">#REF!</definedName>
    <definedName name="PLAN2010">#REF!</definedName>
    <definedName name="PLANT">#REF!</definedName>
    <definedName name="plant_external_mob">#REF!</definedName>
    <definedName name="plant_external_production">#REF!</definedName>
    <definedName name="plant_internal_mob">#REF!</definedName>
    <definedName name="plant_internal_production">#REF!</definedName>
    <definedName name="plant_internal_production_hard_LLDDR">#REF!</definedName>
    <definedName name="plant_internal_production_soft_LLDDR">#REF!</definedName>
    <definedName name="PLANT10">#REF!</definedName>
    <definedName name="PLANT12">#REF!</definedName>
    <definedName name="plant2" hidden="1">#REF!</definedName>
    <definedName name="Plaster">#REF!</definedName>
    <definedName name="plastering">#REF!</definedName>
    <definedName name="Plat">#REF!</definedName>
    <definedName name="PLATFORM">#REF!</definedName>
    <definedName name="PLC">#REF!</definedName>
    <definedName name="plevelling">#REF!</definedName>
    <definedName name="PLF">#REF!</definedName>
    <definedName name="PLFF">#REF!</definedName>
    <definedName name="PLFL">#REF!</definedName>
    <definedName name="Plint">#REF!</definedName>
    <definedName name="PLL">#REF!</definedName>
    <definedName name="Plot">#REF!</definedName>
    <definedName name="PLP">#REF!</definedName>
    <definedName name="PLQ">#REF!</definedName>
    <definedName name="PLrate" localSheetId="2">#REF!</definedName>
    <definedName name="PLrate" localSheetId="0">#REF!</definedName>
    <definedName name="PLrate">#REF!</definedName>
    <definedName name="PLUM">#REF!</definedName>
    <definedName name="plum.">#REF!</definedName>
    <definedName name="PLUMBING">#REF!</definedName>
    <definedName name="plywood">#REF!</definedName>
    <definedName name="PM" hidden="1">{#N/A,#N/A,TRUE,"Cover Memo";"Complete Sys. Estimate",#N/A,TRUE,"Change Summary";"Complete Sys. Estimate",#N/A,TRUE,"Estimate Summary";"Complete Sys. Estimate",#N/A,TRUE,"Dept. Summary";"Complete Sys. Estimate",#N/A,TRUE,"DOW Detail"}</definedName>
    <definedName name="pm07a">#REF!</definedName>
    <definedName name="pmark">#REF!</definedName>
    <definedName name="PML">#REF!</definedName>
    <definedName name="PMS" hidden="1">{"'Sheet1'!$L$16"}</definedName>
    <definedName name="PN">#REF!</definedName>
    <definedName name="PNM">#REF!</definedName>
    <definedName name="PO_Date">#REF!</definedName>
    <definedName name="PO_Nbr">#REF!</definedName>
    <definedName name="Podium_1">#REF!</definedName>
    <definedName name="Podium_2">#REF!</definedName>
    <definedName name="Podium_3">#REF!</definedName>
    <definedName name="Podium_4">#REF!</definedName>
    <definedName name="Podium_5">#REF!</definedName>
    <definedName name="Podium_6">#REF!</definedName>
    <definedName name="Podium_7">#REF!</definedName>
    <definedName name="pofe">#REF!</definedName>
    <definedName name="pofm">#REF!</definedName>
    <definedName name="pofs">#REF!</definedName>
    <definedName name="POG">#REF!</definedName>
    <definedName name="POGI">#REF!</definedName>
    <definedName name="pomc" hidden="1">{#N/A,#N/A,TRUE,"Front";#N/A,#N/A,TRUE,"Simple Letter";#N/A,#N/A,TRUE,"Inside";#N/A,#N/A,TRUE,"Contents";#N/A,#N/A,TRUE,"Basis";#N/A,#N/A,TRUE,"Inclusions";#N/A,#N/A,TRUE,"Exclusions";#N/A,#N/A,TRUE,"Areas";#N/A,#N/A,TRUE,"Summary";#N/A,#N/A,TRUE,"Detail"}</definedName>
    <definedName name="pop">#REF!</definedName>
    <definedName name="POR">#REF!</definedName>
    <definedName name="Port1" hidden="1">{#N/A,#N/A,FALSE,"特殊室（ＢＱ表）"}</definedName>
    <definedName name="port11" hidden="1">{#N/A,#N/A,FALSE,"特殊室（ＢＱ表）"}</definedName>
    <definedName name="pos">#REF!</definedName>
    <definedName name="POST">#REF!</definedName>
    <definedName name="Postage___Stamp">#REF!</definedName>
    <definedName name="pp" hidden="1">{#N/A,#N/A,FALSE,"OUTPUT SHEET "}</definedName>
    <definedName name="PPH_MULT">#N/A</definedName>
    <definedName name="PPP">#REF!</definedName>
    <definedName name="PPPP" hidden="1">{"'Sheet1'!$L$16"}</definedName>
    <definedName name="ｐｐｐｐ" hidden="1">{"'Sheet1'!$L$16"}</definedName>
    <definedName name="Pr">#REF!</definedName>
    <definedName name="PR_Date">#REF!</definedName>
    <definedName name="PR_ID">#REF!</definedName>
    <definedName name="PR_Nbr">#REF!</definedName>
    <definedName name="pr_Prelim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ctax">#REF!</definedName>
    <definedName name="PRE">#REF!</definedName>
    <definedName name="PRE_LAB">#REF!</definedName>
    <definedName name="PRE_MAT">#REF!</definedName>
    <definedName name="Prec">#REF!</definedName>
    <definedName name="precast">#REF!</definedName>
    <definedName name="prel">#REF!</definedName>
    <definedName name="PRELI">#REF!</definedName>
    <definedName name="prelib">#REF!</definedName>
    <definedName name="prelih">#REF!</definedName>
    <definedName name="prelim">#REF!</definedName>
    <definedName name="prelimf">#REF!</definedName>
    <definedName name="Prelimi">#REF!</definedName>
    <definedName name="Preliminaries">#REF!</definedName>
    <definedName name="PreliminariesA">#REF!</definedName>
    <definedName name="Preliminary">#REF!</definedName>
    <definedName name="Preliminary_1">#REF!</definedName>
    <definedName name="Prelims">#REF!</definedName>
    <definedName name="PRELIMS_E2">#REF!</definedName>
    <definedName name="Prelims_Plant">#REF!</definedName>
    <definedName name="PRELIMS2">#REF!</definedName>
    <definedName name="preliv">#REF!</definedName>
    <definedName name="PREP">#REF!</definedName>
    <definedName name="prepara">#REF!</definedName>
    <definedName name="PREVIOUS">#N/A</definedName>
    <definedName name="pri" hidden="1">{#N/A,#N/A,TRUE,"Str.";#N/A,#N/A,TRUE,"Steel &amp; Roof";#N/A,#N/A,TRUE,"Arc.";#N/A,#N/A,TRUE,"Preliminary";#N/A,#N/A,TRUE,"Sum_Prelim"}</definedName>
    <definedName name="PRICE">#REF!</definedName>
    <definedName name="PRICELIST">#REF!</definedName>
    <definedName name="Princ">#REF!</definedName>
    <definedName name="Princ_4">#REF!</definedName>
    <definedName name="print">#REF!</definedName>
    <definedName name="PRINT_4">#REF!</definedName>
    <definedName name="_xlnm.Print_Area" localSheetId="1">'6. Workdone '!$A$1:$AN$63</definedName>
    <definedName name="_xlnm.Print_Area" localSheetId="2">'6. Workdone-Rev01'!$A$1:$AU$63</definedName>
    <definedName name="_xlnm.Print_Area" localSheetId="0">Cover!$A$1:$K$56</definedName>
    <definedName name="_xlnm.Print_Area">#N/A</definedName>
    <definedName name="Print_Area_1">#REF!</definedName>
    <definedName name="Print_Area_2">#REF!</definedName>
    <definedName name="Print_Area_et">#REF!</definedName>
    <definedName name="Print_Area_MI" localSheetId="2">[53]Ragama!#REF!</definedName>
    <definedName name="Print_Area_MI" localSheetId="0">[52]Ragama!#REF!</definedName>
    <definedName name="Print_Area_MI">[53]Ragama!#REF!</definedName>
    <definedName name="Print_Area_MI_3">#REF!</definedName>
    <definedName name="PRINT_AREA_MI_4">#REF!</definedName>
    <definedName name="PRINT_AREA_MI_8">#N/A</definedName>
    <definedName name="PRINT_AREA_MI1">#REF!</definedName>
    <definedName name="Print_Area_Reset">OFFSET(Full_Print,0,0,Last_Row)</definedName>
    <definedName name="Print_Area_Reset___0">OFFSET(Full_Print,0,0,Last_Row___0)</definedName>
    <definedName name="Print_Area_Reset___0_2">OFFSET(#REF!,0,0,Last_Row___0)</definedName>
    <definedName name="Print_Area_Reset___0_2_4">OFFSET(Full_Print_4,0,0,Last_Row___0)</definedName>
    <definedName name="Print_Area_Reset___0_3">OFFSET(#REF!,0,0,Last_Row___0)</definedName>
    <definedName name="Print_Area_Reset___0_3_4">OFFSET(Full_Print_4,0,0,Last_Row___0)</definedName>
    <definedName name="Print_Area_Reset___0_4">OFFSET(#REF!,0,0,Last_Row___0)</definedName>
    <definedName name="Print_Area_Reset___0_4_1">OFFSET(Full_Print,0,0,Last_Row___0)</definedName>
    <definedName name="Print_Area_Reset___0_4_4">OFFSET(Full_Print_4,0,0,Last_Row___0)</definedName>
    <definedName name="Print_Area_Reset___0_7">OFFSET(#REF!,0,0,Last_Row___0)</definedName>
    <definedName name="Print_Area_Reset___0_7_4">OFFSET(Full_Print_4,0,0,Last_Row___0)</definedName>
    <definedName name="Print_Area_Reset___0_8">OFFSET(#REF!,0,0,Last_Row___0)</definedName>
    <definedName name="Print_Area_Reset___0_8_4">OFFSET(Full_Print_4,0,0,Last_Row___0)</definedName>
    <definedName name="Print_Area_Reset___10">OFFSET(Full_Print,0,0,Last_Row___10)</definedName>
    <definedName name="Print_Area_Reset___10_2">OFFSET(#REF!,0,0,Last_Row___10)</definedName>
    <definedName name="Print_Area_Reset___10_2_4">OFFSET(Full_Print_4,0,0,Last_Row___10)</definedName>
    <definedName name="Print_Area_Reset___10_3">OFFSET(#REF!,0,0,Last_Row___10)</definedName>
    <definedName name="Print_Area_Reset___10_3_4">OFFSET(Full_Print_4,0,0,Last_Row___10)</definedName>
    <definedName name="Print_Area_Reset___10_4">OFFSET(#REF!,0,0,Last_Row___10)</definedName>
    <definedName name="Print_Area_Reset___10_4_1">OFFSET(Full_Print,0,0,Last_Row___10)</definedName>
    <definedName name="Print_Area_Reset___10_4_4">OFFSET(Full_Print_4,0,0,Last_Row___10)</definedName>
    <definedName name="Print_Area_Reset___10_7">OFFSET(#REF!,0,0,Last_Row___10)</definedName>
    <definedName name="Print_Area_Reset___10_7_4">OFFSET(Full_Print_4,0,0,Last_Row___10)</definedName>
    <definedName name="Print_Area_Reset___10_8">OFFSET(#REF!,0,0,Last_Row___10)</definedName>
    <definedName name="Print_Area_Reset___10_8_4">OFFSET(Full_Print_4,0,0,Last_Row___10)</definedName>
    <definedName name="Print_Area_Reset___2">OFFSET(Full_Print,0,0,Last_Row___2)</definedName>
    <definedName name="Print_Area_Reset___2_2">OFFSET(#REF!,0,0,Last_Row___2)</definedName>
    <definedName name="Print_Area_Reset___2_2_4">OFFSET(Full_Print_4,0,0,Last_Row___2)</definedName>
    <definedName name="Print_Area_Reset___2_3">OFFSET(#REF!,0,0,Last_Row___2)</definedName>
    <definedName name="Print_Area_Reset___2_3_4">OFFSET(Full_Print_4,0,0,Last_Row___2)</definedName>
    <definedName name="Print_Area_Reset___2_4">OFFSET(#REF!,0,0,Last_Row___2)</definedName>
    <definedName name="Print_Area_Reset___2_4_1">OFFSET(Full_Print,0,0,Last_Row___2)</definedName>
    <definedName name="Print_Area_Reset___2_4_4">OFFSET(Full_Print_4,0,0,Last_Row___2)</definedName>
    <definedName name="Print_Area_Reset___2_7">OFFSET(#REF!,0,0,Last_Row___2)</definedName>
    <definedName name="Print_Area_Reset___2_7_4">OFFSET(Full_Print_4,0,0,Last_Row___2)</definedName>
    <definedName name="Print_Area_Reset___2_8">OFFSET(#REF!,0,0,Last_Row___2)</definedName>
    <definedName name="Print_Area_Reset___2_8_4">OFFSET(Full_Print_4,0,0,Last_Row___2)</definedName>
    <definedName name="Print_Area_Reset___3">OFFSET(Full_Print,0,0,Last_Row___3)</definedName>
    <definedName name="Print_Area_Reset___3_2">OFFSET(#REF!,0,0,Last_Row___3)</definedName>
    <definedName name="Print_Area_Reset___3_2_4">OFFSET(Full_Print_4,0,0,Last_Row___3)</definedName>
    <definedName name="Print_Area_Reset___3_3">OFFSET(#REF!,0,0,Last_Row___3)</definedName>
    <definedName name="Print_Area_Reset___3_3_4">OFFSET(Full_Print_4,0,0,Last_Row___3)</definedName>
    <definedName name="Print_Area_Reset___3_4">OFFSET(#REF!,0,0,Last_Row___3)</definedName>
    <definedName name="Print_Area_Reset___3_4_1">OFFSET(Full_Print,0,0,Last_Row___3)</definedName>
    <definedName name="Print_Area_Reset___3_4_4">OFFSET(Full_Print_4,0,0,Last_Row___3)</definedName>
    <definedName name="Print_Area_Reset___3_7">OFFSET(#REF!,0,0,Last_Row___3)</definedName>
    <definedName name="Print_Area_Reset___3_7_4">OFFSET(Full_Print_4,0,0,Last_Row___3)</definedName>
    <definedName name="Print_Area_Reset___3_8">OFFSET(#REF!,0,0,Last_Row___3)</definedName>
    <definedName name="Print_Area_Reset___3_8_4">OFFSET(Full_Print_4,0,0,Last_Row___3)</definedName>
    <definedName name="Print_Area_Reset___4">OFFSET(Full_Print,0,0,Last_Row___4)</definedName>
    <definedName name="Print_Area_Reset___4_2">OFFSET(#REF!,0,0,Last_Row___4)</definedName>
    <definedName name="Print_Area_Reset___4_2_4">OFFSET(Full_Print_4,0,0,Last_Row___4)</definedName>
    <definedName name="Print_Area_Reset___4_3">OFFSET(#REF!,0,0,Last_Row___4)</definedName>
    <definedName name="Print_Area_Reset___4_3_4">OFFSET(Full_Print_4,0,0,Last_Row___4)</definedName>
    <definedName name="Print_Area_Reset___4_4">OFFSET(#REF!,0,0,Last_Row___4)</definedName>
    <definedName name="Print_Area_Reset___4_4_1">OFFSET(Full_Print,0,0,Last_Row___4)</definedName>
    <definedName name="Print_Area_Reset___4_4_4">OFFSET(Full_Print_4,0,0,Last_Row___4)</definedName>
    <definedName name="Print_Area_Reset___4_7">OFFSET(#REF!,0,0,Last_Row___4)</definedName>
    <definedName name="Print_Area_Reset___4_7_4">OFFSET(Full_Print_4,0,0,Last_Row___4)</definedName>
    <definedName name="Print_Area_Reset___4_8">OFFSET(#REF!,0,0,Last_Row___4)</definedName>
    <definedName name="Print_Area_Reset___4_8_4">OFFSET(Full_Print_4,0,0,Last_Row___4)</definedName>
    <definedName name="Print_Area_Reset___5">OFFSET(Full_Print,0,0,Last_Row___5)</definedName>
    <definedName name="Print_Area_Reset___5_2">OFFSET(#REF!,0,0,Last_Row___5)</definedName>
    <definedName name="Print_Area_Reset___5_2_4">OFFSET(Full_Print_4,0,0,Last_Row___5)</definedName>
    <definedName name="Print_Area_Reset___5_3">OFFSET(#REF!,0,0,Last_Row___5)</definedName>
    <definedName name="Print_Area_Reset___5_3_4">OFFSET(Full_Print_4,0,0,Last_Row___5)</definedName>
    <definedName name="Print_Area_Reset___5_4">OFFSET(#REF!,0,0,Last_Row___5)</definedName>
    <definedName name="Print_Area_Reset___5_4_1">OFFSET(Full_Print,0,0,Last_Row___5)</definedName>
    <definedName name="Print_Area_Reset___5_4_4">OFFSET(Full_Print_4,0,0,Last_Row___5)</definedName>
    <definedName name="Print_Area_Reset___5_7">OFFSET(#REF!,0,0,Last_Row___5)</definedName>
    <definedName name="Print_Area_Reset___5_7_4">OFFSET(Full_Print_4,0,0,Last_Row___5)</definedName>
    <definedName name="Print_Area_Reset___5_8">OFFSET(#REF!,0,0,Last_Row___5)</definedName>
    <definedName name="Print_Area_Reset___5_8_4">OFFSET(Full_Print_4,0,0,Last_Row___5)</definedName>
    <definedName name="Print_Area_Reset___6">OFFSET(Full_Print,0,0,Last_Row___6)</definedName>
    <definedName name="Print_Area_Reset___6_2">OFFSET(#REF!,0,0,Last_Row___6)</definedName>
    <definedName name="Print_Area_Reset___6_2_4">OFFSET(Full_Print_4,0,0,Last_Row___6)</definedName>
    <definedName name="Print_Area_Reset___6_3">OFFSET(#REF!,0,0,Last_Row___6)</definedName>
    <definedName name="Print_Area_Reset___6_3_4">OFFSET(Full_Print_4,0,0,Last_Row___6)</definedName>
    <definedName name="Print_Area_Reset___6_4">OFFSET(#REF!,0,0,Last_Row___6)</definedName>
    <definedName name="Print_Area_Reset___6_4_1">OFFSET(Full_Print,0,0,Last_Row___6)</definedName>
    <definedName name="Print_Area_Reset___6_4_4">OFFSET(Full_Print_4,0,0,Last_Row___6)</definedName>
    <definedName name="Print_Area_Reset___6_7">OFFSET(#REF!,0,0,Last_Row___6)</definedName>
    <definedName name="Print_Area_Reset___6_7_4">OFFSET(Full_Print_4,0,0,Last_Row___6)</definedName>
    <definedName name="Print_Area_Reset___6_8">OFFSET(#REF!,0,0,Last_Row___6)</definedName>
    <definedName name="Print_Area_Reset___6_8_4">OFFSET(Full_Print_4,0,0,Last_Row___6)</definedName>
    <definedName name="Print_Area_Reset___7">OFFSET(Full_Print,0,0,Last_Row___7)</definedName>
    <definedName name="Print_Area_Reset___7_2">OFFSET(#REF!,0,0,Last_Row___7)</definedName>
    <definedName name="Print_Area_Reset___7_2_4">OFFSET(Full_Print_4,0,0,Last_Row___7)</definedName>
    <definedName name="Print_Area_Reset___7_3">OFFSET(#REF!,0,0,Last_Row___7)</definedName>
    <definedName name="Print_Area_Reset___7_3_4">OFFSET(Full_Print_4,0,0,Last_Row___7)</definedName>
    <definedName name="Print_Area_Reset___7_4">OFFSET(#REF!,0,0,Last_Row___7)</definedName>
    <definedName name="Print_Area_Reset___7_4_1">OFFSET(Full_Print,0,0,Last_Row___7)</definedName>
    <definedName name="Print_Area_Reset___7_4_4">OFFSET(Full_Print_4,0,0,Last_Row___7)</definedName>
    <definedName name="Print_Area_Reset___7_7">OFFSET(#REF!,0,0,Last_Row___7)</definedName>
    <definedName name="Print_Area_Reset___7_7_4">OFFSET(Full_Print_4,0,0,Last_Row___7)</definedName>
    <definedName name="Print_Area_Reset___7_8">OFFSET(#REF!,0,0,Last_Row___7)</definedName>
    <definedName name="Print_Area_Reset___7_8_4">OFFSET(Full_Print_4,0,0,Last_Row___7)</definedName>
    <definedName name="Print_Area_Reset___8">OFFSET(Full_Print,0,0,Last_Row___8)</definedName>
    <definedName name="Print_Area_Reset___8_2">OFFSET(#REF!,0,0,Last_Row___8)</definedName>
    <definedName name="Print_Area_Reset___8_2_4">OFFSET(Full_Print_4,0,0,Last_Row___8)</definedName>
    <definedName name="Print_Area_Reset___8_3">OFFSET(#REF!,0,0,Last_Row___8)</definedName>
    <definedName name="Print_Area_Reset___8_3_4">OFFSET(Full_Print_4,0,0,Last_Row___8)</definedName>
    <definedName name="Print_Area_Reset___8_4">OFFSET(#REF!,0,0,Last_Row___8)</definedName>
    <definedName name="Print_Area_Reset___8_4_1">OFFSET(Full_Print,0,0,Last_Row___8)</definedName>
    <definedName name="Print_Area_Reset___8_4_4">OFFSET(Full_Print_4,0,0,Last_Row___8)</definedName>
    <definedName name="Print_Area_Reset___8_7">OFFSET(#REF!,0,0,Last_Row___8)</definedName>
    <definedName name="Print_Area_Reset___8_7_4">OFFSET(Full_Print_4,0,0,Last_Row___8)</definedName>
    <definedName name="Print_Area_Reset___8_8">OFFSET(#REF!,0,0,Last_Row___8)</definedName>
    <definedName name="Print_Area_Reset___8_8_4">OFFSET(Full_Print_4,0,0,Last_Row___8)</definedName>
    <definedName name="Print_Area_Reset___9">OFFSET(Full_Print,0,0,Last_Row___9)</definedName>
    <definedName name="Print_Area_Reset___9_2">OFFSET(#REF!,0,0,Last_Row___9)</definedName>
    <definedName name="Print_Area_Reset___9_2_4">OFFSET(Full_Print_4,0,0,Last_Row___9)</definedName>
    <definedName name="Print_Area_Reset___9_3">OFFSET(#REF!,0,0,Last_Row___9)</definedName>
    <definedName name="Print_Area_Reset___9_3_4">OFFSET(Full_Print_4,0,0,Last_Row___9)</definedName>
    <definedName name="Print_Area_Reset___9_4">OFFSET(#REF!,0,0,Last_Row___9)</definedName>
    <definedName name="Print_Area_Reset___9_4_1">OFFSET(Full_Print,0,0,Last_Row___9)</definedName>
    <definedName name="Print_Area_Reset___9_4_4">OFFSET(Full_Print_4,0,0,Last_Row___9)</definedName>
    <definedName name="Print_Area_Reset___9_7">OFFSET(#REF!,0,0,Last_Row___9)</definedName>
    <definedName name="Print_Area_Reset___9_7_4">OFFSET(Full_Print_4,0,0,Last_Row___9)</definedName>
    <definedName name="Print_Area_Reset___9_8">OFFSET(#REF!,0,0,Last_Row___9)</definedName>
    <definedName name="Print_Area_Reset___9_8_4">OFFSET(Full_Print_4,0,0,Last_Row___9)</definedName>
    <definedName name="Print_Area_Reset_2">OFFSET(#REF!,0,0,Last_Row_2)</definedName>
    <definedName name="Print_Area_Reset_2_4">OFFSET(Full_Print_4,0,0,Last_Row_2_4)</definedName>
    <definedName name="Print_Area_Reset_3">OFFSET(#REF!,0,0,Last_Row_3)</definedName>
    <definedName name="Print_Area_Reset_3_4">OFFSET(Full_Print_4,0,0,Last_Row_3_4)</definedName>
    <definedName name="Print_Area_Reset_4">OFFSET(#REF!,0,0,Last_Row_4)</definedName>
    <definedName name="Print_Area_Reset_4_1">OFFSET(Full_Print,0,0,Last_Row_4_1)</definedName>
    <definedName name="Print_Area_Reset_4_4">OFFSET(Full_Print_4,0,0,Last_Row_4_4)</definedName>
    <definedName name="Print_Area_Reset_7">OFFSET(#REF!,0,0,Last_Row_7)</definedName>
    <definedName name="Print_Area_Reset_7_4">OFFSET(Full_Print_4,0,0,Last_Row_7_4)</definedName>
    <definedName name="Print_Area_Reset_8">OFFSET(#REF!,0,0,Last_Row_8)</definedName>
    <definedName name="Print_Area_Reset_8_4">OFFSET(Full_Print_4,0,0,Last_Row_8_4)</definedName>
    <definedName name="PRINT_AREA2">#REF!</definedName>
    <definedName name="PRINT_LST">#N/A</definedName>
    <definedName name="Print_Summary">#REF!</definedName>
    <definedName name="Print_Title">#REF!</definedName>
    <definedName name="_xlnm.Print_Titles">#N/A</definedName>
    <definedName name="PRINT_TITLES_MI">#REF!</definedName>
    <definedName name="PRINT_TITLES_MI_4">#REF!</definedName>
    <definedName name="PRINT_TITLES_MI1">#REF!</definedName>
    <definedName name="Printing___Stationery">#REF!</definedName>
    <definedName name="PrjSection">#REF!</definedName>
    <definedName name="PRLINK">#REF!</definedName>
    <definedName name="Pro">#REF!</definedName>
    <definedName name="PROCES">#REF!</definedName>
    <definedName name="Process">#REF!</definedName>
    <definedName name="ProdForm" hidden="1">#REF!</definedName>
    <definedName name="Product" hidden="1">#REF!</definedName>
    <definedName name="Productio_weeks">#REF!</definedName>
    <definedName name="PRODUCTION" hidden="1">{"'Sheet1'!$L$16"}</definedName>
    <definedName name="production_tools">#REF!</definedName>
    <definedName name="production_tools_mob">#REF!</definedName>
    <definedName name="production_tools_production">#REF!</definedName>
    <definedName name="Production_weeks">#REF!</definedName>
    <definedName name="Products">#REF!</definedName>
    <definedName name="PROFESSIONAL">#REF!</definedName>
    <definedName name="Professional_fees">#REF!</definedName>
    <definedName name="profit">#REF!</definedName>
    <definedName name="PROFIT___LOSS_STATEMENT">#REF!</definedName>
    <definedName name="Profit_and_Loss_Pg1">#REF!</definedName>
    <definedName name="Profit_and_Loss_Pg10">#REF!</definedName>
    <definedName name="Profit_and_Loss_Pg2">#REF!</definedName>
    <definedName name="Profit_and_Loss_Pg3">#REF!</definedName>
    <definedName name="Profit_and_Loss_Pg4">#REF!</definedName>
    <definedName name="Profit_and_Loss_Pg5">#REF!</definedName>
    <definedName name="Profit_and_Loss_Pg6">#REF!</definedName>
    <definedName name="Profit_and_Loss_Pg7">#REF!</definedName>
    <definedName name="Profit_and_Loss_Pg8">#REF!</definedName>
    <definedName name="Profit_and_Loss_Pg9">#REF!</definedName>
    <definedName name="Profit_and_Loss_Summary">#REF!</definedName>
    <definedName name="profit_sharing">#REF!</definedName>
    <definedName name="profit_sub">#REF!</definedName>
    <definedName name="profite">#REF!</definedName>
    <definedName name="PROFsum">#REF!</definedName>
    <definedName name="PROGRESS_CLAIM">#REF!</definedName>
    <definedName name="PROJ">#REF!</definedName>
    <definedName name="proj_dur">#REF!</definedName>
    <definedName name="ProjDay">#REF!</definedName>
    <definedName name="Project">#REF!</definedName>
    <definedName name="PROJECT_NAME____Capsugel_Relocation_Project">"$#REF!.$B$3:$IV$3"</definedName>
    <definedName name="PROJECT_NAME____Capsugel_Relocation_Project___0">#REF!</definedName>
    <definedName name="PROJECT_NAME____Capsugel_Relocation_Project___0_4">#REF!</definedName>
    <definedName name="PROJECT_NAME____Capsugel_Relocation_Project_4">#REF!</definedName>
    <definedName name="ProjMonth">#REF!</definedName>
    <definedName name="ProjYear">#REF!</definedName>
    <definedName name="ProPer">#REF!</definedName>
    <definedName name="Property_Name">#REF!</definedName>
    <definedName name="Property_Tax">#REF!</definedName>
    <definedName name="PropStat">#REF!</definedName>
    <definedName name="ProServices" hidden="1">#REF!</definedName>
    <definedName name="province">#REF!</definedName>
    <definedName name="prw" hidden="1">{"form-D1",#N/A,FALSE,"FORM-D1";"form-D1_amt",#N/A,FALSE,"FORM-D1"}</definedName>
    <definedName name="PS">#REF!</definedName>
    <definedName name="PSI5M">#REF!</definedName>
    <definedName name="PT">[24]교각1!#REF!</definedName>
    <definedName name="PT_Slab_Ratio">#REF!</definedName>
    <definedName name="pt_u10">#REF!</definedName>
    <definedName name="pt_u11">#REF!</definedName>
    <definedName name="pt_u12">#REF!</definedName>
    <definedName name="pt_u9">#REF!</definedName>
    <definedName name="PTThanhToan">#REF!</definedName>
    <definedName name="PUBLIC" hidden="1">{"'Sheet1'!$L$16"}</definedName>
    <definedName name="Public_Holidays">#REF!</definedName>
    <definedName name="PULSEBURNER10">#REF!</definedName>
    <definedName name="pump">#REF!</definedName>
    <definedName name="PUP">#REF!</definedName>
    <definedName name="pur_range">#REF!</definedName>
    <definedName name="Purchases">#REF!</definedName>
    <definedName name="purstart">#REF!</definedName>
    <definedName name="put" hidden="1">{#N/A,#N/A,TRUE,"Equipment installation bm"}</definedName>
    <definedName name="Pv">#REF!</definedName>
    <definedName name="PVatTotIRR">#REF!</definedName>
    <definedName name="pvc">#REF!</definedName>
    <definedName name="pvc_insect_screen">#REF!</definedName>
    <definedName name="pvcforsocket">#REF!</definedName>
    <definedName name="PVCHigh">#REF!</definedName>
    <definedName name="PVClow">#REF!</definedName>
    <definedName name="PVI">#REF!</definedName>
    <definedName name="PVT">#REF!</definedName>
    <definedName name="pw_ABS">#REF!</definedName>
    <definedName name="pw_Carbon_Steel">#REF!</definedName>
    <definedName name="pw_CPVC">#REF!</definedName>
    <definedName name="pw_Cu_IS238">#REF!</definedName>
    <definedName name="pw_Cu_Table_X">#REF!</definedName>
    <definedName name="pw_Cu_Valves">#REF!</definedName>
    <definedName name="pw_HDPE">#REF!</definedName>
    <definedName name="pw_Mild_Steel">#REF!</definedName>
    <definedName name="pw_PE_PE_Twin_Wall">#REF!</definedName>
    <definedName name="pw_PFA">#REF!</definedName>
    <definedName name="pw_PVC_Schd_80">#REF!</definedName>
    <definedName name="pw_PVDF">#REF!</definedName>
    <definedName name="pw_Sprinklers">#REF!</definedName>
    <definedName name="pw_SS_HP">#REF!</definedName>
    <definedName name="pw_SS_Mech">#REF!</definedName>
    <definedName name="q" hidden="1">#REF!</definedName>
    <definedName name="q_1">#REF!</definedName>
    <definedName name="q_ty">#REF!</definedName>
    <definedName name="q_ty_4">#REF!</definedName>
    <definedName name="q0">#REF!</definedName>
    <definedName name="q00" hidden="1">{#N/A,#N/A,FALSE,"운반시간"}</definedName>
    <definedName name="q1wqw" hidden="1">#REF!</definedName>
    <definedName name="Q3_00">#REF!</definedName>
    <definedName name="Q3WEE" hidden="1">{#N/A,#N/A,FALSE,"조골재"}</definedName>
    <definedName name="Q3WEE_1" hidden="1">{#N/A,#N/A,FALSE,"조골재"}</definedName>
    <definedName name="Q4_00">#REF!</definedName>
    <definedName name="qa">#REF!</definedName>
    <definedName name="QAAA" hidden="1">#REF!</definedName>
    <definedName name="QAQA">'[54]ABUT수량-A1'!$T$25</definedName>
    <definedName name="qd">#REF!</definedName>
    <definedName name="qd10_gt" hidden="1">{"'Sheet1'!$L$16"}</definedName>
    <definedName name="qd10_gt1" hidden="1">{"'Sheet1'!$L$16"}</definedName>
    <definedName name="qdwfwdfwfwe" hidden="1">#REF!</definedName>
    <definedName name="QEEERRR">#REF!</definedName>
    <definedName name="qeqw" hidden="1">#REF!</definedName>
    <definedName name="qeqwew">#REF!</definedName>
    <definedName name="qewq">#REF!</definedName>
    <definedName name="Qe앨">#REF!</definedName>
    <definedName name="qi">[1]설계조건!#REF!</definedName>
    <definedName name="qlda">#REF!</definedName>
    <definedName name="qlda_1">#REF!</definedName>
    <definedName name="qlda_10">#REF!</definedName>
    <definedName name="qlda_2">#REF!</definedName>
    <definedName name="qlda_3">#REF!</definedName>
    <definedName name="qlda_4">#REF!</definedName>
    <definedName name="qlda_5">#REF!</definedName>
    <definedName name="qlda_6">#REF!</definedName>
    <definedName name="qlda_7">#REF!</definedName>
    <definedName name="qlda_8">#REF!</definedName>
    <definedName name="qlda_9">#REF!</definedName>
    <definedName name="QM">#REF!</definedName>
    <definedName name="qncjstkdehdwhrud" hidden="1">{#N/A,#N/A,TRUE,"1";#N/A,#N/A,TRUE,"2";#N/A,#N/A,TRUE,"3";#N/A,#N/A,TRUE,"4";#N/A,#N/A,TRUE,"5";#N/A,#N/A,TRUE,"6";#N/A,#N/A,TRUE,"7"}</definedName>
    <definedName name="qor" hidden="1">[55]실행철강하도!$A$1:$A$4</definedName>
    <definedName name="QPRNumber">#REF!</definedName>
    <definedName name="qq" hidden="1">{"'Sheet1'!$L$16"}</definedName>
    <definedName name="qqaa">'[56]ABUT수량-A1'!$T$25</definedName>
    <definedName name="QQQ" hidden="1">#REF!</definedName>
    <definedName name="ｑｑｑ" hidden="1">{"'Sheet1'!$L$16"}</definedName>
    <definedName name="QQQQ"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ｑｑｑｑ" hidden="1">{"'Sheet1'!$L$16"}</definedName>
    <definedName name="qqqqq" hidden="1">{#N/A,#N/A,TRUE,"Basic";#N/A,#N/A,TRUE,"EXT-TABLE";#N/A,#N/A,TRUE,"STEEL";#N/A,#N/A,TRUE,"INT-Table";#N/A,#N/A,TRUE,"STEEL";#N/A,#N/A,TRUE,"Door"}</definedName>
    <definedName name="qqqqqq" hidden="1">#REF!</definedName>
    <definedName name="qqqqqqqq" hidden="1">#REF!</definedName>
    <definedName name="qqqqqqqqqqqq" hidden="1">#REF!</definedName>
    <definedName name="qqqqqqqqqqqqqqq" hidden="1">#REF!</definedName>
    <definedName name="qqqqqqqqqqqqqqqq" hidden="1">#REF!</definedName>
    <definedName name="qqqqqqqqqqqqqqqqq" hidden="1">#REF!</definedName>
    <definedName name="qqqqqqqqqqqqqqqqqqqq" hidden="1">#REF!</definedName>
    <definedName name="qqqqqqqqqqqqqqqqqqqqqq" hidden="1">{"'Sheet1'!$L$16"}</definedName>
    <definedName name="QRS">#REF!</definedName>
    <definedName name="QRT1LY">#REF!</definedName>
    <definedName name="QRT2LY">#REF!</definedName>
    <definedName name="QRT3LY">#REF!</definedName>
    <definedName name="QRT4LY">#REF!</definedName>
    <definedName name="qrw" hidden="1">{#N/A,#N/A,FALSE,"Sheet2";#N/A,#N/A,FALSE,"Sheet4";#N/A,#N/A,FALSE,"Sheet6"}</definedName>
    <definedName name="QS">#REF!</definedName>
    <definedName name="QS_ARCCALNOTE">'[57]Calculation Note'!$A$1048:$L$2229</definedName>
    <definedName name="QS_DW">'[57]Calculation Note'!$B$2070:$L$2121</definedName>
    <definedName name="QS_DW_DATA">#REF!</definedName>
    <definedName name="QS_DWCALNOTE">'[57]Calculation Note'!$A$2122:$L$2192</definedName>
    <definedName name="QS_STRCALNOTE">'[57]Calculation Note'!$A$7:$DO$1046</definedName>
    <definedName name="QS_UNIT_RATE">#REF!</definedName>
    <definedName name="QSF">#REF!</definedName>
    <definedName name="QSR" hidden="1">{#N/A,#N/A,TRUE,"Front";#N/A,#N/A,TRUE,"Simple Letter";#N/A,#N/A,TRUE,"Inside";#N/A,#N/A,TRUE,"Contents";#N/A,#N/A,TRUE,"Basis";#N/A,#N/A,TRUE,"Inclusions";#N/A,#N/A,TRUE,"Exclusions";#N/A,#N/A,TRUE,"Areas";#N/A,#N/A,TRUE,"Summary";#N/A,#N/A,TRUE,"Detail"}</definedName>
    <definedName name="Qty">#REF!</definedName>
    <definedName name="qty___0">#REF!</definedName>
    <definedName name="qty___0_4">#REF!</definedName>
    <definedName name="qty_4">#REF!</definedName>
    <definedName name="qty_b">#REF!</definedName>
    <definedName name="qu">#REF!</definedName>
    <definedName name="qualification2">#REF!</definedName>
    <definedName name="QUALIFICATIONS">#REF!</definedName>
    <definedName name="qualify">#REF!</definedName>
    <definedName name="Quarter">#REF!</definedName>
    <definedName name="quo">#REF!</definedName>
    <definedName name="qvv" hidden="1">{"'Sheet1'!$L$16"}</definedName>
    <definedName name="qw" hidden="1">{#N/A,#N/A,FALSE,"단가표지"}</definedName>
    <definedName name="QW3REWACF">#REF!</definedName>
    <definedName name="QWE" hidden="1">{#N/A,#N/A,FALSE,"이태원철근"}</definedName>
    <definedName name="qweqw">#REF!</definedName>
    <definedName name="QWER" hidden="1">{#N/A,#N/A,FALSE,"이태원철근"}</definedName>
    <definedName name="qwero">#REF!</definedName>
    <definedName name="QWERQWE" hidden="1">{#N/A,#N/A,TRUE,"Front";#N/A,#N/A,TRUE,"Simple Letter";#N/A,#N/A,TRUE,"Inside";#N/A,#N/A,TRUE,"Contents";#N/A,#N/A,TRUE,"Basis";#N/A,#N/A,TRUE,"Inclusions";#N/A,#N/A,TRUE,"Exclusions";#N/A,#N/A,TRUE,"Areas";#N/A,#N/A,TRUE,"Summary";#N/A,#N/A,TRUE,"Detail"}</definedName>
    <definedName name="qwertet" hidden="1">{"'Sheet1'!$L$16"}</definedName>
    <definedName name="QWQ" hidden="1">{#N/A,#N/A,FALSE,"배수2"}</definedName>
    <definedName name="QWQW">'[54]ABUT수량-A1'!$T$25</definedName>
    <definedName name="qwrwq">#REF!</definedName>
    <definedName name="qwwqe" hidden="1">{"'Sheet1'!$L$16"}</definedName>
    <definedName name="qwww">#REF!</definedName>
    <definedName name="q디">#REF!</definedName>
    <definedName name="q앨">#REF!</definedName>
    <definedName name="R_">#REF!</definedName>
    <definedName name="R_UNIT">#REF!</definedName>
    <definedName name="R_UNIT_4">#REF!</definedName>
    <definedName name="rack">#REF!</definedName>
    <definedName name="raco">#REF!</definedName>
    <definedName name="RAD">#REF!</definedName>
    <definedName name="raffles">#REF!</definedName>
    <definedName name="RailFixing">#REF!</definedName>
    <definedName name="railing">#REF!</definedName>
    <definedName name="railpaint">#REF!</definedName>
    <definedName name="RAMP">#REF!</definedName>
    <definedName name="RampYear">#REF!</definedName>
    <definedName name="RandRleave">#REF!</definedName>
    <definedName name="RandRticket">#REF!</definedName>
    <definedName name="range">#REF!</definedName>
    <definedName name="RANGE_NAME">#N/A</definedName>
    <definedName name="RANGE_NAMES">#N/A</definedName>
    <definedName name="Ranhxay" hidden="1">{"'Sheet1'!$L$16"}</definedName>
    <definedName name="ratana">#REF!</definedName>
    <definedName name="Rate">#REF!</definedName>
    <definedName name="rate_Chiller">#REF!</definedName>
    <definedName name="rate_elv">#REF!</definedName>
    <definedName name="rate_gas">#REF!</definedName>
    <definedName name="rate_lab">#REF!</definedName>
    <definedName name="rate_lvv">#REF!</definedName>
    <definedName name="rate_mat">#REF!</definedName>
    <definedName name="rate_MVAC">#REF!</definedName>
    <definedName name="rate_pl">#REF!</definedName>
    <definedName name="rate_split">#REF!</definedName>
    <definedName name="rate_total">#REF!</definedName>
    <definedName name="rate_VRV">#REF!</definedName>
    <definedName name="RateAD">#REF!</definedName>
    <definedName name="RateGBP">#REF!</definedName>
    <definedName name="RateUSD">#REF!</definedName>
    <definedName name="RateUSD2">#REF!</definedName>
    <definedName name="ratio">#REF!</definedName>
    <definedName name="ratio_acier_0à16mm">#REF!</definedName>
    <definedName name="ratio_acier_plus_de_20mm">#REF!</definedName>
    <definedName name="ratio_beam">#REF!</definedName>
    <definedName name="ratio_col">#REF!</definedName>
    <definedName name="ratio_ftg">#REF!</definedName>
    <definedName name="ratio_girder">#REF!</definedName>
    <definedName name="ratio_rw">#REF!</definedName>
    <definedName name="ratio_rwftg">#REF!</definedName>
    <definedName name="ratio_s.slab">#REF!</definedName>
    <definedName name="ratio_sog">#REF!</definedName>
    <definedName name="ratio_stair">#REF!</definedName>
    <definedName name="ratio_sw">#REF!</definedName>
    <definedName name="RB">#REF!</definedName>
    <definedName name="RB_HSBC">#REF!</definedName>
    <definedName name="RB_TYP">#REF!</definedName>
    <definedName name="RBX2B6">#REF!</definedName>
    <definedName name="RC_Beam_Ratio">#REF!</definedName>
    <definedName name="RC_Column_Ratio">#REF!</definedName>
    <definedName name="RC_INT">#REF!</definedName>
    <definedName name="RC_Planter_Box_Ratio">#REF!</definedName>
    <definedName name="RC_Pool_Slab_Wall_ratio">#REF!</definedName>
    <definedName name="RC_Ramp_Ratio">#REF!</definedName>
    <definedName name="RC_Slab_Ratio">#REF!</definedName>
    <definedName name="RCArea" hidden="1">#REF!</definedName>
    <definedName name="rcbc">#REF!</definedName>
    <definedName name="RCD">#REF!</definedName>
    <definedName name="RCHECFA">#REF!</definedName>
    <definedName name="rcp">#REF!</definedName>
    <definedName name="RCPLINE">#REF!</definedName>
    <definedName name="RCWALLS">#REF!</definedName>
    <definedName name="RD">#REF!</definedName>
    <definedName name="Rd_2">#REF!</definedName>
    <definedName name="RDU">#REF!</definedName>
    <definedName name="re">#REF!</definedName>
    <definedName name="Re_beam">#REF!</definedName>
    <definedName name="Re_column">#REF!</definedName>
    <definedName name="Re_footing">#REF!</definedName>
    <definedName name="Re_Lean">#REF!</definedName>
    <definedName name="Re_slab">#REF!</definedName>
    <definedName name="Re_stair">#REF!</definedName>
    <definedName name="Re_stump">#REF!</definedName>
    <definedName name="Re_wall">#REF!</definedName>
    <definedName name="reawrew" hidden="1">{"'Sheet1'!$L$16"}</definedName>
    <definedName name="reb_40">#REF!</definedName>
    <definedName name="reb_40actual">#REF!</definedName>
    <definedName name="reb_60">#REF!</definedName>
    <definedName name="reb_60actual">#REF!</definedName>
    <definedName name="reb_gr40">#REF!</definedName>
    <definedName name="reb_gr60">#REF!</definedName>
    <definedName name="reb40_new">#REF!</definedName>
    <definedName name="rebar">#REF!</definedName>
    <definedName name="rebar_40">#REF!</definedName>
    <definedName name="Rebar_Exp">#REF!</definedName>
    <definedName name="rebar_gr40">#REF!</definedName>
    <definedName name="rebar_gr60">#REF!</definedName>
    <definedName name="rebar_L" localSheetId="2">#REF!</definedName>
    <definedName name="rebar_L" localSheetId="0">#REF!</definedName>
    <definedName name="rebar_L">#REF!</definedName>
    <definedName name="Rebar_La">#REF!</definedName>
    <definedName name="rebar_labor">#REF!</definedName>
    <definedName name="rebar_M" localSheetId="2">#REF!</definedName>
    <definedName name="rebar_M" localSheetId="0">#REF!</definedName>
    <definedName name="rebar_M">#REF!</definedName>
    <definedName name="Rebar_Ma">#REF!</definedName>
    <definedName name="rebar_rate">#REF!</definedName>
    <definedName name="rebar40">#REF!</definedName>
    <definedName name="rebar60">#REF!</definedName>
    <definedName name="Rebarfixing">#REF!</definedName>
    <definedName name="rebars">#REF!</definedName>
    <definedName name="rebars_40">#REF!</definedName>
    <definedName name="rebars_60">#REF!</definedName>
    <definedName name="rec">"'file://Daraporn/robatherm/WINDOWS/Desktop/Reduced Work/SAN-CC.xls'#$'SAN REDUCED 1'.$#REF!$#REF!"</definedName>
    <definedName name="RECH">#REF!</definedName>
    <definedName name="RECONCILIATION">#REF!</definedName>
    <definedName name="record">"$#REF!.$I$1:$I$31995"</definedName>
    <definedName name="_xlnm.Recorder">#REF!</definedName>
    <definedName name="recv" hidden="1">#REF!</definedName>
    <definedName name="red">#REF!</definedName>
    <definedName name="ref">#REF!</definedName>
    <definedName name="refer">#REF!</definedName>
    <definedName name="REFRESH">#REF!</definedName>
    <definedName name="refs">#REF!</definedName>
    <definedName name="Region">#REF!</definedName>
    <definedName name="Regional" hidden="1">{#N/A,#N/A,FALSE,"mgtsum.XLS";#N/A,#N/A,FALSE,"CAPONE";#N/A,#N/A,FALSE,"CAPTWO";#N/A,#N/A,FALSE,"CAPTHREE"}</definedName>
    <definedName name="Regional_Analysis">#REF!</definedName>
    <definedName name="regional1" hidden="1">{#N/A,#N/A,FALSE,"mgtsum.XLS";#N/A,#N/A,FALSE,"CAPONE";#N/A,#N/A,FALSE,"CAPTWO";#N/A,#N/A,FALSE,"CAPTHREE"}</definedName>
    <definedName name="rein">#REF!</definedName>
    <definedName name="REINF">#REF!</definedName>
    <definedName name="REINVESTMENT">#REF!</definedName>
    <definedName name="rel">#REF!</definedName>
    <definedName name="remedial_works">#REF!</definedName>
    <definedName name="REMOVCON">#REF!</definedName>
    <definedName name="rempave2">#REF!</definedName>
    <definedName name="Reno">#REF!</definedName>
    <definedName name="Rental___Service_charge">#REF!</definedName>
    <definedName name="rep" hidden="1">{#N/A,#N/A,TRUE,"Invoice"}</definedName>
    <definedName name="Repairs_tat_hong">#REF!</definedName>
    <definedName name="replace1">#REF!</definedName>
    <definedName name="replace2">#REF!</definedName>
    <definedName name="REPORT" hidden="1">[58]Perform1!$R$6:$R$17</definedName>
    <definedName name="report1" hidden="1">{#N/A,#N/A,FALSE,"特殊室（ＢＱ表）"}</definedName>
    <definedName name="report2" hidden="1">{#N/A,#N/A,FALSE,"特殊室（ＢＱ表）"}</definedName>
    <definedName name="ReportPeriod">#REF!</definedName>
    <definedName name="REPORTQ">#REF!</definedName>
    <definedName name="rêreeyre" hidden="1">{"'Sheet1'!$L$16"}</definedName>
    <definedName name="Reset">#REF!</definedName>
    <definedName name="ResiCFA">#REF!</definedName>
    <definedName name="RESID">#REF!</definedName>
    <definedName name="resource">#REF!</definedName>
    <definedName name="ResPricing">#REF!</definedName>
    <definedName name="RESULT">#REF!</definedName>
    <definedName name="Result21" hidden="1">{"'Sheet1'!$L$16"}</definedName>
    <definedName name="RET" hidden="1">{#N/A,#N/A,FALSE,"조골재"}</definedName>
    <definedName name="retail">#REF!</definedName>
    <definedName name="Retail_Cap">#REF!</definedName>
    <definedName name="ReturnRateEndCol">#REF!</definedName>
    <definedName name="RETYRE" hidden="1">{#N/A,#N/A,FALSE,"골재소요량";#N/A,#N/A,FALSE,"골재소요량"}</definedName>
    <definedName name="reuse" hidden="1">{#N/A,#N/A,FALSE,"mgtsum.XLS";#N/A,#N/A,FALSE,"CAPONE";#N/A,#N/A,FALSE,"CAPTWO";#N/A,#N/A,FALSE,"CAPTHREE"}</definedName>
    <definedName name="Reuse_Sharing">#REF!</definedName>
    <definedName name="REV">#REF!</definedName>
    <definedName name="RevA">OFFSET(Full_Print,0,0,Last_Row)</definedName>
    <definedName name="Revactuel">#REF!</definedName>
    <definedName name="Revenue">#REF!</definedName>
    <definedName name="revise2">#REF!</definedName>
    <definedName name="revised">#REF!</definedName>
    <definedName name="Revision">#REF!</definedName>
    <definedName name="REVSC">#REF!,#REF!,#REF!,#REF!,#REF!,#REF!,#REF!,#REF!,#REF!</definedName>
    <definedName name="REVSCM">#REF!,#REF!,#REF!,#REF!,#REF!,#REF!,#REF!,#REF!</definedName>
    <definedName name="rewall" hidden="1">{"'Bill No. 7'!$A$1:$G$32"}</definedName>
    <definedName name="RẺWFẺG">#REF!</definedName>
    <definedName name="rewr" hidden="1">{"'Sheet1'!$L$16"}</definedName>
    <definedName name="rewrer" hidden="1">{"'Sheet1'!$L$16"}</definedName>
    <definedName name="rewrewr" hidden="1">{"'Sheet1'!$L$16"}</definedName>
    <definedName name="RF">#REF!</definedName>
    <definedName name="RFD">#REF!</definedName>
    <definedName name="rferfg" hidden="1">{"'Sheet1'!$L$16"}</definedName>
    <definedName name="rfg">#REF!</definedName>
    <definedName name="rfq" hidden="1">#REF!</definedName>
    <definedName name="RFSL">#REF!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djustments">#REF!,#REF!</definedName>
    <definedName name="RgAreas">#REF!</definedName>
    <definedName name="RgBucket">#REF!,#REF!</definedName>
    <definedName name="RgCat">#REF!</definedName>
    <definedName name="RgER">#REF!,#REF!,#REF!,#REF!,#REF!,#REF!</definedName>
    <definedName name="RgGrowth">#REF!</definedName>
    <definedName name="RgJudgem">#REF!</definedName>
    <definedName name="RgMandat">#REF!</definedName>
    <definedName name="RgMargin">#REF!</definedName>
    <definedName name="RgMOPCat">#REF!</definedName>
    <definedName name="RgoAddress">#REF!</definedName>
    <definedName name="RgoCbars">#REF!</definedName>
    <definedName name="RgoWsAlternatives">#REF!</definedName>
    <definedName name="RgReplac">#REF!,#REF!</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ectors">#REF!</definedName>
    <definedName name="RgSectors2">#REF!</definedName>
    <definedName name="RgSpecia">#REF!</definedName>
    <definedName name="RgType">#REF!</definedName>
    <definedName name="RgUpdates">#REF!</definedName>
    <definedName name="rhm">#REF!</definedName>
    <definedName name="RHODIA" hidden="1">{"'DocTypeCode'!$A$142:$A$226"}</definedName>
    <definedName name="rhq">{"Book1"}</definedName>
    <definedName name="RIC">#REF!</definedName>
    <definedName name="rig">#REF!</definedName>
    <definedName name="rigs_number">#REF!</definedName>
    <definedName name="RINCI" hidden="1">{#N/A,#N/A,TRUE,"Front";#N/A,#N/A,TRUE,"Simple Letter";#N/A,#N/A,TRUE,"Inside";#N/A,#N/A,TRUE,"Contents";#N/A,#N/A,TRUE,"Basis";#N/A,#N/A,TRUE,"Inclusions";#N/A,#N/A,TRUE,"Exclusions";#N/A,#N/A,TRUE,"Areas";#N/A,#N/A,TRUE,"Summary";#N/A,#N/A,TRUE,"Detail"}</definedName>
    <definedName name="RINSU">#REF!</definedName>
    <definedName name="Riser">#REF!</definedName>
    <definedName name="Risk">#REF!</definedName>
    <definedName name="risk_contingencies">#REF!</definedName>
    <definedName name="Risk_Owner__13">#REF!</definedName>
    <definedName name="RiskAutoStopPercChange">1.5</definedName>
    <definedName name="RiskCollectDistributionSamples">2</definedName>
    <definedName name="RiskExcelReportsGoInNewWorkbook">TRUE</definedName>
    <definedName name="RiskExcelReportsToGenerate">6891</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S">#REF!</definedName>
    <definedName name="rkd" hidden="1">{#N/A,#N/A,FALSE,"CCTV"}</definedName>
    <definedName name="rkdkd" hidden="1">{#N/A,#N/A,FALSE,"2~8번"}</definedName>
    <definedName name="RLABO">#REF!</definedName>
    <definedName name="rladudqo">#REF!</definedName>
    <definedName name="rlbd">#REF!</definedName>
    <definedName name="rlds">#REF!</definedName>
    <definedName name="rler">#REF!</definedName>
    <definedName name="rlp">#REF!</definedName>
    <definedName name="rlrrow">#REF!</definedName>
    <definedName name="rlsw">#REF!</definedName>
    <definedName name="rlws">#REF!</definedName>
    <definedName name="Rl이">#REF!</definedName>
    <definedName name="Rl일">#REF!</definedName>
    <definedName name="RM">#REF!</definedName>
    <definedName name="rmb">#REF!</definedName>
    <definedName name="RMC">#N/A</definedName>
    <definedName name="RMC_1T">#REF!</definedName>
    <definedName name="RMC_2500">#REF!</definedName>
    <definedName name="RMC_3000">#REF!</definedName>
    <definedName name="RMC_3T">#REF!</definedName>
    <definedName name="RMC_5T">#REF!</definedName>
    <definedName name="RMC_6T">#REF!</definedName>
    <definedName name="RMC_8T">#REF!</definedName>
    <definedName name="rmh_mark">#REF!</definedName>
    <definedName name="RMISC">#REF!</definedName>
    <definedName name="RNAME">#REF!</definedName>
    <definedName name="RNAME_4">#REF!</definedName>
    <definedName name="rngCEArchitect">#REF!</definedName>
    <definedName name="rngCEClient">#REF!</definedName>
    <definedName name="rngCEDate">#REF!</definedName>
    <definedName name="rngCEHeader">#REF!</definedName>
    <definedName name="rngCEHeader1">#REF!</definedName>
    <definedName name="rngCEJobNum">#REF!</definedName>
    <definedName name="rngCELocation">#REF!</definedName>
    <definedName name="rngCEProjectName">#REF!</definedName>
    <definedName name="RNIC">#REF!</definedName>
    <definedName name="RNNTPM">#REF!</definedName>
    <definedName name="RNNTSM">#REF!</definedName>
    <definedName name="ro">#REF!</definedName>
    <definedName name="ROAD">#REF!</definedName>
    <definedName name="roadsub">#REF!</definedName>
    <definedName name="robot">#REF!</definedName>
    <definedName name="RockPCT">#REF!</definedName>
    <definedName name="ROD">#REF!</definedName>
    <definedName name="ROOF">#REF!</definedName>
    <definedName name="Roofing">#REF!</definedName>
    <definedName name="Roofing_Cladding">#REF!</definedName>
    <definedName name="Roofing_PLot_13_total" localSheetId="2">#REF!</definedName>
    <definedName name="Roofing_PLot_13_total" localSheetId="0">#REF!</definedName>
    <definedName name="Roofing_PLot_13_total">#REF!</definedName>
    <definedName name="roofsloped">#REF!</definedName>
    <definedName name="Room.sum">#REF!</definedName>
    <definedName name="Room2Br">#REF!</definedName>
    <definedName name="rosid">#REF!</definedName>
    <definedName name="ROUND">#REF!</definedName>
    <definedName name="ROUND_4">#REF!</definedName>
    <definedName name="ROUNDL">#REF!</definedName>
    <definedName name="ROUNDM">#REF!</definedName>
    <definedName name="ROUTINE">#REF!</definedName>
    <definedName name="ROUTINE1">#REF!</definedName>
    <definedName name="row" hidden="1">#REF!</definedName>
    <definedName name="rowactual">#REF!</definedName>
    <definedName name="RowTitleRegion1..D8">#REF!</definedName>
    <definedName name="RowTitleRegion1..G4">#REF!</definedName>
    <definedName name="RowTitleRegion2..G7">#REF!</definedName>
    <definedName name="RowTitleRegion3..D12">#REF!</definedName>
    <definedName name="RowTitleRegion4..G26">#REF!</definedName>
    <definedName name="rozp" hidden="1">{#N/A,#N/A,TRUE,"Krycí list"}</definedName>
    <definedName name="RPAIN">#REF!</definedName>
    <definedName name="RPD">#REF!</definedName>
    <definedName name="rq">#REF!</definedName>
    <definedName name="rqw3rqwef">#REF!</definedName>
    <definedName name="rqwreq" hidden="1">{#N/A,#N/A,FALSE,"Chi tiÆt"}</definedName>
    <definedName name="rqwrwq" hidden="1">{"'Sheet1'!$L$16"}</definedName>
    <definedName name="rr" hidden="1">{#N/A,#N/A,TRUE,"Krycí list"}</definedName>
    <definedName name="rraa" hidden="1">{"'Bill No. 7'!$A$1:$G$32"}</definedName>
    <definedName name="rrate">#REF!</definedName>
    <definedName name="rrow">#REF!</definedName>
    <definedName name="rrow1">#REF!</definedName>
    <definedName name="rrow2">#REF!</definedName>
    <definedName name="rrow3">#REF!</definedName>
    <definedName name="rrr" hidden="1">{"'现金流量表（全部投资）'!$B$4:$P$23"}</definedName>
    <definedName name="rrrr" hidden="1">#REF!</definedName>
    <definedName name="ｒｒｒｒ" hidden="1">{"'Sheet1'!$L$16"}</definedName>
    <definedName name="rrrrr">#REF!</definedName>
    <definedName name="rrrrrr" hidden="1">#REF!</definedName>
    <definedName name="rrrrrrrrrr" hidden="1">{"'Sheet1'!$L$16"}</definedName>
    <definedName name="rrwre">"$#REF!.$L$#REF!"</definedName>
    <definedName name="RS">#REF!</definedName>
    <definedName name="RS4_Branch_Discription_Lookup">#REF!</definedName>
    <definedName name="RS4_Branch_Qty_Lookup">#REF!</definedName>
    <definedName name="RS4_Distrib_Description_Lookup">#REF!</definedName>
    <definedName name="RS4_Distrib_Qty_Lookup">#REF!</definedName>
    <definedName name="RS4_Emergency_Description_Lookup">#REF!</definedName>
    <definedName name="RS4_Emergency_Qty_Lookup">#REF!</definedName>
    <definedName name="RS4_Equip_Discription_Lookup">#REF!</definedName>
    <definedName name="RS4_Equip_Qty_Lookup">#REF!</definedName>
    <definedName name="RS4_Lighting_Description_Lookup">#REF!</definedName>
    <definedName name="RS4_Lighting_Qty_Lookup">#REF!</definedName>
    <definedName name="RS6_Branch_Discription_Lookup">#REF!</definedName>
    <definedName name="RS6_Branch_Qty_Lookup">#REF!</definedName>
    <definedName name="RS6_Distrib_Description_Lookup">#REF!</definedName>
    <definedName name="RS6_Distrib_Qty_Lookup">#REF!</definedName>
    <definedName name="RS6_Emergency_Description_Lookup">#REF!</definedName>
    <definedName name="RS6_Emergency_Qty_Lookup">#REF!</definedName>
    <definedName name="RS6_Equip_Description_Lookup">#REF!</definedName>
    <definedName name="RS6_Equip_Qty_Lookup">#REF!</definedName>
    <definedName name="RS6_Lighting_Description_Lookup">#REF!</definedName>
    <definedName name="RS6_Lighting_Qty_Lookup">#REF!</definedName>
    <definedName name="RSFinish">#REF!</definedName>
    <definedName name="RSLEE">#REF!</definedName>
    <definedName name="rss" hidden="1">#REF!</definedName>
    <definedName name="rstr">#REF!</definedName>
    <definedName name="RSUBT">#REF!</definedName>
    <definedName name="RSUM1">#REF!</definedName>
    <definedName name="RSUM2">#REF!</definedName>
    <definedName name="RSUM3">#REF!</definedName>
    <definedName name="RT" hidden="1">{#N/A,#N/A,FALSE,"이태원철근"}</definedName>
    <definedName name="rtd" hidden="1">#REF!,#REF!</definedName>
    <definedName name="RTEST">#REF!</definedName>
    <definedName name="rtew" hidden="1">{#N/A,#N/A,FALSE,"Chi tiÆt"}</definedName>
    <definedName name="rtgrt" hidden="1">#REF!</definedName>
    <definedName name="RTR">#REF!</definedName>
    <definedName name="RTS">#REF!</definedName>
    <definedName name="rtwret">#REF!</definedName>
    <definedName name="rtyrtyt" hidden="1">#REF!</definedName>
    <definedName name="rtytry" hidden="1">#REF!</definedName>
    <definedName name="rubbconc">#REF!</definedName>
    <definedName name="rubbedconc">#REF!</definedName>
    <definedName name="Rubconc">#REF!</definedName>
    <definedName name="rưerew" hidden="1">{"'Sheet1'!$L$16"}</definedName>
    <definedName name="Run">ROUND(PRODUCT(#REF!),2)</definedName>
    <definedName name="rung">#REF!,#REF!,#REF!,#REF!,#REF!,#REF!,#REF!,#REF!,#REF!,#REF!,#REF!,#REF!,#REF!,#REF!,#REF!,#REF!,#REF!,#REF!,#REF!,#REF!,#REF!,#REF!,#REF!,#REF!,#REF!,#REF!,#REF!,#REF!</definedName>
    <definedName name="RW">#REF!</definedName>
    <definedName name="RWC">#REF!</definedName>
    <definedName name="rw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eq">#REF!</definedName>
    <definedName name="RWEQW">#REF!</definedName>
    <definedName name="rwetwert">#REF!</definedName>
    <definedName name="rwq"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T">#REF!</definedName>
    <definedName name="rxd" hidden="1">#REF!</definedName>
    <definedName name="ryanD" hidden="1">#REF!</definedName>
    <definedName name="S" localSheetId="2">#REF!</definedName>
    <definedName name="S" localSheetId="0">#REF!</definedName>
    <definedName name="S">#REF!</definedName>
    <definedName name="s___0">#REF!</definedName>
    <definedName name="s___0_4">#REF!</definedName>
    <definedName name="s_4">#REF!</definedName>
    <definedName name="S_Re">'[23]3. BOQ-STR'!#REF!</definedName>
    <definedName name="S2L">#REF!</definedName>
    <definedName name="SA" hidden="1">{#N/A,#N/A,TRUE,"SUM";#N/A,#N/A,TRUE,"EE";#N/A,#N/A,TRUE,"AC";#N/A,#N/A,TRUE,"SN"}</definedName>
    <definedName name="saa" hidden="1">{#N/A,#N/A,FALSE,"Sheet2";#N/A,#N/A,FALSE,"Sheet4";#N/A,#N/A,FALSE,"Sheet6"}</definedName>
    <definedName name="sacas">OFFSET(#REF!,0,0,Last_Row___8)</definedName>
    <definedName name="SAD" hidden="1">{#N/A,#N/A,FALSE,"조골재"}</definedName>
    <definedName name="sada.">#REF!</definedName>
    <definedName name="SADASC" hidden="1">{"'Sheet1'!$L$16"}</definedName>
    <definedName name="sadasd" hidden="1">{"Prelim_Summary",#N/A,FALSE,"Summary"}</definedName>
    <definedName name="SADFS">#REF!</definedName>
    <definedName name="sadsa"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SAFCS" hidden="1">#REF!</definedName>
    <definedName name="Safety_Dpt">#REF!</definedName>
    <definedName name="SAFJ">#REF!</definedName>
    <definedName name="safsdg" hidden="1">#REF!</definedName>
    <definedName name="sagawa" hidden="1">#REF!</definedName>
    <definedName name="sal">#REF!</definedName>
    <definedName name="Salaries__Wages___Bonus">#REF!</definedName>
    <definedName name="Sales">#REF!</definedName>
    <definedName name="SALES_TRANSACTION_TEST_DETAILS">#REF!</definedName>
    <definedName name="SalesTax">#REF!</definedName>
    <definedName name="SAM" hidden="1">{#N/A,#N/A,TRUE,"Basic";#N/A,#N/A,TRUE,"EXT-TABLE";#N/A,#N/A,TRUE,"STEEL";#N/A,#N/A,TRUE,"INT-Table";#N/A,#N/A,TRUE,"STEEL";#N/A,#N/A,TRUE,"Door"}</definedName>
    <definedName name="san">#REF!</definedName>
    <definedName name="sand">#REF!</definedName>
    <definedName name="sand_p">#REF!</definedName>
    <definedName name="sand_t">#REF!</definedName>
    <definedName name="Sand_Topping">#REF!</definedName>
    <definedName name="sang" hidden="1">{"'Sheet1'!$L$16"}</definedName>
    <definedName name="sanitary">#REF!</definedName>
    <definedName name="sanitary_3">"#REF!"</definedName>
    <definedName name="sanitary_5">"#REF!"</definedName>
    <definedName name="sanitary_5_3">"#REF!"</definedName>
    <definedName name="Sanitary_Fittings">#REF!</definedName>
    <definedName name="SAP_report">#REF!</definedName>
    <definedName name="SAPBEXhrIndnt" hidden="1">1</definedName>
    <definedName name="SAPBEXrevision" hidden="1">1</definedName>
    <definedName name="SAPBEXsysID" hidden="1">"P27"</definedName>
    <definedName name="SAPBEXwbID" hidden="1">"3MM3W0Q9PPZFQ549Z95YMNNK2"</definedName>
    <definedName name="sasa" hidden="1">{#N/A,#N/A,FALSE,"Sheet1";#N/A,#N/A,FALSE,"Sheet3";#N/A,#N/A,FALSE,"Sheet5"}</definedName>
    <definedName name="SASAW" hidden="1">{#N/A,#N/A,FALSE,"mgtsum.XLS";#N/A,#N/A,FALSE,"CAPONE";#N/A,#N/A,FALSE,"CAPTWO";#N/A,#N/A,FALSE,"CAPTHREE"}</definedName>
    <definedName name="SASCACA" hidden="1">#REF!</definedName>
    <definedName name="sasdsa">#REF!</definedName>
    <definedName name="sat">#REF!</definedName>
    <definedName name="SATISH" hidden="1">{"'Bill No. 7'!$A$1:$G$32"}</definedName>
    <definedName name="SAVDSVVAV" hidden="1">{"'Sheet1'!$L$16"}</definedName>
    <definedName name="SAVE">#REF!</definedName>
    <definedName name="SAVE_4">#REF!</definedName>
    <definedName name="SB">#REF!</definedName>
    <definedName name="SBack_Exp">#REF!</definedName>
    <definedName name="SBack_La">#REF!</definedName>
    <definedName name="SBack_Ma">#REF!</definedName>
    <definedName name="SBASE">#REF!</definedName>
    <definedName name="SBBC">#REF!</definedName>
    <definedName name="sbc">#REF!</definedName>
    <definedName name="SC">#REF!</definedName>
    <definedName name="SC_ADJUST">#N/A</definedName>
    <definedName name="SCA">#REF!</definedName>
    <definedName name="SCAFFOLD">#REF!</definedName>
    <definedName name="SCALE">#REF!</definedName>
    <definedName name="SchDW">#REF!</definedName>
    <definedName name="Sched_Pay">#REF!</definedName>
    <definedName name="Sched_Pay_4">#REF!</definedName>
    <definedName name="Schedule">#REF!</definedName>
    <definedName name="Scheduled_Extra_Payments">#REF!</definedName>
    <definedName name="Scheduled_Extra_Payments_4">#REF!</definedName>
    <definedName name="Scheduled_Interest_Rate">#REF!</definedName>
    <definedName name="Scheduled_Interest_Rate_4">#REF!</definedName>
    <definedName name="Scheduled_Monthly_Payment">#REF!</definedName>
    <definedName name="Scheduled_Monthly_Payment_4">#REF!</definedName>
    <definedName name="sck" comment="số cấu kiện">#REF!</definedName>
    <definedName name="sClv">#REF!</definedName>
    <definedName name="sCOU">#REF!</definedName>
    <definedName name="sCountry">#REF!</definedName>
    <definedName name="scrap" hidden="1">#REF!</definedName>
    <definedName name="scraps" hidden="1">#REF!</definedName>
    <definedName name="SCTX" hidden="1">{"'Sheet1'!$L$16"}</definedName>
    <definedName name="sCurr">#REF!</definedName>
    <definedName name="sCurr2">#REF!</definedName>
    <definedName name="sCurrKey">#REF!</definedName>
    <definedName name="SCURVE" hidden="1">#REF!</definedName>
    <definedName name="sd" hidden="1">{"'Sheet1'!$L$16"}</definedName>
    <definedName name="sdad" hidden="1">{"'Sheet1'!$L$16"}</definedName>
    <definedName name="sdasa" hidden="1">{#N/A,#N/A,TRUE,"SUM";#N/A,#N/A,TRUE,"EE";#N/A,#N/A,TRUE,"AC";#N/A,#N/A,TRUE,"SN"}</definedName>
    <definedName name="Sdate">#REF!</definedName>
    <definedName name="SDCFG\" hidden="1">{#N/A,#N/A,FALSE,"운반시간"}</definedName>
    <definedName name="sdd" hidden="1">{"'Sheet1'!$L$16"}</definedName>
    <definedName name="SDDFD" hidden="1">{#N/A,#N/A,FALSE,"배수1"}</definedName>
    <definedName name="SDep_Exp">#REF!</definedName>
    <definedName name="SDep_La">#REF!</definedName>
    <definedName name="SDep_Ma">#REF!</definedName>
    <definedName name="sdf" hidden="1">{"'Sheet1'!$L$16"}</definedName>
    <definedName name="sdfa" hidden="1">{#N/A,#N/A,FALSE,"FORM A";#N/A,#N/A,FALSE,"FORM D";#N/A,#N/A,FALSE,"FORM E-1";#N/A,#N/A,FALSE,"FORM E-2";#N/A,#N/A,FALSE,"FORM F";#N/A,#N/A,FALSE,"FORM G";#N/A,#N/A,FALSE,"FORM H-1";#N/A,#N/A,FALSE,"FORM H-2";#N/A,#N/A,FALSE,"FORM H-3";#N/A,#N/A,FALSE,"FORM H-4";#N/A,#N/A,FALSE,"FORM H-5";#N/A,#N/A,FALSE,"FORM I";#N/A,#N/A,FALSE,"FORM J"}</definedName>
    <definedName name="sdfaf">#REF!</definedName>
    <definedName name="sdfas" hidden="1">{0}</definedName>
    <definedName name="sdfda" hidden="1">{"'Sheet1'!$L$16"}</definedName>
    <definedName name="sdfdef">MATCH(0.01,#REF!,-1)+1</definedName>
    <definedName name="SDFDFD" hidden="1">{#N/A,#N/A,FALSE,"운반시간"}</definedName>
    <definedName name="sdfdfdfdfdf" hidden="1">{#N/A,#N/A,FALSE,"2~8번"}</definedName>
    <definedName name="sdfdfsdf">MATCH(0.01,#REF!,-1)+1</definedName>
    <definedName name="sdfds" hidden="1">{#N/A,#N/A,FALSE,"CCTV"}</definedName>
    <definedName name="sdfdsfsdf">MATCH(0.01,#REF!,-1)+1</definedName>
    <definedName name="sdfdsfsx" hidden="1">{#N/A,#N/A,FALSE,"CCTV"}</definedName>
    <definedName name="sdfe">MATCH(0.01,#REF!,-1)+1</definedName>
    <definedName name="sdfg">'[56]ABUT수량-A1'!$T$25</definedName>
    <definedName name="sdfs" hidden="1">#REF!</definedName>
    <definedName name="sdfsdf" hidden="1">#REF!</definedName>
    <definedName name="sdfsdfsd" hidden="1">{"'Sheet1'!$L$16"}</definedName>
    <definedName name="sdfsdfsdf">MATCH(0.01,#REF!,-1)+1</definedName>
    <definedName name="sdfsfedf">MATCH(0.01,#REF!,-1)+1</definedName>
    <definedName name="sdfsfs">MATCH(0.01,#REF!,-1)+1</definedName>
    <definedName name="sdfsfsf">DATE(YEAR(#REF!),MONTH(#REF!)+sdfdsfsdf,DAY(#REF!))</definedName>
    <definedName name="sdg" hidden="1">#REF!</definedName>
    <definedName name="SDGA" hidden="1">{#N/A,#N/A,FALSE,"조골재"}</definedName>
    <definedName name="sdrgf">#REF!</definedName>
    <definedName name="SDS" hidden="1">{#N/A,#N/A,FALSE,"2~8번"}</definedName>
    <definedName name="SDS_1" hidden="1">{#N/A,#N/A,FALSE,"2~8번"}</definedName>
    <definedName name="sdsaffffdsfdf">#REF!</definedName>
    <definedName name="SDSD" hidden="1">#REF!</definedName>
    <definedName name="sdsdddd" hidden="1">{#N/A,#N/A,FALSE,"토공2"}</definedName>
    <definedName name="sdsss">#REF!</definedName>
    <definedName name="SDVVSD" hidden="1">{#N/A,#N/A,FALSE,"Chi tiÆt"}</definedName>
    <definedName name="sdz" hidden="1">{"'Sheet1'!$L$16"}</definedName>
    <definedName name="se" hidden="1">{"'Bill No. 7'!$A$1:$G$32"}</definedName>
    <definedName name="sealant">#REF!</definedName>
    <definedName name="SEAT">#REF!</definedName>
    <definedName name="SecA">#REF!</definedName>
    <definedName name="SecB">#REF!</definedName>
    <definedName name="SecC">#REF!</definedName>
    <definedName name="SecD">#REF!</definedName>
    <definedName name="SecE">#REF!</definedName>
    <definedName name="SecF">#REF!</definedName>
    <definedName name="SecG">#REF!</definedName>
    <definedName name="SecH">#REF!</definedName>
    <definedName name="SecI">#REF!</definedName>
    <definedName name="SecJ">#REF!</definedName>
    <definedName name="SECONDMENTALL">#REF!</definedName>
    <definedName name="SECONDMENTHEALTHCARE">#REF!</definedName>
    <definedName name="SECONDMENTHOSPITALITY">#REF!</definedName>
    <definedName name="SECONDMENTINDUSTRIAL">#REF!</definedName>
    <definedName name="SECONDMENTINFRASTRUCTURE">#REF!</definedName>
    <definedName name="SECONDMENTOFFICE">#REF!</definedName>
    <definedName name="SECONDMENTRESIDENTIAL">#REF!</definedName>
    <definedName name="SECONDMENTRETAIL">#REF!</definedName>
    <definedName name="Section">#REF!</definedName>
    <definedName name="Security_Total">#REF!</definedName>
    <definedName name="SED">#REF!</definedName>
    <definedName name="SEE" hidden="1">{#N/A,#N/A,FALSE,"Chi tiÆt"}</definedName>
    <definedName name="Seen_area">#REF!</definedName>
    <definedName name="segment">#REF!</definedName>
    <definedName name="Segment1">#REF!</definedName>
    <definedName name="Segment2">#REF!</definedName>
    <definedName name="Segment3">#REF!</definedName>
    <definedName name="Segment4">#REF!</definedName>
    <definedName name="Segment5">#REF!</definedName>
    <definedName name="SEGMENTLEADER">#REF!</definedName>
    <definedName name="SelCoefLabStr">#REF!</definedName>
    <definedName name="SelCoefLabStr1">#REF!</definedName>
    <definedName name="SelCoefLabStr2">#REF!</definedName>
    <definedName name="SelCoefLabTrade">#REF!</definedName>
    <definedName name="SelCoefLabTrade1">#REF!</definedName>
    <definedName name="SelCoefLabTrade2">#REF!</definedName>
    <definedName name="SelCoefMatStr">#REF!</definedName>
    <definedName name="SelCoefMatStr1">#REF!</definedName>
    <definedName name="SelCoefMatStr2">#REF!</definedName>
    <definedName name="SelCoefMatTrade">#REF!</definedName>
    <definedName name="SelCoefMatTrade1">#REF!</definedName>
    <definedName name="SelCoefMatTrade2">#REF!</definedName>
    <definedName name="Select">#REF!</definedName>
    <definedName name="Select_from_list">#REF!</definedName>
    <definedName name="selling_mu">#REF!</definedName>
    <definedName name="sen" hidden="1">{"'Sheet1'!$L$16"}</definedName>
    <definedName name="sencount" hidden="1">1</definedName>
    <definedName name="SENTA_CFA">#REF!</definedName>
    <definedName name="sept1">#REF!</definedName>
    <definedName name="sept1wek">#REF!</definedName>
    <definedName name="sept1wk">#REF!</definedName>
    <definedName name="sept3">#REF!</definedName>
    <definedName name="sept4">#REF!</definedName>
    <definedName name="Serendra" hidden="1">#REF!</definedName>
    <definedName name="SERVICE" hidden="1">{#N/A,#N/A,FALSE,"이태원철근"}</definedName>
    <definedName name="Services">#REF!</definedName>
    <definedName name="SETMACRO1">#REF!</definedName>
    <definedName name="SETMACRO2">#REF!</definedName>
    <definedName name="SETUP">#REF!</definedName>
    <definedName name="sew">#REF!</definedName>
    <definedName name="sewer">#REF!</definedName>
    <definedName name="SEX">#REF!</definedName>
    <definedName name="SF">#REF!</definedName>
    <definedName name="SFA" hidden="1">{#N/A,#N/A,FALSE,"포장1";#N/A,#N/A,FALSE,"포장1"}</definedName>
    <definedName name="sfB">#REF!</definedName>
    <definedName name="sfBrGenl">#REF!</definedName>
    <definedName name="sfBrLab">#REF!</definedName>
    <definedName name="sfBrManu">#REF!</definedName>
    <definedName name="sfBrUnass">#REF!</definedName>
    <definedName name="sfC">#REF!</definedName>
    <definedName name="sfCubGenl">#REF!</definedName>
    <definedName name="sfCubManu">#REF!</definedName>
    <definedName name="sfD">#REF!</definedName>
    <definedName name="sfdgdfyr">{#N/A,#N/A,TRUE,"SUM";#N/A,#N/A,TRUE,"EE";#N/A,#N/A,TRUE,"AC";#N/A,#N/A,TRUE,"SN"}</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f" hidden="1">#REF!</definedName>
    <definedName name="sfE">#REF!</definedName>
    <definedName name="sfEAST">#REF!</definedName>
    <definedName name="sfF">#REF!</definedName>
    <definedName name="sfFab">#REF!</definedName>
    <definedName name="sffl">#REF!</definedName>
    <definedName name="sffm">#REF!</definedName>
    <definedName name="sfg" hidden="1">{"'Sheet1'!$L$16"}</definedName>
    <definedName name="sfggf" hidden="1">{#N/A,#N/A,FALSE,"배수1"}</definedName>
    <definedName name="sfH">#REF!</definedName>
    <definedName name="sfI">#REF!</definedName>
    <definedName name="sfJ">#REF!</definedName>
    <definedName name="sfK">#REF!</definedName>
    <definedName name="sfL">#REF!</definedName>
    <definedName name="sfLITHO">#REF!</definedName>
    <definedName name="sfM">#REF!</definedName>
    <definedName name="sfN">#REF!</definedName>
    <definedName name="sfNONLITHO">#REF!</definedName>
    <definedName name="sfO">#REF!</definedName>
    <definedName name="sfP">#REF!</definedName>
    <definedName name="sfQ">#REF!</definedName>
    <definedName name="sfR">#REF!</definedName>
    <definedName name="sfS">#REF!</definedName>
    <definedName name="sfsafsfds" hidden="1">{"'Sheet1'!$L$16"}</definedName>
    <definedName name="SFSDFDSF" hidden="1">{#N/A,#N/A,FALSE,"운반시간"}</definedName>
    <definedName name="SFSDFS">#REF!</definedName>
    <definedName name="sfsdfsdfsdfsdfsfs" hidden="1">{#N/A,#N/A,TRUE,"SUM";#N/A,#N/A,TRUE,"EE";#N/A,#N/A,TRUE,"AC";#N/A,#N/A,TRUE,"SN"}</definedName>
    <definedName name="SFSFS" hidden="1">{"'Sheet1'!$L$16"}</definedName>
    <definedName name="sfW">#REF!</definedName>
    <definedName name="sfWEST">#REF!</definedName>
    <definedName name="sfX">#REF!</definedName>
    <definedName name="sfY">#REF!</definedName>
    <definedName name="sfZ">#REF!</definedName>
    <definedName name="SG" hidden="1">{"'Bill No. 7'!$A$1:$G$32"}</definedName>
    <definedName name="SGB">#REF!</definedName>
    <definedName name="SGC">#REF!</definedName>
    <definedName name="SGD">#REF!</definedName>
    <definedName name="SGDB">5.0743</definedName>
    <definedName name="sgfdgdf" hidden="1">{"'Sheet1'!$L$16"}</definedName>
    <definedName name="SGG" hidden="1">{"'Sheet1'!$L$16"}</definedName>
    <definedName name="sgjhk" hidden="1">{"'Sheet1'!$L$16"}</definedName>
    <definedName name="SGL">#REF!</definedName>
    <definedName name="SGLY">#REF!</definedName>
    <definedName name="SgpDollar">#REF!</definedName>
    <definedName name="SGYE">#REF!</definedName>
    <definedName name="SH">#REF!</definedName>
    <definedName name="Shape_Code">#REF!</definedName>
    <definedName name="shapecode">#REF!</definedName>
    <definedName name="shapetable">#REF!</definedName>
    <definedName name="shapetofun">#REF!</definedName>
    <definedName name="SHARE">#REF!</definedName>
    <definedName name="shear_cover">0.04</definedName>
    <definedName name="Shear_Wall_Ratio">#REF!</definedName>
    <definedName name="shee12" hidden="1">{"'Sheet1'!$L$16"}</definedName>
    <definedName name="sheet" hidden="1">{#N/A,#N/A,FALSE,"골재소요량";#N/A,#N/A,FALSE,"골재소요량"}</definedName>
    <definedName name="Sheet_Password">#REF!</definedName>
    <definedName name="sheet1">#REF!</definedName>
    <definedName name="sheet2" hidden="1">{"'Sheet1'!$L$16"}</definedName>
    <definedName name="sheet3" hidden="1">{"NGUYEN QUI THIEP - Personal View",#N/A,FALSE,"XDCB.HT.FUR."}</definedName>
    <definedName name="SHELTER" hidden="1">{#N/A,#N/A,TRUE,"Basic";#N/A,#N/A,TRUE,"EXT-TABLE";#N/A,#N/A,TRUE,"STEEL";#N/A,#N/A,TRUE,"INT-Table";#N/A,#N/A,TRUE,"STEEL";#N/A,#N/A,TRUE,"Door"}</definedName>
    <definedName name="shift">#REF!</definedName>
    <definedName name="shit">#REF!</definedName>
    <definedName name="SHO">#REF!</definedName>
    <definedName name="SHOULDER">#REF!</definedName>
    <definedName name="Show.Acct.Update.Warning" hidden="1">#REF!</definedName>
    <definedName name="Show.MDB.Update.Warning" hidden="1">#REF!</definedName>
    <definedName name="shower">#REF!</definedName>
    <definedName name="shp" hidden="1">{#N/A,#N/A,TRUE,"Cover Memo";"Ride Estimate",#N/A,TRUE,"Change Summary";"Ride Estimate",#N/A,TRUE,"Estimate Summary";"Ride Estimate",#N/A,TRUE,"Dept. Summary";"Ride Estimate",#N/A,TRUE,"DOW Detail"}</definedName>
    <definedName name="SHT">#REF!</definedName>
    <definedName name="SI">#REF!</definedName>
    <definedName name="Sick_Leave">#REF!</definedName>
    <definedName name="sidewalk">#REF!</definedName>
    <definedName name="SIGN">#REF!</definedName>
    <definedName name="simu" hidden="1">{#N/A,#N/A,FALSE,"ENG'G(보호계전기)"}</definedName>
    <definedName name="simulator" hidden="1">{#N/A,#N/A,FALSE,"ENG'G(보호계전기)"}</definedName>
    <definedName name="SIN">#REF!</definedName>
    <definedName name="sirithan">#REF!</definedName>
    <definedName name="sit_off">#REF!</definedName>
    <definedName name="Site">#REF!</definedName>
    <definedName name="Site_Description_Lookup">#REF!</definedName>
    <definedName name="site_expenses_mob">#REF!</definedName>
    <definedName name="site_expenses_production">#REF!</definedName>
    <definedName name="site_expenses_ratio">#REF!</definedName>
    <definedName name="Site_Qty_Lookup">#REF!</definedName>
    <definedName name="SITE_SUMMARY">#REF!</definedName>
    <definedName name="siteeequip">#REF!</definedName>
    <definedName name="siteequip">#REF!</definedName>
    <definedName name="SITESETUP">#REF!</definedName>
    <definedName name="SIXYRS_OF_PROJ">#REF!</definedName>
    <definedName name="Size">#REF!</definedName>
    <definedName name="Size_AHU_1">#REF!</definedName>
    <definedName name="size_AHU_2">#REF!</definedName>
    <definedName name="size_AHU_3">#REF!</definedName>
    <definedName name="size_AHU_4">#REF!</definedName>
    <definedName name="size_AHU_5">#REF!</definedName>
    <definedName name="size_AHU_6">#REF!</definedName>
    <definedName name="SJ">#REF!</definedName>
    <definedName name="SK">#REF!</definedName>
    <definedName name="SKE">#REF!</definedName>
    <definedName name="skilled">#REF!</definedName>
    <definedName name="SKIN">#REF!</definedName>
    <definedName name="sksksk">#REF!</definedName>
    <definedName name="skylight">#REF!</definedName>
    <definedName name="sl">#REF!</definedName>
    <definedName name="sl1_print">#REF!</definedName>
    <definedName name="sl1_title">#REF!</definedName>
    <definedName name="sl2_print">#REF!</definedName>
    <definedName name="sl2_title">#REF!</definedName>
    <definedName name="SLAB">#REF!</definedName>
    <definedName name="slab_area">#REF!</definedName>
    <definedName name="slab_area2">#REF!</definedName>
    <definedName name="Slab_Basement_1_2_3_ratio">#REF!</definedName>
    <definedName name="Slab_Basement_4_Ratio">#REF!</definedName>
    <definedName name="Slab_Connect">#REF!</definedName>
    <definedName name="slab_p" hidden="1">{"form-D1",#N/A,FALSE,"FORM-D1";"form-D1_amt",#N/A,FALSE,"FORM-D1"}</definedName>
    <definedName name="slab3" hidden="1">#REF!</definedName>
    <definedName name="slb_thk">#REF!</definedName>
    <definedName name="SLEE">#REF!</definedName>
    <definedName name="slo">#REF!</definedName>
    <definedName name="slp">#REF!</definedName>
    <definedName name="sluong" comment="số lượng = số cấu kiện x hệ số">IF(ISBLANK(#REF!),#REF!,#REF!*#REF!)</definedName>
    <definedName name="SlurryAway">#REF!</definedName>
    <definedName name="sm">#REF!</definedName>
    <definedName name="SMA">#REF!</definedName>
    <definedName name="smallbelt">#REF!</definedName>
    <definedName name="smallexhaust">#REF!</definedName>
    <definedName name="smallsplit">#REF!</definedName>
    <definedName name="SN" hidden="1">{#N/A,#N/A,FALSE,"MODULE3"}</definedName>
    <definedName name="so" hidden="1">{#N/A,#N/A,TRUE,"SUM";#N/A,#N/A,TRUE,"EE";#N/A,#N/A,TRUE,"AC";#N/A,#N/A,TRUE,"SN"}</definedName>
    <definedName name="soc">#REF!</definedName>
    <definedName name="SOCTU6">#REF!</definedName>
    <definedName name="sodu" hidden="1">{"'Sheet1'!$L$16"}</definedName>
    <definedName name="softscape">#REF!</definedName>
    <definedName name="SOG">#REF!</definedName>
    <definedName name="SOH">#REF!</definedName>
    <definedName name="SOIL">#REF!</definedName>
    <definedName name="soil_poison">#REF!</definedName>
    <definedName name="soon" hidden="1">{#N/A,#N/A,TRUE,"SUM";#N/A,#N/A,TRUE,"EE";#N/A,#N/A,TRUE,"AC";#N/A,#N/A,TRUE,"SN"}</definedName>
    <definedName name="sort" hidden="1">#REF!</definedName>
    <definedName name="sort_formula">#REF!</definedName>
    <definedName name="Sort1">#REF!</definedName>
    <definedName name="Sort2">#REF!</definedName>
    <definedName name="SOTIEN6">#REF!</definedName>
    <definedName name="SP">#REF!</definedName>
    <definedName name="spacing">#REF!</definedName>
    <definedName name="Spample" hidden="1">{"'Sheet1'!$L$16"}</definedName>
    <definedName name="Spanner_Auto_File">"C:\My Documents\tinh cdo.x2a"</definedName>
    <definedName name="Spare_Parts">#REF!</definedName>
    <definedName name="spare_parts_and_maint_mob">#REF!</definedName>
    <definedName name="spare_parts_and_maint_production">#REF!</definedName>
    <definedName name="spbd">#REF!</definedName>
    <definedName name="spds">#REF!</definedName>
    <definedName name="spds2">#REF!</definedName>
    <definedName name="spds3">#REF!</definedName>
    <definedName name="spdss">#REF!</definedName>
    <definedName name="SPEC">#REF!</definedName>
    <definedName name="special">#REF!</definedName>
    <definedName name="SpecialPrice" hidden="1">#REF!</definedName>
    <definedName name="sper">#REF!</definedName>
    <definedName name="sper3">#REF!</definedName>
    <definedName name="sperr">#REF!</definedName>
    <definedName name="split">#REF!</definedName>
    <definedName name="Split_for_Comparison_Table__M_Barker">#REF!</definedName>
    <definedName name="Split_for_ISL_WIL_SIL">#REF!</definedName>
    <definedName name="sppl">#REF!</definedName>
    <definedName name="spr_loss">#REF!</definedName>
    <definedName name="sprrow">#REF!</definedName>
    <definedName name="sprrow3">#REF!</definedName>
    <definedName name="spsw">#REF!</definedName>
    <definedName name="sptc">#REF!</definedName>
    <definedName name="sptc2">#REF!</definedName>
    <definedName name="sptc3">#REF!</definedName>
    <definedName name="spws">#REF!</definedName>
    <definedName name="spwss">#REF!</definedName>
    <definedName name="sPY">#REF!</definedName>
    <definedName name="sqw" hidden="1">#REF!</definedName>
    <definedName name="sr" hidden="1">{#N/A,#N/A,TRUE,"Invoice"}</definedName>
    <definedName name="SRA" hidden="1">{#N/A,#N/A,TRUE,"Invoice"}</definedName>
    <definedName name="SRATE">#REF!</definedName>
    <definedName name="SRIA" hidden="1">{#N/A,#N/A,TRUE,"Invoice"}</definedName>
    <definedName name="srrow">#REF!</definedName>
    <definedName name="SRTPAY">#N/A</definedName>
    <definedName name="SS" localSheetId="2">[59]BEAM!#REF!</definedName>
    <definedName name="SS" localSheetId="0">[59]BEAM!#REF!</definedName>
    <definedName name="SS">[59]BEAM!#REF!</definedName>
    <definedName name="ss___0">NA()</definedName>
    <definedName name="ss___10">NA()</definedName>
    <definedName name="ss___2">NA()</definedName>
    <definedName name="ss___3">NA()</definedName>
    <definedName name="ss___4">NA()</definedName>
    <definedName name="ss___5">NA()</definedName>
    <definedName name="ss___6">NA()</definedName>
    <definedName name="ss___7">NA()</definedName>
    <definedName name="ss___8">NA()</definedName>
    <definedName name="ss___9">NA()</definedName>
    <definedName name="ssc" hidden="1">{"'Bill No. 7'!$A$1:$G$32"}</definedName>
    <definedName name="ssd" hidden="1">{"'Bill No. 7'!$A$1:$G$32"}</definedName>
    <definedName name="ssdf">#REF!</definedName>
    <definedName name="SSE">#REF!</definedName>
    <definedName name="SSRail1000concA6_03_A">#REF!</definedName>
    <definedName name="sss" hidden="1">{#N/A,#N/A,TRUE,"Basic";#N/A,#N/A,TRUE,"EXT-TABLE";#N/A,#N/A,TRUE,"STEEL";#N/A,#N/A,TRUE,"INT-Table";#N/A,#N/A,TRUE,"STEEL";#N/A,#N/A,TRUE,"Door"}</definedName>
    <definedName name="SSS_1" hidden="1">{#N/A,#N/A,FALSE,"2~8번"}</definedName>
    <definedName name="sss_10">#N/A</definedName>
    <definedName name="sss_11">#N/A</definedName>
    <definedName name="sss_12">#N/A</definedName>
    <definedName name="sss_2">#N/A</definedName>
    <definedName name="sss_3">#N/A</definedName>
    <definedName name="sss_4">#N/A</definedName>
    <definedName name="sss_5">#N/A</definedName>
    <definedName name="sss_6">#N/A</definedName>
    <definedName name="sss_7">#N/A</definedName>
    <definedName name="sss_8">#N/A</definedName>
    <definedName name="sss_9">#N/A</definedName>
    <definedName name="sssdsdsd" hidden="1">[4]Earthwork!#REF!</definedName>
    <definedName name="ssss" hidden="1">{#N/A,#N/A,TRUE,"Basic";#N/A,#N/A,TRUE,"EXT-TABLE";#N/A,#N/A,TRUE,"STEEL";#N/A,#N/A,TRUE,"INT-Table";#N/A,#N/A,TRUE,"STEEL";#N/A,#N/A,TRUE,"Door"}</definedName>
    <definedName name="sssss" hidden="1">{#N/A,#N/A,FALSE,"운반시간"}</definedName>
    <definedName name="st" hidden="1">{#N/A,#N/A,TRUE,"Invoice"}</definedName>
    <definedName name="ST_LAB">#REF!</definedName>
    <definedName name="ST_MAT">#REF!</definedName>
    <definedName name="ST_re">'[23]1. WATER TANK'!#REF!</definedName>
    <definedName name="STACK40_HRS">#REF!</definedName>
    <definedName name="STACK40_LAB">#REF!</definedName>
    <definedName name="STACK40_MAT">#REF!</definedName>
    <definedName name="STACK40_S_C">#REF!</definedName>
    <definedName name="STACK40_SC">#REF!</definedName>
    <definedName name="STACK40_TOT">#REF!</definedName>
    <definedName name="STAFF">#REF!</definedName>
    <definedName name="Staff_Recruitment___Training">#REF!</definedName>
    <definedName name="Staff_Welfare">#REF!</definedName>
    <definedName name="STAFFHRS">#N/A</definedName>
    <definedName name="STAFFING">#N/A</definedName>
    <definedName name="Stage">#REF!</definedName>
    <definedName name="stainless_steel">#REF!</definedName>
    <definedName name="stair_cover">0.02</definedName>
    <definedName name="Staircase_Ratio">#REF!</definedName>
    <definedName name="STAMP">#REF!</definedName>
    <definedName name="Stamp_50mm">#REF!</definedName>
    <definedName name="Stamp_Duty">#REF!</definedName>
    <definedName name="Standby" hidden="1">#REF!</definedName>
    <definedName name="standing_time_cost">#REF!</definedName>
    <definedName name="START_X">#REF!</definedName>
    <definedName name="START1">#N/A</definedName>
    <definedName name="START2">#N/A</definedName>
    <definedName name="START2_4">#REF!</definedName>
    <definedName name="START3">#N/A</definedName>
    <definedName name="START4">#N/A</definedName>
    <definedName name="START5">#N/A</definedName>
    <definedName name="STARTING">#N/A</definedName>
    <definedName name="State">#REF!</definedName>
    <definedName name="State_Room">#REF!</definedName>
    <definedName name="Station_1" localSheetId="2">#REF!</definedName>
    <definedName name="Station_1" localSheetId="0">#REF!</definedName>
    <definedName name="Station_1">#REF!</definedName>
    <definedName name="Station_preferred_optional">#REF!</definedName>
    <definedName name="StationPC">#REF!</definedName>
    <definedName name="Stations___Depots">#REF!</definedName>
    <definedName name="STC">#REF!</definedName>
    <definedName name="STCode">OFFSET(#REF!,0,0,COUNTA(#REF!),1)</definedName>
    <definedName name="STEEL">#REF!</definedName>
    <definedName name="Steel_doors">#REF!</definedName>
    <definedName name="steel_L" localSheetId="2">#REF!</definedName>
    <definedName name="steel_L" localSheetId="0">#REF!</definedName>
    <definedName name="steel_L">#REF!</definedName>
    <definedName name="steel_M" localSheetId="2">#REF!</definedName>
    <definedName name="steel_M" localSheetId="0">#REF!</definedName>
    <definedName name="steel_M">#REF!</definedName>
    <definedName name="Steel_pane">#REF!</definedName>
    <definedName name="steel_quantity_theoritical">#REF!</definedName>
    <definedName name="steel_waste">#REF!</definedName>
    <definedName name="steelladder" localSheetId="2">#REF!</definedName>
    <definedName name="steelladder" localSheetId="0">#REF!</definedName>
    <definedName name="steelladder">#REF!</definedName>
    <definedName name="Steelwork_Supports">#REF!</definedName>
    <definedName name="STELTS">#REF!</definedName>
    <definedName name="Stg">#REF!</definedName>
    <definedName name="STG40_HRS">#N/A</definedName>
    <definedName name="STG40_LAB">#N/A</definedName>
    <definedName name="STG40_MAT">#N/A</definedName>
    <definedName name="STG40_S_C">#N/A</definedName>
    <definedName name="STG40_SC">#N/A</definedName>
    <definedName name="STG40_TOT">#N/A</definedName>
    <definedName name="STLUKES_TAB">#REF!</definedName>
    <definedName name="STLUKES_TAB_1">NA()</definedName>
    <definedName name="STLUKES_TAB_5">#REF!</definedName>
    <definedName name="STLUKES_TAB_5_5">"#REF!"</definedName>
    <definedName name="STLUKES_TAB_6">#REF!</definedName>
    <definedName name="STLUKES_TAB_6_5">"#REF!"</definedName>
    <definedName name="stock_age">#REF!</definedName>
    <definedName name="stock1">#REF!</definedName>
    <definedName name="STOCKCODE">#REF!</definedName>
    <definedName name="Ston">#REF!</definedName>
    <definedName name="stone">#REF!</definedName>
    <definedName name="Stone_Exp">#REF!</definedName>
    <definedName name="Stone_La">#REF!</definedName>
    <definedName name="Stone_Ma">#REF!</definedName>
    <definedName name="STOP">#REF!</definedName>
    <definedName name="STOP2">#REF!</definedName>
    <definedName name="STOP2E">#REF!</definedName>
    <definedName name="STOPE">#REF!</definedName>
    <definedName name="Story_Total">#REF!</definedName>
    <definedName name="STQty">OFFSET(#REF!,0,0,COUNTA(#REF!),1)</definedName>
    <definedName name="str">#REF!</definedName>
    <definedName name="straight_to_fin">#REF!</definedName>
    <definedName name="street">#REF!</definedName>
    <definedName name="STREETLIGHT">#REF!</definedName>
    <definedName name="StrID">#REF!</definedName>
    <definedName name="STRL">#REF!</definedName>
    <definedName name="struc">#REF!</definedName>
    <definedName name="struc_adj">#REF!</definedName>
    <definedName name="STRUC_LAB">#REF!</definedName>
    <definedName name="STRUC_MAT">#REF!</definedName>
    <definedName name="Struct_Type">#REF!</definedName>
    <definedName name="structequip">#REF!</definedName>
    <definedName name="structinstcrane">#REF!</definedName>
    <definedName name="structinsthrs">#REF!</definedName>
    <definedName name="structural">#REF!</definedName>
    <definedName name="Structural_Steel">#REF!</definedName>
    <definedName name="STRUCTURE">OFFSET(#REF!,0,0,#REF!)</definedName>
    <definedName name="STT">#REF!</definedName>
    <definedName name="STU">#REF!</definedName>
    <definedName name="Stub">#REF!</definedName>
    <definedName name="SUB" localSheetId="2">#REF!</definedName>
    <definedName name="SUB" localSheetId="0">#REF!</definedName>
    <definedName name="SUB">#REF!</definedName>
    <definedName name="Sub.Str.WD" hidden="1">{#N/A,#N/A,FALSE,"GS";#N/A,#N/A,FALSE,"Prel";#N/A,#N/A,FALSE,"Bill 3";#N/A,#N/A,FALSE,"Bill 4";#N/A,#N/A,FALSE,"PC facade";#N/A,#N/A,FALSE,"Bill 5 Conc diag";#N/A,#N/A,FALSE,"Bill 8";#N/A,#N/A,FALSE,"Bill 12";#N/A,#N/A,FALSE,"MO";#N/A,#N/A,FALSE,"MOS_DW";#N/A,#N/A,FALSE,"Profit &amp; attendance";#N/A,#N/A,FALSE,"MOS_P";#N/A,#N/A,FALSE,"MOS_D"}</definedName>
    <definedName name="subb1">#REF!</definedName>
    <definedName name="subb2">#REF!</definedName>
    <definedName name="subbase">#REF!</definedName>
    <definedName name="subcol">#REF!</definedName>
    <definedName name="subcon">#REF!</definedName>
    <definedName name="subcondim">#REF!</definedName>
    <definedName name="subcones">#REF!</definedName>
    <definedName name="subconsds">#REF!</definedName>
    <definedName name="subconsewer">#REF!</definedName>
    <definedName name="subcontel">#REF!</definedName>
    <definedName name="subconws">#REF!</definedName>
    <definedName name="subconwt">#REF!</definedName>
    <definedName name="subfab">#REF!</definedName>
    <definedName name="subg">#REF!</definedName>
    <definedName name="subg1">#REF!</definedName>
    <definedName name="subg2">#REF!</definedName>
    <definedName name="subgrade">#REF!</definedName>
    <definedName name="Subject">#REF!</definedName>
    <definedName name="SubjectProperty">#REF!</definedName>
    <definedName name="SubjectRooms">#REF!</definedName>
    <definedName name="SubReg">#REF!</definedName>
    <definedName name="SubRegion">#REF!</definedName>
    <definedName name="SUBS">#REF!</definedName>
    <definedName name="substructure">#REF!</definedName>
    <definedName name="SUBT">#REF!</definedName>
    <definedName name="SUBTOTALS">#N/A</definedName>
    <definedName name="SUBUNP2">#REF!</definedName>
    <definedName name="Sum">#REF!</definedName>
    <definedName name="SUM_1.1">#REF!</definedName>
    <definedName name="SUM_1.2">#REF!</definedName>
    <definedName name="Sum_Architectural">#REF!</definedName>
    <definedName name="Sum_Civil">#REF!</definedName>
    <definedName name="SUM_DATA">#N/A</definedName>
    <definedName name="Sum_Electrical">#REF!</definedName>
    <definedName name="Sum_FP">#REF!</definedName>
    <definedName name="Sum_Mechanical">#REF!</definedName>
    <definedName name="Sum_Others">#REF!</definedName>
    <definedName name="Sum_Plumbing">#REF!</definedName>
    <definedName name="Sum_Prelims">#REF!</definedName>
    <definedName name="Sum_rangI">#REF!</definedName>
    <definedName name="sum_rangp">#REF!</definedName>
    <definedName name="sum_rank">#REF!</definedName>
    <definedName name="Sum_Structural">#REF!</definedName>
    <definedName name="sum2a">#REF!</definedName>
    <definedName name="SumBricks08">#REF!</definedName>
    <definedName name="sumco">#REF!</definedName>
    <definedName name="SUMHEADER">#REF!</definedName>
    <definedName name="sumi">#REF!</definedName>
    <definedName name="sumimasenn" hidden="1">{"'Sheet1'!$L$16"}</definedName>
    <definedName name="summ10">#REF!</definedName>
    <definedName name="summ11">#REF!</definedName>
    <definedName name="summ12">#REF!</definedName>
    <definedName name="summ2">#REF!</definedName>
    <definedName name="summ3">#REF!</definedName>
    <definedName name="summ5">#REF!,#REF!</definedName>
    <definedName name="summ8">#REF!</definedName>
    <definedName name="summ9">#REF!</definedName>
    <definedName name="summar" hidden="1">{#N/A,#N/A,TRUE,"SUM";#N/A,#N/A,TRUE,"EE";#N/A,#N/A,TRUE,"AC";#N/A,#N/A,TRUE,"SN"}</definedName>
    <definedName name="summary" hidden="1">{#N/A,#N/A,TRUE,"Krycí list"}</definedName>
    <definedName name="SUMMARY_5">"#REF!"</definedName>
    <definedName name="summary_update">#REF!</definedName>
    <definedName name="SUMMARY2">#N/A</definedName>
    <definedName name="SummaryEndCol">#REF!</definedName>
    <definedName name="SUMMARYT" hidden="1">#REF!</definedName>
    <definedName name="SummSch2_1">#REF!</definedName>
    <definedName name="SummSch2_2">#REF!</definedName>
    <definedName name="SummSch2_3">#REF!</definedName>
    <definedName name="SummSch2Act_1">#REF!</definedName>
    <definedName name="SummSch2Act_2">#REF!</definedName>
    <definedName name="sung">#N/A</definedName>
    <definedName name="SUOIDOI2" hidden="1">{"'Sheet1'!$L$16"}</definedName>
    <definedName name="SUP">#REF!</definedName>
    <definedName name="SupCost">#REF!</definedName>
    <definedName name="Super">ROUND(PRODUCT(#REF!,#REF!),2)</definedName>
    <definedName name="superstructure">#REF!</definedName>
    <definedName name="SUPFS">#REF!</definedName>
    <definedName name="SUPP">#REF!</definedName>
    <definedName name="Suppliers">#REF!</definedName>
    <definedName name="SUPT">#REF!</definedName>
    <definedName name="Surface__sqm_m">#REF!</definedName>
    <definedName name="surv">#REF!</definedName>
    <definedName name="Survey">#REF!</definedName>
    <definedName name="SUS">#REF!</definedName>
    <definedName name="SUTAT" hidden="1">[58]Perform1!$Q$6:$Q$17</definedName>
    <definedName name="SVF">#REF!</definedName>
    <definedName name="SVF_FLOW">#REF!</definedName>
    <definedName name="SVGL_MS2_DUV_STEPPER_Reuse">#REF!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A">#REF!</definedName>
    <definedName name="SWALK">#REF!</definedName>
    <definedName name="swalk1">#REF!</definedName>
    <definedName name="swalk2">#REF!</definedName>
    <definedName name="swb">#REF!</definedName>
    <definedName name="SWcode">OFFSET(#REF!,0,0,COUNTA(#REF!),1)</definedName>
    <definedName name="SWER">#REF!</definedName>
    <definedName name="SWHEndCol">#REF!</definedName>
    <definedName name="SWIVEL_CLAMP">#REF!</definedName>
    <definedName name="SWL">#REF!</definedName>
    <definedName name="SWqty">OFFSET(#REF!,0,0, COUNTA(#REF!),1)</definedName>
    <definedName name="SWR">#REF!</definedName>
    <definedName name="sws">#REF!</definedName>
    <definedName name="SWw" hidden="1">{#N/A,#N/A,TRUE,"SUM";#N/A,#N/A,TRUE,"EE";#N/A,#N/A,TRUE,"AC";#N/A,#N/A,TRUE,"SN"}</definedName>
    <definedName name="sy" hidden="1">#REF!</definedName>
    <definedName name="Syn_EURO">#REF!</definedName>
    <definedName name="Syn_LC">#REF!</definedName>
    <definedName name="SYS">#N/A</definedName>
    <definedName name="system">#REF!</definedName>
    <definedName name="SystemCode">#REF!</definedName>
    <definedName name="szdasda" hidden="1">{#N/A,#N/A,FALSE,"Chi tiÆt"}</definedName>
    <definedName name="t"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#N/A</definedName>
    <definedName name="T._4">#REF!</definedName>
    <definedName name="T1S">#REF!</definedName>
    <definedName name="t23t6q23556t">#REF!</definedName>
    <definedName name="T2S">#REF!</definedName>
    <definedName name="T3S">#REF!</definedName>
    <definedName name="t54eyt56eyhhh">#REF!</definedName>
    <definedName name="TA">#REF!</definedName>
    <definedName name="TabChungTu">#REF!</definedName>
    <definedName name="TabHangHoa">#REF!</definedName>
    <definedName name="TabKhachHang">#REF!</definedName>
    <definedName name="TabKhoHang">#REF!</definedName>
    <definedName name="TABL">#REF!</definedName>
    <definedName name="table">#REF!</definedName>
    <definedName name="table_2">#REF!</definedName>
    <definedName name="table2">#REF!</definedName>
    <definedName name="table3">#REF!</definedName>
    <definedName name="tableau_cvts">#REF!</definedName>
    <definedName name="TabTaiKhoan">#REF!</definedName>
    <definedName name="TabThuChi">#REF!</definedName>
    <definedName name="TabXuatNhap">#REF!</definedName>
    <definedName name="tad">#REF!</definedName>
    <definedName name="TAF">#REF!</definedName>
    <definedName name="TAH">#REF!</definedName>
    <definedName name="tak" hidden="1">{#N/A,#N/A,TRUE,"Krycí list"}</definedName>
    <definedName name="takeoff_range">#REF!</definedName>
    <definedName name="takeoff_start">#REF!</definedName>
    <definedName name="TAM">#REF!</definedName>
    <definedName name="tamm" hidden="1">{"'Sheet1'!$L$16"}</definedName>
    <definedName name="tammm" hidden="1">{"'Sheet1'!$L$16"}</definedName>
    <definedName name="tammmm" hidden="1">{#N/A,#N/A,FALSE,"Chi tiÆt"}</definedName>
    <definedName name="TAN">#REF!</definedName>
    <definedName name="tanguile">#REF!</definedName>
    <definedName name="tank">#REF!</definedName>
    <definedName name="tank_wall_ratio">#REF!</definedName>
    <definedName name="TAR">#REF!</definedName>
    <definedName name="TASKS">#REF!</definedName>
    <definedName name="taux">#REF!</definedName>
    <definedName name="tauxeuro">#REF!</definedName>
    <definedName name="TAX">#REF!</definedName>
    <definedName name="Tax_Provision">#REF!</definedName>
    <definedName name="TaxInflation">#REF!</definedName>
    <definedName name="TaxRate">#REF!</definedName>
    <definedName name="TaxTB">5%</definedName>
    <definedName name="TaxTV">10%</definedName>
    <definedName name="TaxXL">5%</definedName>
    <definedName name="TB">#REF!</definedName>
    <definedName name="Tba">#REF!</definedName>
    <definedName name="tbl_ProdInfo" hidden="1">#REF!</definedName>
    <definedName name="TC">#REF!</definedName>
    <definedName name="TCA">#REF!</definedName>
    <definedName name="TCB">#REF!</definedName>
    <definedName name="tcf">#REF!</definedName>
    <definedName name="TCFA">#REF!</definedName>
    <definedName name="tcs">#REF!</definedName>
    <definedName name="tcv">#REF!</definedName>
    <definedName name="TD">#REF!</definedName>
    <definedName name="tdc">#REF!</definedName>
    <definedName name="tdcv">#REF!</definedName>
    <definedName name="TEA">#REF!</definedName>
    <definedName name="TEB">#REF!</definedName>
    <definedName name="TechCost">#REF!</definedName>
    <definedName name="Ted">#REF!</definedName>
    <definedName name="TEE">#REF!</definedName>
    <definedName name="Tel">#REF!</definedName>
    <definedName name="TELE">#REF!</definedName>
    <definedName name="Telephone___Faxes">#REF!</definedName>
    <definedName name="TELLI">#REF!</definedName>
    <definedName name="TEM">#REF!</definedName>
    <definedName name="Temp">#REF!</definedName>
    <definedName name="template">#REF!</definedName>
    <definedName name="Tenchiphi_14">"ThÈm ®Þnh tæng dù to¸n"</definedName>
    <definedName name="TENCT">#REF!</definedName>
    <definedName name="TER" hidden="1">#REF!</definedName>
    <definedName name="Term">#REF!</definedName>
    <definedName name="TerminalCap">#REF!</definedName>
    <definedName name="Termite">#REF!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7">#REF!</definedName>
    <definedName name="test2" hidden="1">{"IASTrail",#N/A,FALSE,"IAS"}</definedName>
    <definedName name="test3" hidden="1">{#N/A,#N/A,FALSE,"FA_1";#N/A,#N/A,FALSE,"Dep'n SE";#N/A,#N/A,FALSE,"Dep'n FC"}</definedName>
    <definedName name="test4">#REF!</definedName>
    <definedName name="test5">#REF!</definedName>
    <definedName name="test6">#REF!</definedName>
    <definedName name="test7">#N/A</definedName>
    <definedName name="test8">#REF!</definedName>
    <definedName name="test9">#REF!</definedName>
    <definedName name="TESTHKEY">#REF!</definedName>
    <definedName name="testing" hidden="1">#REF!</definedName>
    <definedName name="TESTKEYS">#REF!</definedName>
    <definedName name="TESTVKEY">#REF!</definedName>
    <definedName name="testvkey1">#REF!</definedName>
    <definedName name="tewtret" hidden="1">{#N/A,#N/A,TRUE,"SUM";#N/A,#N/A,TRUE,"EE";#N/A,#N/A,TRUE,"AC";#N/A,#N/A,TRUE,"SN"}</definedName>
    <definedName name="TextRefCopyRangeCount" hidden="1">21</definedName>
    <definedName name="TF">#REF!</definedName>
    <definedName name="tfa">#REF!</definedName>
    <definedName name="TG">#REF!</definedName>
    <definedName name="tgr">#REF!</definedName>
    <definedName name="th" hidden="1">#REF!</definedName>
    <definedName name="tha" hidden="1">{"'Sheet1'!$L$16"}</definedName>
    <definedName name="thai" hidden="1">{"'Sheet1'!$L$16"}</definedName>
    <definedName name="thang" hidden="1">{"'Sheet1'!$L$16"}</definedName>
    <definedName name="thang1">#REF!</definedName>
    <definedName name="thang10" hidden="1">{"'Sheet1'!$L$16"}</definedName>
    <definedName name="thang13" hidden="1">{"'Sheet1'!$L$16"}</definedName>
    <definedName name="thang2" hidden="1">{"'Sheet1'!$L$16"}</definedName>
    <definedName name="THANH" hidden="1">{"'Sheet1'!$L$16"}</definedName>
    <definedName name="thanhtoankl" hidden="1">{"'Sheet1'!$L$16"}</definedName>
    <definedName name="ThanhXuan110">#REF!</definedName>
    <definedName name="THC" hidden="1">{"'Sheet1'!$L$16"}</definedName>
    <definedName name="THDT" hidden="1">{"'Sheet1'!$L$16"}</definedName>
    <definedName name="theph">#REF!</definedName>
    <definedName name="Thepma">10500</definedName>
    <definedName name="Thepson">12500</definedName>
    <definedName name="THHN">#REF!</definedName>
    <definedName name="THICKNESS">#REF!</definedName>
    <definedName name="THK">#REF!</definedName>
    <definedName name="THKP7YT" hidden="1">{"'Sheet1'!$L$16"}</definedName>
    <definedName name="THOAT" hidden="1">{"'Sheet1'!$L$16"}</definedName>
    <definedName name="threecubicles">#REF!</definedName>
    <definedName name="tht" hidden="1">{"'Sheet1'!$L$16"}</definedName>
    <definedName name="thue">6</definedName>
    <definedName name="thuy" hidden="1">{"'Sheet1'!$L$16"}</definedName>
    <definedName name="thvlmoi" hidden="1">{"'Sheet1'!$L$16"}</definedName>
    <definedName name="thvlmoimoi" hidden="1">{"'Sheet1'!$L$16"}</definedName>
    <definedName name="ti_gia">15740</definedName>
    <definedName name="TicketDispenser">#REF!</definedName>
    <definedName name="tie">#REF!</definedName>
    <definedName name="tie_wire">#REF!</definedName>
    <definedName name="Tiepdiama">9500</definedName>
    <definedName name="tieu">#REF!</definedName>
    <definedName name="tiewire">#REF!</definedName>
    <definedName name="Til">#REF!</definedName>
    <definedName name="Tile">#REF!</definedName>
    <definedName name="Tiles">#REF!</definedName>
    <definedName name="Timber">#REF!</definedName>
    <definedName name="timberonyx">#REF!</definedName>
    <definedName name="Time">#REF!</definedName>
    <definedName name="TIME1">#N/A</definedName>
    <definedName name="timerelatedcosts_mob">#REF!</definedName>
    <definedName name="timerelatedcosts_production">#REF!</definedName>
    <definedName name="tin">#REF!</definedName>
    <definedName name="tinhqt">#REF!</definedName>
    <definedName name="tinhqt_1">#REF!</definedName>
    <definedName name="tinhqt_10">#REF!</definedName>
    <definedName name="tinhqt_2">#REF!</definedName>
    <definedName name="tinhqt_3">#REF!</definedName>
    <definedName name="tinhqt_4">#REF!</definedName>
    <definedName name="tinhqt_5">#REF!</definedName>
    <definedName name="tinhqt_6">#REF!</definedName>
    <definedName name="tinhqt_7">#REF!</definedName>
    <definedName name="tinhqt_8">#REF!</definedName>
    <definedName name="tinhqt_9">#REF!</definedName>
    <definedName name="Tipo_Foglio">"OehReport1"</definedName>
    <definedName name="titi">'[60]BOQ Cable Summary'!#REF!</definedName>
    <definedName name="titi_1">#REF!</definedName>
    <definedName name="titl">#REF!,#REF!,#REF!,#REF!,#REF!,#REF!,#REF!,#REF!,#REF!,#REF!,#REF!,#REF!,#REF!,#REF!,#REF!,#REF!,#REF!,#REF!,#REF!,#REF!,#REF!,#REF!,#REF!,#REF!,#REF!,#REF!,#REF!,#REF!,#REF!,#REF!,#REF!</definedName>
    <definedName name="TITLE">#REF!</definedName>
    <definedName name="Title1">#REF!</definedName>
    <definedName name="Title2">#REF!</definedName>
    <definedName name="title2opt1">#REF!</definedName>
    <definedName name="title2opt2">#REF!</definedName>
    <definedName name="title3">#REF!</definedName>
    <definedName name="tkp">#REF!</definedName>
    <definedName name="tkp_1">#REF!</definedName>
    <definedName name="tkp_10">#REF!</definedName>
    <definedName name="tkp_2">#REF!</definedName>
    <definedName name="tkp_3">#REF!</definedName>
    <definedName name="tkp_4">#REF!</definedName>
    <definedName name="tkp_5">#REF!</definedName>
    <definedName name="tkp_6">#REF!</definedName>
    <definedName name="tkp_7">#REF!</definedName>
    <definedName name="tkp_8">#REF!</definedName>
    <definedName name="tkp_9">#REF!</definedName>
    <definedName name="tkpdt">#REF!</definedName>
    <definedName name="tkpdt_1">#REF!</definedName>
    <definedName name="tkpdt_10">#REF!</definedName>
    <definedName name="tkpdt_2">#REF!</definedName>
    <definedName name="tkpdt_3">#REF!</definedName>
    <definedName name="tkpdt_4">#REF!</definedName>
    <definedName name="tkpdt_5">#REF!</definedName>
    <definedName name="tkpdt_6">#REF!</definedName>
    <definedName name="tkpdt_7">#REF!</definedName>
    <definedName name="tkpdt_8">#REF!</definedName>
    <definedName name="tkpdt_9">#REF!</definedName>
    <definedName name="TKYB">"TKYB"</definedName>
    <definedName name="TL">#REF!</definedName>
    <definedName name="tlc" hidden="1">{"'Sheet1'!$L$16"}</definedName>
    <definedName name="TLFL">#REF!</definedName>
    <definedName name="TLFM">#REF!</definedName>
    <definedName name="TLH">#REF!</definedName>
    <definedName name="TM">#REF!</definedName>
    <definedName name="TM1REBUILDOPTION">1</definedName>
    <definedName name="TMO">#REF!</definedName>
    <definedName name="tn" hidden="1">{"'Sheet1'!$L$16"}</definedName>
    <definedName name="tnk">1.5</definedName>
    <definedName name="Tnln">#REF!</definedName>
    <definedName name="toan" hidden="1">{"'Sheet1'!$L$16"}</definedName>
    <definedName name="TOILET">#REF!</definedName>
    <definedName name="TOK" hidden="1">#REF!</definedName>
    <definedName name="tol">#REF!</definedName>
    <definedName name="toletp">#REF!</definedName>
    <definedName name="tongdt">#REF!,#REF!</definedName>
    <definedName name="tool">#REF!</definedName>
    <definedName name="TOOL_DESCRIPTION">#REF!</definedName>
    <definedName name="Tooling_Maintenance">#REF!</definedName>
    <definedName name="TOP">#REF!</definedName>
    <definedName name="top_cover">0.075</definedName>
    <definedName name="topic">#REF!</definedName>
    <definedName name="topl">#REF!</definedName>
    <definedName name="topn">#REF!</definedName>
    <definedName name="tops1">#REF!</definedName>
    <definedName name="tops2">#REF!</definedName>
    <definedName name="TOTAL">#N/A</definedName>
    <definedName name="TOTAL__Excluding_VAT">#REF!</definedName>
    <definedName name="TOTAL_4">#REF!</definedName>
    <definedName name="total_concrete_volume">#REF!</definedName>
    <definedName name="TOTAL_COST">#REF!</definedName>
    <definedName name="Total_Floor_Area">#REF!</definedName>
    <definedName name="Total_Interest">#REF!</definedName>
    <definedName name="Total_Interest_4">#REF!</definedName>
    <definedName name="total_lab">#REF!</definedName>
    <definedName name="total_lab_4">#REF!</definedName>
    <definedName name="total_mat">#REF!</definedName>
    <definedName name="total_mat_4">#REF!</definedName>
    <definedName name="Total_Modules">#REF!</definedName>
    <definedName name="TOTAL_NO._OF_BLDGS.">#REF!</definedName>
    <definedName name="Total_Pay">#REF!</definedName>
    <definedName name="Total_Pay_4">#REF!</definedName>
    <definedName name="Total_Payment">Scheduled_Payment+Extra_Payment</definedName>
    <definedName name="Total_Payment___0">Scheduled_Payment+Extra_Payment</definedName>
    <definedName name="Total_Payment___0_2">NA()</definedName>
    <definedName name="Total_Payment___0_3">NA()</definedName>
    <definedName name="Total_Payment___0_4">NA()</definedName>
    <definedName name="Total_Payment___0_7">NA()</definedName>
    <definedName name="Total_Payment___0_8">NA()</definedName>
    <definedName name="Total_Payment___10">Scheduled_Payment+Extra_Payment</definedName>
    <definedName name="Total_Payment___10_2">NA()</definedName>
    <definedName name="Total_Payment___10_3">NA()</definedName>
    <definedName name="Total_Payment___10_4">NA()</definedName>
    <definedName name="Total_Payment___10_7">NA()</definedName>
    <definedName name="Total_Payment___10_8">NA()</definedName>
    <definedName name="Total_Payment___2">Scheduled_Payment+Extra_Payment</definedName>
    <definedName name="Total_Payment___3">Scheduled_Payment+Extra_Payment</definedName>
    <definedName name="Total_Payment___4">Scheduled_Payment+Extra_Payment</definedName>
    <definedName name="Total_Payment___5">Scheduled_Payment+Extra_Payment</definedName>
    <definedName name="Total_Payment___6">Scheduled_Payment+Extra_Payment</definedName>
    <definedName name="Total_Payment___7">Scheduled_Payment+Extra_Payment</definedName>
    <definedName name="Total_Payment___8">Scheduled_Payment+Extra_Payment</definedName>
    <definedName name="Total_Payment___8_2">NA()</definedName>
    <definedName name="Total_Payment___8_3">NA()</definedName>
    <definedName name="Total_Payment___8_4">NA()</definedName>
    <definedName name="Total_Payment___8_7">NA()</definedName>
    <definedName name="Total_Payment___8_8">NA()</definedName>
    <definedName name="Total_Payment___9">Scheduled_Payment+Extra_Payment</definedName>
    <definedName name="Total_Payment___9_2">NA()</definedName>
    <definedName name="Total_Payment___9_3">NA()</definedName>
    <definedName name="Total_Payment___9_4">NA()</definedName>
    <definedName name="Total_Payment___9_7">NA()</definedName>
    <definedName name="Total_Payment___9_8">NA()</definedName>
    <definedName name="total_plant_value">#REF!</definedName>
    <definedName name="total_pmr">#REF!</definedName>
    <definedName name="Total_Revised">#REF!</definedName>
    <definedName name="Total_Revised_Amount">#REF!</definedName>
    <definedName name="total2" hidden="1">{#N/A,#N/A,TRUE,"Str.";#N/A,#N/A,TRUE,"Steel &amp; Roof";#N/A,#N/A,TRUE,"Arc.";#N/A,#N/A,TRUE,"Preliminary";#N/A,#N/A,TRUE,"Sum_Prelim"}</definedName>
    <definedName name="Total3">"$#REF!.$#REF!$#REF!"</definedName>
    <definedName name="Total3_4">#REF!</definedName>
    <definedName name="TotalCost">#REF!</definedName>
    <definedName name="TotalLabour">#REF!</definedName>
    <definedName name="TotalPrice">#REF!</definedName>
    <definedName name="TOTBUDHR">#REF!</definedName>
    <definedName name="TOTESTTC">#REF!</definedName>
    <definedName name="TOTSPENT">#REF!</definedName>
    <definedName name="TP2_4">#REF!</definedName>
    <definedName name="TPF">#REF!</definedName>
    <definedName name="TPH">#REF!</definedName>
    <definedName name="TPM">#REF!</definedName>
    <definedName name="TPT_QTR">#REF!</definedName>
    <definedName name="tr" hidden="1">#REF!</definedName>
    <definedName name="TR.1">'[29]Sevice Cost'!$O$16</definedName>
    <definedName name="tra">#REF!</definedName>
    <definedName name="Trade">#REF!</definedName>
    <definedName name="Trade共識EndCol">#REF!</definedName>
    <definedName name="Tram" hidden="1">{"'Sheet1'!$L$16"}</definedName>
    <definedName name="tran" hidden="1">{"'现金流量表（全部投资）'!$B$4:$P$23"}</definedName>
    <definedName name="TransactionCosts">#REF!</definedName>
    <definedName name="Transfers">#REF!</definedName>
    <definedName name="Transport">#REF!</definedName>
    <definedName name="transport_external_hire">#REF!</definedName>
    <definedName name="transport_internal_plant">#REF!</definedName>
    <definedName name="transport_plant_external_hire">#REF!</definedName>
    <definedName name="trate">#REF!</definedName>
    <definedName name="TRD">#REF!</definedName>
    <definedName name="trenchsewer">#REF!</definedName>
    <definedName name="tretert" hidden="1">{#N/A,#N/A,TRUE,"SUM";#N/A,#N/A,TRUE,"EE";#N/A,#N/A,TRUE,"AC";#N/A,#N/A,TRUE,"SN"}</definedName>
    <definedName name="TRF" hidden="1">{#N/A,#N/A,FALSE,"CCTV"}</definedName>
    <definedName name="TRFY">#REF!</definedName>
    <definedName name="TRH">#REF!</definedName>
    <definedName name="trieu" hidden="1">{"'Sheet1'!$L$16"}</definedName>
    <definedName name="trimming">#REF!</definedName>
    <definedName name="TrimmingVert">#REF!</definedName>
    <definedName name="TRL">#REF!</definedName>
    <definedName name="TROC04">#REF!</definedName>
    <definedName name="TROC06">#REF!</definedName>
    <definedName name="TROC11">#REF!</definedName>
    <definedName name="TROC12">#REF!</definedName>
    <definedName name="TROC13">#REF!</definedName>
    <definedName name="TROC14">#REF!</definedName>
    <definedName name="TROC15">#REF!</definedName>
    <definedName name="TROC16">#REF!</definedName>
    <definedName name="TROC17">#REF!</definedName>
    <definedName name="TROC18">#REF!</definedName>
    <definedName name="TROC20">#REF!</definedName>
    <definedName name="TROC21">#REF!</definedName>
    <definedName name="TROTS_CFA1">#REF!</definedName>
    <definedName name="trt">#REF!</definedName>
    <definedName name="TRUC_A">#REF!</definedName>
    <definedName name="TRUC_B">#REF!</definedName>
    <definedName name="TRUC_C">#REF!</definedName>
    <definedName name="TRUC_X">#REF!</definedName>
    <definedName name="TRUC_Z">#REF!</definedName>
    <definedName name="TrucksheavyDar">#REF!</definedName>
    <definedName name="TruckslightDar">#REF!</definedName>
    <definedName name="TRUNGNGUYEN" hidden="1">{#N/A,#N/A,FALSE,"Chi tiÆt"}</definedName>
    <definedName name="try">#REF!</definedName>
    <definedName name="Tsa">#REF!</definedName>
    <definedName name="TSC">#REF!</definedName>
    <definedName name="TSCL0">#REF!</definedName>
    <definedName name="TSCL1">#REF!</definedName>
    <definedName name="tsgadfa">#REF!</definedName>
    <definedName name="TSLC01">#REF!</definedName>
    <definedName name="TSLC02">#REF!</definedName>
    <definedName name="TSLC03">#REF!</definedName>
    <definedName name="TSLC06">#REF!</definedName>
    <definedName name="TSLC09">#REF!</definedName>
    <definedName name="TSLC0DAB">#REF!</definedName>
    <definedName name="TSLC10">#REF!</definedName>
    <definedName name="TSLC11">#REF!</definedName>
    <definedName name="TSLC12">#REF!</definedName>
    <definedName name="TSLC14">#REF!</definedName>
    <definedName name="TSLDAB">#REF!</definedName>
    <definedName name="TSS">#REF!</definedName>
    <definedName name="TSWCC" hidden="1">{#N/A,#N/A,TRUE,"Equipment installation bm"}</definedName>
    <definedName name="tt" hidden="1">{"'现金流量表（全部投资）'!$B$4:$P$23"}</definedName>
    <definedName name="TT1.1">#REF!</definedName>
    <definedName name="TT1.2">#REF!</definedName>
    <definedName name="TT1.3">#REF!</definedName>
    <definedName name="TT1.4">#REF!</definedName>
    <definedName name="TT1.5">#REF!</definedName>
    <definedName name="TT1.6">#REF!</definedName>
    <definedName name="TT1.7">#REF!</definedName>
    <definedName name="TT1.8">#REF!</definedName>
    <definedName name="TT1.9">#REF!</definedName>
    <definedName name="ttdb">1.2</definedName>
    <definedName name="TTDD1P">#REF!</definedName>
    <definedName name="TTDD3P">#REF!</definedName>
    <definedName name="ttdd3pct">#REF!</definedName>
    <definedName name="TTDKKH">#REF!</definedName>
    <definedName name="ttF">#REF!</definedName>
    <definedName name="ttr" hidden="1">{"'Sheet1'!$L$16"}</definedName>
    <definedName name="TTTR">#REF!</definedName>
    <definedName name="tttskldf" hidden="1">{0}</definedName>
    <definedName name="tttt" hidden="1">{"'Sheet1'!$L$16"}</definedName>
    <definedName name="ttttt">[24]교각1!#REF!</definedName>
    <definedName name="ｔｔｔｔｔ" hidden="1">{"'Sheet1'!$L$16"}</definedName>
    <definedName name="tttttttt">[24]교각1!#REF!</definedName>
    <definedName name="TTV">#REF!</definedName>
    <definedName name="TU" hidden="1">{"'Sheet1'!$L$16"}</definedName>
    <definedName name="tuam" hidden="1">{"'Sheet1'!$L$16"}</definedName>
    <definedName name="tuan03" hidden="1">{"'Sheet1'!$L$16"}</definedName>
    <definedName name="TUANKHANHTUYET45" hidden="1">{0}</definedName>
    <definedName name="TURN">#REF!</definedName>
    <definedName name="tuyennhanh" hidden="1">{"'Sheet1'!$L$16"}</definedName>
    <definedName name="tuynen" hidden="1">{"'Sheet1'!$L$16"}</definedName>
    <definedName name="tv" hidden="1">{"'Sheet1'!$L$16"}</definedName>
    <definedName name="TW">#REF!</definedName>
    <definedName name="TWA">#REF!</definedName>
    <definedName name="TWL">#REF!</definedName>
    <definedName name="two">#REF!</definedName>
    <definedName name="twofive">#REF!</definedName>
    <definedName name="TWR">#REF!</definedName>
    <definedName name="TY">#REF!</definedName>
    <definedName name="Ty_gia">15710</definedName>
    <definedName name="tygia">21000</definedName>
    <definedName name="TYHFDGFD" hidden="1">{#N/A,#N/A,FALSE,"배수2"}</definedName>
    <definedName name="type">#REF!</definedName>
    <definedName name="TYPEEA">#REF!</definedName>
    <definedName name="Typical_LobbyCFARatioEndCol">#REF!</definedName>
    <definedName name="TypicalLiftLobbyEndCol">#REF!</definedName>
    <definedName name="TYUH">#REF!</definedName>
    <definedName name="TYUY">#REF!</definedName>
    <definedName name="u" hidden="1">{"form-D1",#N/A,FALSE,"FORM-D1";"form-D1_amt",#N/A,FALSE,"FORM-D1"}</definedName>
    <definedName name="U_G">#N/A</definedName>
    <definedName name="U_lab">#REF!</definedName>
    <definedName name="U_lab_4">#REF!</definedName>
    <definedName name="U_mat">#REF!</definedName>
    <definedName name="U_mat_4">#REF!</definedName>
    <definedName name="U125M.reflect">#REF!</definedName>
    <definedName name="U125M.tbl">#REF!</definedName>
    <definedName name="U250.reflect">#REF!</definedName>
    <definedName name="U250.tbl">#REF!</definedName>
    <definedName name="U250M.reflect">#REF!</definedName>
    <definedName name="U250M.tbl">#REF!</definedName>
    <definedName name="U400.reflect">#REF!</definedName>
    <definedName name="U400.tbl">#REF!</definedName>
    <definedName name="U400M.reflect">#REF!</definedName>
    <definedName name="U400M.tbl">#REF!</definedName>
    <definedName name="U700.reflect">#REF!</definedName>
    <definedName name="U700.tbl">#REF!</definedName>
    <definedName name="U700M.reflect">#REF!</definedName>
    <definedName name="U700M.tbl">#REF!</definedName>
    <definedName name="UA">#REF!</definedName>
    <definedName name="UB">#REF!</definedName>
    <definedName name="ucrp">#REF!</definedName>
    <definedName name="UG">#REF!</definedName>
    <definedName name="UIO">#REF!</definedName>
    <definedName name="ujdffdf" hidden="1">{#N/A,#N/A,FALSE,"단가표지"}</definedName>
    <definedName name="ukluy" hidden="1">{"'Sheet1'!$L$16"}</definedName>
    <definedName name="UL" hidden="1">{"'Sheet1'!$L$16"}</definedName>
    <definedName name="um">[1]설계조건!#REF!</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rate">#REF!</definedName>
    <definedName name="UNIT">#REF!</definedName>
    <definedName name="Unit_9">#REF!</definedName>
    <definedName name="Unit_D">#REF!</definedName>
    <definedName name="unit_lab">#REF!</definedName>
    <definedName name="unit_lab___0">#REF!</definedName>
    <definedName name="unit_lab___0_4">#REF!</definedName>
    <definedName name="unit_lab_4">#REF!</definedName>
    <definedName name="unit_lev1">#REF!</definedName>
    <definedName name="unit_lev2">#REF!</definedName>
    <definedName name="unit_lev3">#REF!</definedName>
    <definedName name="unit_lev4">#REF!</definedName>
    <definedName name="unit_lev5">#REF!</definedName>
    <definedName name="Unit_Lookup">#REF!</definedName>
    <definedName name="unit_mat">#REF!</definedName>
    <definedName name="unit_mat___0">#REF!</definedName>
    <definedName name="unit_mat___0_4">#REF!</definedName>
    <definedName name="unit_mat_4">#REF!</definedName>
    <definedName name="unit_P">#REF!</definedName>
    <definedName name="unit_Q">#REF!</definedName>
    <definedName name="unit_total">#REF!</definedName>
    <definedName name="unit_total___0">#REF!</definedName>
    <definedName name="unit_total___0_4">#REF!</definedName>
    <definedName name="unit_total_4">#REF!</definedName>
    <definedName name="UnitPrice">#REF!</definedName>
    <definedName name="unitwt">#REF!</definedName>
    <definedName name="unnamed">#REF!</definedName>
    <definedName name="UNPROT1">#REF!</definedName>
    <definedName name="unsuit1">#REF!</definedName>
    <definedName name="unsuit2">#REF!</definedName>
    <definedName name="UnTypi">#REF!</definedName>
    <definedName name="Untypical">#REF!</definedName>
    <definedName name="Upkeep_of_Motor_Vehicle">#REF!</definedName>
    <definedName name="UPL">#REF!</definedName>
    <definedName name="Uplift">#REF!</definedName>
    <definedName name="Upperroof">#REF!</definedName>
    <definedName name="UPS">#REF!</definedName>
    <definedName name="UPSE">#REF!</definedName>
    <definedName name="UPSxray">#REF!</definedName>
    <definedName name="UPVC">#REF!</definedName>
    <definedName name="UR">#REF!</definedName>
    <definedName name="urate">#REF!</definedName>
    <definedName name="US">#REF!</definedName>
    <definedName name="USA">#REF!</definedName>
    <definedName name="USD">#REF!</definedName>
    <definedName name="UseEURO">#REF!</definedName>
    <definedName name="User">#REF!</definedName>
    <definedName name="UTILH">#REF!</definedName>
    <definedName name="UTILITY">#REF!</definedName>
    <definedName name="UTILV">#REF!</definedName>
    <definedName name="UTR_QTR">#REF!</definedName>
    <definedName name="utyu">"$#REF!.$B$2:$IV$2"</definedName>
    <definedName name="uuu">#REF!</definedName>
    <definedName name="uw">[1]설계조건!#REF!</definedName>
    <definedName name="uy">"$#REF!.$#REF!$#REF!:#REF!#REF!"</definedName>
    <definedName name="uy89ihbn" hidden="1">{#N/A,#N/A,FALSE,"2~8번"}</definedName>
    <definedName name="uygvb">STOP2:STOP2E</definedName>
    <definedName name="uyi">#REF!</definedName>
    <definedName name="uyjy">#REF!</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{"'Sheet1'!$L$16"}</definedName>
    <definedName name="V.">#REF!</definedName>
    <definedName name="V.clvl3" hidden="1">{"'Sheet1'!$L$16"}</definedName>
    <definedName name="V_">#REF!</definedName>
    <definedName name="V__">#REF!</definedName>
    <definedName name="V8.Refresh" hidden="1">{"NGUYEN QUI THIEP - Personal View",#N/A,FALSE,"XDCB.HT.FUR."}</definedName>
    <definedName name="VAÄT_LIEÄU">"ATRAM"</definedName>
    <definedName name="val">#REF!</definedName>
    <definedName name="Valid_1">#REF!</definedName>
    <definedName name="Valid_10">#REF!</definedName>
    <definedName name="Valid_100">#REF!</definedName>
    <definedName name="Valid_101">#REF!</definedName>
    <definedName name="Valid_102">#REF!</definedName>
    <definedName name="Valid_103">#REF!</definedName>
    <definedName name="Valid_104">#REF!</definedName>
    <definedName name="Valid_105">#REF!</definedName>
    <definedName name="Valid_106">#REF!</definedName>
    <definedName name="Valid_107">#REF!</definedName>
    <definedName name="Valid_108">#REF!</definedName>
    <definedName name="Valid_109">#REF!</definedName>
    <definedName name="Valid_11">#REF!</definedName>
    <definedName name="Valid_110">#REF!</definedName>
    <definedName name="Valid_111">#REF!</definedName>
    <definedName name="Valid_112">#REF!</definedName>
    <definedName name="Valid_113">#REF!</definedName>
    <definedName name="Valid_114">#REF!</definedName>
    <definedName name="Valid_115">#REF!</definedName>
    <definedName name="Valid_116">#REF!</definedName>
    <definedName name="Valid_117">#REF!</definedName>
    <definedName name="Valid_118">#REF!</definedName>
    <definedName name="Valid_119">#REF!</definedName>
    <definedName name="Valid_12">#REF!</definedName>
    <definedName name="Valid_120">#REF!</definedName>
    <definedName name="Valid_121">#REF!</definedName>
    <definedName name="Valid_122">#REF!</definedName>
    <definedName name="Valid_123">#REF!</definedName>
    <definedName name="Valid_124">#REF!</definedName>
    <definedName name="Valid_125">#REF!</definedName>
    <definedName name="Valid_126">#REF!</definedName>
    <definedName name="Valid_127">#REF!</definedName>
    <definedName name="Valid_128">#REF!</definedName>
    <definedName name="Valid_129">#REF!</definedName>
    <definedName name="Valid_13">#REF!</definedName>
    <definedName name="Valid_130">#REF!</definedName>
    <definedName name="Valid_131">#REF!</definedName>
    <definedName name="Valid_132">#REF!</definedName>
    <definedName name="Valid_133">#REF!</definedName>
    <definedName name="Valid_134">#REF!</definedName>
    <definedName name="Valid_135">#REF!</definedName>
    <definedName name="Valid_136">#REF!</definedName>
    <definedName name="Valid_137">#REF!</definedName>
    <definedName name="Valid_138">#REF!</definedName>
    <definedName name="Valid_139">#REF!</definedName>
    <definedName name="Valid_14">#REF!</definedName>
    <definedName name="Valid_140">#REF!</definedName>
    <definedName name="Valid_141">#REF!</definedName>
    <definedName name="valid_142">#REF!</definedName>
    <definedName name="valid_143">#REF!</definedName>
    <definedName name="Valid_144">#REF!</definedName>
    <definedName name="Valid_145">#REF!</definedName>
    <definedName name="Valid_146">#REF!</definedName>
    <definedName name="Valid_147">#REF!</definedName>
    <definedName name="Valid_148">#REF!</definedName>
    <definedName name="Valid_149">#REF!</definedName>
    <definedName name="Valid_15">#REF!</definedName>
    <definedName name="Valid_150">#REF!</definedName>
    <definedName name="Valid_151">#REF!</definedName>
    <definedName name="Valid_152">#REF!</definedName>
    <definedName name="Valid_153">#REF!</definedName>
    <definedName name="valid_154">#REF!</definedName>
    <definedName name="Valid_155">#REF!</definedName>
    <definedName name="valid_156">#REF!</definedName>
    <definedName name="valid_157">#REF!</definedName>
    <definedName name="valid_158">#REF!</definedName>
    <definedName name="Valid_159">#REF!</definedName>
    <definedName name="Valid_16">#REF!</definedName>
    <definedName name="Valid_160">#REF!</definedName>
    <definedName name="Valid_161">#REF!</definedName>
    <definedName name="Valid_162">#REF!</definedName>
    <definedName name="Valid_163">#REF!</definedName>
    <definedName name="Valid_164">#REF!</definedName>
    <definedName name="valid_165">#REF!</definedName>
    <definedName name="valid_166">#REF!</definedName>
    <definedName name="valid_167">#REF!</definedName>
    <definedName name="valid_168">#REF!</definedName>
    <definedName name="valid_169">#REF!</definedName>
    <definedName name="Valid_17">#REF!</definedName>
    <definedName name="valid_170">#REF!</definedName>
    <definedName name="valid_171">#REF!</definedName>
    <definedName name="valid_172">#REF!</definedName>
    <definedName name="valid_173">#REF!</definedName>
    <definedName name="valid_174">#REF!</definedName>
    <definedName name="valid_175">#REF!</definedName>
    <definedName name="valid_176">#REF!</definedName>
    <definedName name="valid_177">#REF!</definedName>
    <definedName name="valid_178">#REF!</definedName>
    <definedName name="valid_179">#REF!</definedName>
    <definedName name="Valid_18">#REF!</definedName>
    <definedName name="valid_180">#REF!</definedName>
    <definedName name="valid_181">#REF!</definedName>
    <definedName name="valid_182">#REF!</definedName>
    <definedName name="valid_183">#REF!</definedName>
    <definedName name="valid_184">#REF!</definedName>
    <definedName name="valid_185">#REF!</definedName>
    <definedName name="valid_186">#REF!</definedName>
    <definedName name="valid_187">#REF!</definedName>
    <definedName name="valid_188">#REF!</definedName>
    <definedName name="valid_189">#REF!</definedName>
    <definedName name="Valid_19">#REF!</definedName>
    <definedName name="valid_190">#REF!</definedName>
    <definedName name="valid_191">#REF!</definedName>
    <definedName name="valid_192">#REF!</definedName>
    <definedName name="valid_193">#REF!</definedName>
    <definedName name="valid_194">#REF!</definedName>
    <definedName name="valid_195">#REF!</definedName>
    <definedName name="valid_196">#REF!</definedName>
    <definedName name="Valid_197">#REF!</definedName>
    <definedName name="valid_198">#REF!</definedName>
    <definedName name="valid_199">#REF!</definedName>
    <definedName name="Valid_2">#REF!</definedName>
    <definedName name="Valid_20">#REF!</definedName>
    <definedName name="valid_200">#REF!</definedName>
    <definedName name="valid_201">#REF!</definedName>
    <definedName name="valid_202">#REF!</definedName>
    <definedName name="valid_203">#REF!</definedName>
    <definedName name="valid_204">#REF!</definedName>
    <definedName name="valid_205">#REF!</definedName>
    <definedName name="valid_206">#REF!</definedName>
    <definedName name="valid_207">#REF!</definedName>
    <definedName name="valid_208">#REF!</definedName>
    <definedName name="valid_209">#REF!</definedName>
    <definedName name="Valid_21">#REF!</definedName>
    <definedName name="valid_210">#REF!</definedName>
    <definedName name="valid_211">#REF!</definedName>
    <definedName name="valid_212">#REF!</definedName>
    <definedName name="valid_213">#REF!</definedName>
    <definedName name="valid_214">#REF!</definedName>
    <definedName name="valid_215">#REF!</definedName>
    <definedName name="valid_216">#REF!</definedName>
    <definedName name="valid_217">#REF!</definedName>
    <definedName name="valid_218">#REF!</definedName>
    <definedName name="valid_219">#REF!</definedName>
    <definedName name="valid_220">#REF!</definedName>
    <definedName name="valid_221">#REF!</definedName>
    <definedName name="valid_222">#REF!</definedName>
    <definedName name="valid_223">#REF!</definedName>
    <definedName name="valid_224">#REF!</definedName>
    <definedName name="valid_225">#REF!</definedName>
    <definedName name="valid_226">#REF!</definedName>
    <definedName name="Valid_227">#REF!</definedName>
    <definedName name="Valid_228">#REF!</definedName>
    <definedName name="Valid_229">#REF!</definedName>
    <definedName name="Valid_23">#REF!</definedName>
    <definedName name="Valid_230">#REF!</definedName>
    <definedName name="Valid_231">#REF!</definedName>
    <definedName name="Valid_232">#REF!</definedName>
    <definedName name="Valid_233">#REF!</definedName>
    <definedName name="valid_234">#REF!</definedName>
    <definedName name="valid_235">#REF!</definedName>
    <definedName name="valid_236">#REF!</definedName>
    <definedName name="valid_237">#REF!</definedName>
    <definedName name="valid_238">#REF!</definedName>
    <definedName name="valid_239">#REF!</definedName>
    <definedName name="valid_240">#REF!</definedName>
    <definedName name="valid_241">#REF!</definedName>
    <definedName name="valid_242">#REF!</definedName>
    <definedName name="valid_243">#REF!</definedName>
    <definedName name="valid_244">#REF!</definedName>
    <definedName name="valid_245">#REF!</definedName>
    <definedName name="valid_246">#REF!</definedName>
    <definedName name="valid_247">#REF!</definedName>
    <definedName name="valid_248">#REF!</definedName>
    <definedName name="valid_249">#REF!</definedName>
    <definedName name="Valid_25">#REF!</definedName>
    <definedName name="valid_250">#REF!</definedName>
    <definedName name="valid_251">#REF!</definedName>
    <definedName name="valid_252">#REF!</definedName>
    <definedName name="valid_253">#REF!</definedName>
    <definedName name="valid_254">#REF!</definedName>
    <definedName name="valid_255">#REF!</definedName>
    <definedName name="valid_256">#REF!</definedName>
    <definedName name="valid_257">#REF!</definedName>
    <definedName name="valid_258">#REF!</definedName>
    <definedName name="valid_259">#REF!</definedName>
    <definedName name="valid_260">#REF!</definedName>
    <definedName name="valid_261">#REF!</definedName>
    <definedName name="valid_262">#REF!</definedName>
    <definedName name="valid_263">#REF!</definedName>
    <definedName name="valid_264">#REF!</definedName>
    <definedName name="valid_265">#REF!</definedName>
    <definedName name="valid_266">#REF!</definedName>
    <definedName name="valid_267">#REF!</definedName>
    <definedName name="valid_268">#REF!</definedName>
    <definedName name="valid_269">#REF!</definedName>
    <definedName name="Valid_27">#REF!</definedName>
    <definedName name="Valid_270">#REF!</definedName>
    <definedName name="Valid_271">#REF!</definedName>
    <definedName name="Valid_272">#REF!</definedName>
    <definedName name="Valid_273">#REF!</definedName>
    <definedName name="Valid_274">#REF!</definedName>
    <definedName name="Valid_275">#REF!</definedName>
    <definedName name="Valid_276">#REF!</definedName>
    <definedName name="Valid_277">#REF!</definedName>
    <definedName name="Valid_278">#REF!</definedName>
    <definedName name="Valid_279">#REF!</definedName>
    <definedName name="Valid_28">#REF!</definedName>
    <definedName name="Valid_280">#REF!</definedName>
    <definedName name="valid_281">#REF!</definedName>
    <definedName name="valid_282">#REF!</definedName>
    <definedName name="valid_283">#REF!</definedName>
    <definedName name="valid_284">#REF!</definedName>
    <definedName name="valid_285">#REF!</definedName>
    <definedName name="valid_286">#REF!</definedName>
    <definedName name="valid_287">#REF!</definedName>
    <definedName name="valid_288">#REF!</definedName>
    <definedName name="valid_289">#REF!</definedName>
    <definedName name="Valid_29">#REF!</definedName>
    <definedName name="valid_290">#REF!</definedName>
    <definedName name="valid_291">#REF!</definedName>
    <definedName name="valid_292">#REF!</definedName>
    <definedName name="valid_293">#REF!</definedName>
    <definedName name="valid_294">#REF!</definedName>
    <definedName name="valid_295">#REF!</definedName>
    <definedName name="valid_296">#REF!</definedName>
    <definedName name="valid_297">#REF!</definedName>
    <definedName name="valid_298">#REF!</definedName>
    <definedName name="valid_299">#REF!</definedName>
    <definedName name="Valid_3">#REF!</definedName>
    <definedName name="Valid_30">#REF!</definedName>
    <definedName name="valid_300">#REF!</definedName>
    <definedName name="valid_301">#REF!</definedName>
    <definedName name="valid_302">#REF!</definedName>
    <definedName name="valid_303">#REF!</definedName>
    <definedName name="valid_304">#REF!</definedName>
    <definedName name="valid_305">#REF!</definedName>
    <definedName name="valid_306">#REF!</definedName>
    <definedName name="valid_307">#REF!</definedName>
    <definedName name="valid_308">#REF!</definedName>
    <definedName name="valid_309">#REF!</definedName>
    <definedName name="Valid_31">#REF!</definedName>
    <definedName name="valid_310">#REF!</definedName>
    <definedName name="valid_311">#REF!</definedName>
    <definedName name="valid_312">#REF!</definedName>
    <definedName name="valid_313">#REF!</definedName>
    <definedName name="valid_314">#REF!</definedName>
    <definedName name="valid_315">#REF!</definedName>
    <definedName name="valid_316">#REF!</definedName>
    <definedName name="valid_317">#REF!</definedName>
    <definedName name="valid_318">#REF!</definedName>
    <definedName name="valid_319">#REF!</definedName>
    <definedName name="Valid_32">#REF!</definedName>
    <definedName name="valid_320">#REF!</definedName>
    <definedName name="valid_321">#REF!</definedName>
    <definedName name="valid_322">#REF!</definedName>
    <definedName name="valid_323">#REF!</definedName>
    <definedName name="valid_324">#REF!</definedName>
    <definedName name="valid_325">#REF!</definedName>
    <definedName name="valid_326">#REF!</definedName>
    <definedName name="valid_327">#REF!</definedName>
    <definedName name="valid_328">#REF!</definedName>
    <definedName name="valid_329">#REF!</definedName>
    <definedName name="Valid_33">#REF!</definedName>
    <definedName name="valid_330">#REF!</definedName>
    <definedName name="valid_331">#REF!</definedName>
    <definedName name="valid_332">#REF!</definedName>
    <definedName name="valid_333">#REF!</definedName>
    <definedName name="valid_334">#REF!</definedName>
    <definedName name="valid_335">#REF!</definedName>
    <definedName name="valid_336">#REF!</definedName>
    <definedName name="valid_337">#REF!</definedName>
    <definedName name="valid_338">#REF!</definedName>
    <definedName name="valid_339">#REF!</definedName>
    <definedName name="Valid_34">#REF!</definedName>
    <definedName name="valid_340">#REF!</definedName>
    <definedName name="valid_341">#REF!</definedName>
    <definedName name="valid_342">#REF!</definedName>
    <definedName name="valid_343">#REF!</definedName>
    <definedName name="valid_344">#REF!</definedName>
    <definedName name="valid_345">#REF!</definedName>
    <definedName name="valid_346">#REF!</definedName>
    <definedName name="valid_347">#REF!</definedName>
    <definedName name="valid_348">#REF!</definedName>
    <definedName name="valid_349">#REF!</definedName>
    <definedName name="Valid_35">#REF!</definedName>
    <definedName name="valid_350">#REF!</definedName>
    <definedName name="valid_351">#REF!</definedName>
    <definedName name="valid_352">#REF!</definedName>
    <definedName name="valid_353">#REF!</definedName>
    <definedName name="valid_355">#REF!</definedName>
    <definedName name="valid_356">#REF!</definedName>
    <definedName name="valid_358">#REF!</definedName>
    <definedName name="valid_359">#REF!</definedName>
    <definedName name="Valid_36">#REF!</definedName>
    <definedName name="valid_360">#REF!</definedName>
    <definedName name="valid_361">#REF!</definedName>
    <definedName name="valid_362">#REF!</definedName>
    <definedName name="valid_363">#REF!</definedName>
    <definedName name="valid_364">#REF!</definedName>
    <definedName name="valid_365">#REF!</definedName>
    <definedName name="valid_366">#REF!</definedName>
    <definedName name="valid_367">#REF!</definedName>
    <definedName name="valid_368">#REF!</definedName>
    <definedName name="valid_369">#REF!</definedName>
    <definedName name="Valid_37">#REF!</definedName>
    <definedName name="valid_370">#REF!</definedName>
    <definedName name="valid_371">#REF!</definedName>
    <definedName name="valid_372">#REF!</definedName>
    <definedName name="valid_373">#REF!</definedName>
    <definedName name="Valid_374">#REF!</definedName>
    <definedName name="Valid_375">#REF!</definedName>
    <definedName name="Valid_376">#REF!</definedName>
    <definedName name="Valid_377">#REF!</definedName>
    <definedName name="valid_378">#REF!</definedName>
    <definedName name="valid_379">#REF!</definedName>
    <definedName name="Valid_38">#REF!</definedName>
    <definedName name="valid_380">#REF!</definedName>
    <definedName name="valid_381">#REF!</definedName>
    <definedName name="valid_383">#REF!</definedName>
    <definedName name="valid_384">#REF!</definedName>
    <definedName name="valid_385">#REF!</definedName>
    <definedName name="valid_386">#REF!</definedName>
    <definedName name="valid_387">#REF!</definedName>
    <definedName name="valid_388">#REF!</definedName>
    <definedName name="valid_389">#REF!</definedName>
    <definedName name="Valid_39">#REF!</definedName>
    <definedName name="valid_390">#REF!</definedName>
    <definedName name="valid_391">#REF!</definedName>
    <definedName name="valid_392">#REF!</definedName>
    <definedName name="valid_393">#REF!</definedName>
    <definedName name="valid_394">#REF!</definedName>
    <definedName name="valid_395">#REF!</definedName>
    <definedName name="valid_396">#REF!</definedName>
    <definedName name="valid_397">#REF!</definedName>
    <definedName name="valid_398">#REF!</definedName>
    <definedName name="valid_399">#REF!</definedName>
    <definedName name="Valid_4">#REF!</definedName>
    <definedName name="Valid_40">#REF!</definedName>
    <definedName name="valid_400">#REF!</definedName>
    <definedName name="Valid_401">#REF!</definedName>
    <definedName name="Valid_402">#REF!</definedName>
    <definedName name="valid_403">#REF!</definedName>
    <definedName name="valid_404">#REF!</definedName>
    <definedName name="valid_405">#REF!</definedName>
    <definedName name="valid_406">#REF!</definedName>
    <definedName name="Valid_407">#REF!</definedName>
    <definedName name="valid_408">#REF!</definedName>
    <definedName name="valid_409">#REF!</definedName>
    <definedName name="Valid_41">#REF!</definedName>
    <definedName name="Valid_410">#REF!</definedName>
    <definedName name="Valid_411">#REF!</definedName>
    <definedName name="Valid_412">#REF!</definedName>
    <definedName name="Valid_413">#REF!</definedName>
    <definedName name="Valid_414">#REF!</definedName>
    <definedName name="Valid_415">#REF!</definedName>
    <definedName name="Valid_416">#REF!</definedName>
    <definedName name="Valid_417">#REF!</definedName>
    <definedName name="Valid_418">#REF!</definedName>
    <definedName name="Valid_419">#REF!</definedName>
    <definedName name="Valid_42">#REF!</definedName>
    <definedName name="Valid_420">#REF!</definedName>
    <definedName name="Valid_421">#REF!</definedName>
    <definedName name="Valid_422">#REF!</definedName>
    <definedName name="Valid_423">#REF!</definedName>
    <definedName name="Valid_424">#REF!</definedName>
    <definedName name="Valid_425">#REF!</definedName>
    <definedName name="valid_426">#REF!</definedName>
    <definedName name="valid_427">#REF!</definedName>
    <definedName name="valid_428">#REF!</definedName>
    <definedName name="valid_429">#REF!</definedName>
    <definedName name="Valid_43">#REF!</definedName>
    <definedName name="valid_430">#REF!</definedName>
    <definedName name="Valid_431">#REF!</definedName>
    <definedName name="Valid_432">#REF!</definedName>
    <definedName name="Valid_433">#REF!</definedName>
    <definedName name="Valid_434">#REF!</definedName>
    <definedName name="Valid_435">#REF!</definedName>
    <definedName name="Valid_436">#REF!</definedName>
    <definedName name="Valid_437">#REF!</definedName>
    <definedName name="Valid_438">#REF!</definedName>
    <definedName name="valid_439">#REF!</definedName>
    <definedName name="Valid_44">#REF!</definedName>
    <definedName name="valid_440">#REF!</definedName>
    <definedName name="Valid_441">#REF!</definedName>
    <definedName name="valid_442">#REF!</definedName>
    <definedName name="valid_443">#REF!</definedName>
    <definedName name="valid_444">#REF!</definedName>
    <definedName name="valid_445">#REF!</definedName>
    <definedName name="valid_446">#REF!</definedName>
    <definedName name="valid_447">#REF!</definedName>
    <definedName name="valid_448">#REF!</definedName>
    <definedName name="valid_449">#REF!</definedName>
    <definedName name="Valid_45">#REF!</definedName>
    <definedName name="valid_450">#REF!</definedName>
    <definedName name="Valid_451">#REF!</definedName>
    <definedName name="Valid_452">#REF!</definedName>
    <definedName name="Valid_453">#REF!</definedName>
    <definedName name="Valid_454">#REF!</definedName>
    <definedName name="Valid_455">#REF!</definedName>
    <definedName name="Valid_456">#REF!</definedName>
    <definedName name="Valid_457">#REF!</definedName>
    <definedName name="Valid_458">#REF!</definedName>
    <definedName name="Valid_459">#REF!</definedName>
    <definedName name="Valid_46">#REF!</definedName>
    <definedName name="Valid_460">#REF!</definedName>
    <definedName name="Valid_461">#REF!</definedName>
    <definedName name="Valid_462">#REF!</definedName>
    <definedName name="Valid_463">#REF!</definedName>
    <definedName name="Valid_47">#REF!</definedName>
    <definedName name="Valid_48">#REF!</definedName>
    <definedName name="Valid_49">#REF!</definedName>
    <definedName name="Valid_5">#REF!</definedName>
    <definedName name="Valid_50">#REF!</definedName>
    <definedName name="Valid_51">#REF!</definedName>
    <definedName name="Valid_52">#REF!</definedName>
    <definedName name="Valid_53">#REF!</definedName>
    <definedName name="Valid_54">#REF!</definedName>
    <definedName name="Valid_55">#REF!</definedName>
    <definedName name="Valid_56">#REF!</definedName>
    <definedName name="Valid_57">#REF!</definedName>
    <definedName name="Valid_58">#REF!</definedName>
    <definedName name="Valid_59">#REF!</definedName>
    <definedName name="Valid_6">#REF!</definedName>
    <definedName name="Valid_60">#REF!</definedName>
    <definedName name="Valid_61">#REF!</definedName>
    <definedName name="Valid_62">#REF!</definedName>
    <definedName name="Valid_63">#REF!</definedName>
    <definedName name="Valid_64">#REF!</definedName>
    <definedName name="Valid_65">#REF!</definedName>
    <definedName name="Valid_66">#REF!</definedName>
    <definedName name="Valid_67">#REF!</definedName>
    <definedName name="Valid_68">#REF!</definedName>
    <definedName name="Valid_688">#REF!</definedName>
    <definedName name="Valid_689">#REF!</definedName>
    <definedName name="Valid_69">#REF!</definedName>
    <definedName name="Valid_7">#REF!</definedName>
    <definedName name="Valid_70">#REF!</definedName>
    <definedName name="Valid_71">#REF!</definedName>
    <definedName name="Valid_72">#REF!</definedName>
    <definedName name="Valid_73">#REF!</definedName>
    <definedName name="Valid_74">#REF!</definedName>
    <definedName name="Valid_75">#REF!</definedName>
    <definedName name="Valid_76">#REF!</definedName>
    <definedName name="Valid_77">#REF!</definedName>
    <definedName name="Valid_78">#REF!</definedName>
    <definedName name="Valid_79">#REF!</definedName>
    <definedName name="Valid_8">#REF!</definedName>
    <definedName name="Valid_80">#REF!</definedName>
    <definedName name="Valid_81">#REF!</definedName>
    <definedName name="Valid_82">#REF!</definedName>
    <definedName name="Valid_83">#REF!</definedName>
    <definedName name="Valid_84">#REF!</definedName>
    <definedName name="Valid_85">#REF!</definedName>
    <definedName name="Valid_86">#REF!</definedName>
    <definedName name="Valid_87">#REF!</definedName>
    <definedName name="Valid_88">#REF!</definedName>
    <definedName name="Valid_89">#REF!</definedName>
    <definedName name="Valid_9">#REF!</definedName>
    <definedName name="Valid_90">#REF!</definedName>
    <definedName name="Valid_91">#REF!</definedName>
    <definedName name="Valid_92">#REF!</definedName>
    <definedName name="Valid_93">#REF!</definedName>
    <definedName name="Valid_94">#REF!</definedName>
    <definedName name="Valid_95">#REF!</definedName>
    <definedName name="Valid_96">#REF!</definedName>
    <definedName name="Valid_97">#REF!</definedName>
    <definedName name="Valid_98">#REF!</definedName>
    <definedName name="Valid_99">#REF!</definedName>
    <definedName name="VALUATION">#REF!</definedName>
    <definedName name="Values_Entered">IF(Loan_Amount*Interest_Rate*Loan_Years*Loan_Start&gt;0,1,0)</definedName>
    <definedName name="Values_Entered___0">IF(Loan_Amount*Interest_Rate*Loan_Years*Loan_Start&gt;0,1,0)</definedName>
    <definedName name="Values_Entered___0_2">IF(#REF!*#REF!*#REF!*#REF!&gt;0,1,0)</definedName>
    <definedName name="Values_Entered___0_2_4">IF(Loan_Amount_4*Interest_Rate_4*Loan_Years_4*Loan_Start_4&gt;0,1,0)</definedName>
    <definedName name="Values_Entered___0_3">IF(#REF!*#REF!*#REF!*#REF!&gt;0,1,0)</definedName>
    <definedName name="Values_Entered___0_3_4">IF(Loan_Amount_4*Interest_Rate_4*Loan_Years_4*Loan_Start_4&gt;0,1,0)</definedName>
    <definedName name="Values_Entered___0_4">IF(#REF!*#REF!*#REF!*#REF!&gt;0,1,0)</definedName>
    <definedName name="Values_Entered___0_4_1">IF(Loan_Amount*Interest_Rate*Loan_Years*Loan_Start&gt;0,1,0)</definedName>
    <definedName name="Values_Entered___0_4_4">IF(Loan_Amount_4*Interest_Rate_4*Loan_Years_4*Loan_Start_4&gt;0,1,0)</definedName>
    <definedName name="Values_Entered___0_7">IF(#REF!*#REF!*#REF!*#REF!&gt;0,1,0)</definedName>
    <definedName name="Values_Entered___0_7_4">IF(Loan_Amount_4*Interest_Rate_4*Loan_Years_4*Loan_Start_4&gt;0,1,0)</definedName>
    <definedName name="Values_Entered___0_8">IF(#REF!*#REF!*#REF!*#REF!&gt;0,1,0)</definedName>
    <definedName name="Values_Entered___0_8_4">IF(Loan_Amount_4*Interest_Rate_4*Loan_Years_4*Loan_Start_4&gt;0,1,0)</definedName>
    <definedName name="Values_Entered___10">IF(Loan_Amount*Interest_Rate*Loan_Years*Loan_Start&gt;0,1,0)</definedName>
    <definedName name="Values_Entered___10_2">IF(#REF!*#REF!*#REF!*#REF!&gt;0,1,0)</definedName>
    <definedName name="Values_Entered___10_2_4">IF(Loan_Amount_4*Interest_Rate_4*Loan_Years_4*Loan_Start_4&gt;0,1,0)</definedName>
    <definedName name="Values_Entered___10_3">IF(#REF!*#REF!*#REF!*#REF!&gt;0,1,0)</definedName>
    <definedName name="Values_Entered___10_3_4">IF(Loan_Amount_4*Interest_Rate_4*Loan_Years_4*Loan_Start_4&gt;0,1,0)</definedName>
    <definedName name="Values_Entered___10_4">IF(#REF!*#REF!*#REF!*#REF!&gt;0,1,0)</definedName>
    <definedName name="Values_Entered___10_4_1">IF(Loan_Amount*Interest_Rate*Loan_Years*Loan_Start&gt;0,1,0)</definedName>
    <definedName name="Values_Entered___10_4_4">IF(Loan_Amount_4*Interest_Rate_4*Loan_Years_4*Loan_Start_4&gt;0,1,0)</definedName>
    <definedName name="Values_Entered___10_7">IF(#REF!*#REF!*#REF!*#REF!&gt;0,1,0)</definedName>
    <definedName name="Values_Entered___10_7_4">IF(Loan_Amount_4*Interest_Rate_4*Loan_Years_4*Loan_Start_4&gt;0,1,0)</definedName>
    <definedName name="Values_Entered___10_8">IF(#REF!*#REF!*#REF!*#REF!&gt;0,1,0)</definedName>
    <definedName name="Values_Entered___10_8_4">IF(Loan_Amount_4*Interest_Rate_4*Loan_Years_4*Loan_Start_4&gt;0,1,0)</definedName>
    <definedName name="Values_Entered___2">IF(Loan_Amount*Interest_Rate*Loan_Years*Loan_Start&gt;0,1,0)</definedName>
    <definedName name="Values_Entered___2_2">IF(#REF!*#REF!*#REF!*#REF!&gt;0,1,0)</definedName>
    <definedName name="Values_Entered___2_2_4">IF(Loan_Amount_4*Interest_Rate_4*Loan_Years_4*Loan_Start_4&gt;0,1,0)</definedName>
    <definedName name="Values_Entered___2_3">IF(#REF!*#REF!*#REF!*#REF!&gt;0,1,0)</definedName>
    <definedName name="Values_Entered___2_3_4">IF(Loan_Amount_4*Interest_Rate_4*Loan_Years_4*Loan_Start_4&gt;0,1,0)</definedName>
    <definedName name="Values_Entered___2_4">IF(#REF!*#REF!*#REF!*#REF!&gt;0,1,0)</definedName>
    <definedName name="Values_Entered___2_4_1">IF(Loan_Amount*Interest_Rate*Loan_Years*Loan_Start&gt;0,1,0)</definedName>
    <definedName name="Values_Entered___2_4_4">IF(Loan_Amount_4*Interest_Rate_4*Loan_Years_4*Loan_Start_4&gt;0,1,0)</definedName>
    <definedName name="Values_Entered___2_7">IF(#REF!*#REF!*#REF!*#REF!&gt;0,1,0)</definedName>
    <definedName name="Values_Entered___2_7_4">IF(Loan_Amount_4*Interest_Rate_4*Loan_Years_4*Loan_Start_4&gt;0,1,0)</definedName>
    <definedName name="Values_Entered___2_8">IF(#REF!*#REF!*#REF!*#REF!&gt;0,1,0)</definedName>
    <definedName name="Values_Entered___2_8_4">IF(Loan_Amount_4*Interest_Rate_4*Loan_Years_4*Loan_Start_4&gt;0,1,0)</definedName>
    <definedName name="Values_Entered___3">IF(Loan_Amount*Interest_Rate*Loan_Years*Loan_Start&gt;0,1,0)</definedName>
    <definedName name="Values_Entered___3_2">IF(#REF!*#REF!*#REF!*#REF!&gt;0,1,0)</definedName>
    <definedName name="Values_Entered___3_2_4">IF(Loan_Amount_4*Interest_Rate_4*Loan_Years_4*Loan_Start_4&gt;0,1,0)</definedName>
    <definedName name="Values_Entered___3_3">IF(#REF!*#REF!*#REF!*#REF!&gt;0,1,0)</definedName>
    <definedName name="Values_Entered___3_3_4">IF(Loan_Amount_4*Interest_Rate_4*Loan_Years_4*Loan_Start_4&gt;0,1,0)</definedName>
    <definedName name="Values_Entered___3_4">IF(#REF!*#REF!*#REF!*#REF!&gt;0,1,0)</definedName>
    <definedName name="Values_Entered___3_4_1">IF(Loan_Amount*Interest_Rate*Loan_Years*Loan_Start&gt;0,1,0)</definedName>
    <definedName name="Values_Entered___3_4_4">IF(Loan_Amount_4*Interest_Rate_4*Loan_Years_4*Loan_Start_4&gt;0,1,0)</definedName>
    <definedName name="Values_Entered___3_7">IF(#REF!*#REF!*#REF!*#REF!&gt;0,1,0)</definedName>
    <definedName name="Values_Entered___3_7_4">IF(Loan_Amount_4*Interest_Rate_4*Loan_Years_4*Loan_Start_4&gt;0,1,0)</definedName>
    <definedName name="Values_Entered___3_8">IF(#REF!*#REF!*#REF!*#REF!&gt;0,1,0)</definedName>
    <definedName name="Values_Entered___3_8_4">IF(Loan_Amount_4*Interest_Rate_4*Loan_Years_4*Loan_Start_4&gt;0,1,0)</definedName>
    <definedName name="Values_Entered___4">IF(Loan_Amount*Interest_Rate*Loan_Years*Loan_Start&gt;0,1,0)</definedName>
    <definedName name="Values_Entered___4_2">IF(#REF!*#REF!*#REF!*#REF!&gt;0,1,0)</definedName>
    <definedName name="Values_Entered___4_2_4">IF(Loan_Amount_4*Interest_Rate_4*Loan_Years_4*Loan_Start_4&gt;0,1,0)</definedName>
    <definedName name="Values_Entered___4_3">IF(#REF!*#REF!*#REF!*#REF!&gt;0,1,0)</definedName>
    <definedName name="Values_Entered___4_3_4">IF(Loan_Amount_4*Interest_Rate_4*Loan_Years_4*Loan_Start_4&gt;0,1,0)</definedName>
    <definedName name="Values_Entered___4_4">IF(#REF!*#REF!*#REF!*#REF!&gt;0,1,0)</definedName>
    <definedName name="Values_Entered___4_4_1">IF(Loan_Amount*Interest_Rate*Loan_Years*Loan_Start&gt;0,1,0)</definedName>
    <definedName name="Values_Entered___4_4_4">IF(Loan_Amount_4*Interest_Rate_4*Loan_Years_4*Loan_Start_4&gt;0,1,0)</definedName>
    <definedName name="Values_Entered___4_7">IF(#REF!*#REF!*#REF!*#REF!&gt;0,1,0)</definedName>
    <definedName name="Values_Entered___4_7_4">IF(Loan_Amount_4*Interest_Rate_4*Loan_Years_4*Loan_Start_4&gt;0,1,0)</definedName>
    <definedName name="Values_Entered___4_8">IF(#REF!*#REF!*#REF!*#REF!&gt;0,1,0)</definedName>
    <definedName name="Values_Entered___4_8_4">IF(Loan_Amount_4*Interest_Rate_4*Loan_Years_4*Loan_Start_4&gt;0,1,0)</definedName>
    <definedName name="Values_Entered___5">IF(Loan_Amount*Interest_Rate*Loan_Years*Loan_Start&gt;0,1,0)</definedName>
    <definedName name="Values_Entered___5_2">IF(#REF!*#REF!*#REF!*#REF!&gt;0,1,0)</definedName>
    <definedName name="Values_Entered___5_2_4">IF(Loan_Amount_4*Interest_Rate_4*Loan_Years_4*Loan_Start_4&gt;0,1,0)</definedName>
    <definedName name="Values_Entered___5_3">IF(#REF!*#REF!*#REF!*#REF!&gt;0,1,0)</definedName>
    <definedName name="Values_Entered___5_3_4">IF(Loan_Amount_4*Interest_Rate_4*Loan_Years_4*Loan_Start_4&gt;0,1,0)</definedName>
    <definedName name="Values_Entered___5_4">IF(#REF!*#REF!*#REF!*#REF!&gt;0,1,0)</definedName>
    <definedName name="Values_Entered___5_4_1">IF(Loan_Amount*Interest_Rate*Loan_Years*Loan_Start&gt;0,1,0)</definedName>
    <definedName name="Values_Entered___5_4_4">IF(Loan_Amount_4*Interest_Rate_4*Loan_Years_4*Loan_Start_4&gt;0,1,0)</definedName>
    <definedName name="Values_Entered___5_7">IF(#REF!*#REF!*#REF!*#REF!&gt;0,1,0)</definedName>
    <definedName name="Values_Entered___5_7_4">IF(Loan_Amount_4*Interest_Rate_4*Loan_Years_4*Loan_Start_4&gt;0,1,0)</definedName>
    <definedName name="Values_Entered___5_8">IF(#REF!*#REF!*#REF!*#REF!&gt;0,1,0)</definedName>
    <definedName name="Values_Entered___5_8_4">IF(Loan_Amount_4*Interest_Rate_4*Loan_Years_4*Loan_Start_4&gt;0,1,0)</definedName>
    <definedName name="Values_Entered___6">IF(Loan_Amount*Interest_Rate*Loan_Years*Loan_Start&gt;0,1,0)</definedName>
    <definedName name="Values_Entered___6_2">IF(#REF!*#REF!*#REF!*#REF!&gt;0,1,0)</definedName>
    <definedName name="Values_Entered___6_2_4">IF(Loan_Amount_4*Interest_Rate_4*Loan_Years_4*Loan_Start_4&gt;0,1,0)</definedName>
    <definedName name="Values_Entered___6_3">IF(#REF!*#REF!*#REF!*#REF!&gt;0,1,0)</definedName>
    <definedName name="Values_Entered___6_3_4">IF(Loan_Amount_4*Interest_Rate_4*Loan_Years_4*Loan_Start_4&gt;0,1,0)</definedName>
    <definedName name="Values_Entered___6_4">IF(#REF!*#REF!*#REF!*#REF!&gt;0,1,0)</definedName>
    <definedName name="Values_Entered___6_4_1">IF(Loan_Amount*Interest_Rate*Loan_Years*Loan_Start&gt;0,1,0)</definedName>
    <definedName name="Values_Entered___6_4_4">IF(Loan_Amount_4*Interest_Rate_4*Loan_Years_4*Loan_Start_4&gt;0,1,0)</definedName>
    <definedName name="Values_Entered___6_7">IF(#REF!*#REF!*#REF!*#REF!&gt;0,1,0)</definedName>
    <definedName name="Values_Entered___6_7_4">IF(Loan_Amount_4*Interest_Rate_4*Loan_Years_4*Loan_Start_4&gt;0,1,0)</definedName>
    <definedName name="Values_Entered___6_8">IF(#REF!*#REF!*#REF!*#REF!&gt;0,1,0)</definedName>
    <definedName name="Values_Entered___6_8_4">IF(Loan_Amount_4*Interest_Rate_4*Loan_Years_4*Loan_Start_4&gt;0,1,0)</definedName>
    <definedName name="Values_Entered___7">IF(Loan_Amount*Interest_Rate*Loan_Years*Loan_Start&gt;0,1,0)</definedName>
    <definedName name="Values_Entered___7_2">IF(#REF!*#REF!*#REF!*#REF!&gt;0,1,0)</definedName>
    <definedName name="Values_Entered___7_2_4">IF(Loan_Amount_4*Interest_Rate_4*Loan_Years_4*Loan_Start_4&gt;0,1,0)</definedName>
    <definedName name="Values_Entered___7_3">IF(#REF!*#REF!*#REF!*#REF!&gt;0,1,0)</definedName>
    <definedName name="Values_Entered___7_3_4">IF(Loan_Amount_4*Interest_Rate_4*Loan_Years_4*Loan_Start_4&gt;0,1,0)</definedName>
    <definedName name="Values_Entered___7_4">IF(#REF!*#REF!*#REF!*#REF!&gt;0,1,0)</definedName>
    <definedName name="Values_Entered___7_4_1">IF(Loan_Amount*Interest_Rate*Loan_Years*Loan_Start&gt;0,1,0)</definedName>
    <definedName name="Values_Entered___7_4_4">IF(Loan_Amount_4*Interest_Rate_4*Loan_Years_4*Loan_Start_4&gt;0,1,0)</definedName>
    <definedName name="Values_Entered___7_7">IF(#REF!*#REF!*#REF!*#REF!&gt;0,1,0)</definedName>
    <definedName name="Values_Entered___7_7_4">IF(Loan_Amount_4*Interest_Rate_4*Loan_Years_4*Loan_Start_4&gt;0,1,0)</definedName>
    <definedName name="Values_Entered___7_8">IF(#REF!*#REF!*#REF!*#REF!&gt;0,1,0)</definedName>
    <definedName name="Values_Entered___7_8_4">IF(Loan_Amount_4*Interest_Rate_4*Loan_Years_4*Loan_Start_4&gt;0,1,0)</definedName>
    <definedName name="Values_Entered___8">IF(Loan_Amount*Interest_Rate*Loan_Years*Loan_Start&gt;0,1,0)</definedName>
    <definedName name="Values_Entered___8_2">IF(#REF!*#REF!*#REF!*#REF!&gt;0,1,0)</definedName>
    <definedName name="Values_Entered___8_2_4">IF(Loan_Amount_4*Interest_Rate_4*Loan_Years_4*Loan_Start_4&gt;0,1,0)</definedName>
    <definedName name="Values_Entered___8_3">IF(#REF!*#REF!*#REF!*#REF!&gt;0,1,0)</definedName>
    <definedName name="Values_Entered___8_3_4">IF(Loan_Amount_4*Interest_Rate_4*Loan_Years_4*Loan_Start_4&gt;0,1,0)</definedName>
    <definedName name="Values_Entered___8_4">IF(#REF!*#REF!*#REF!*#REF!&gt;0,1,0)</definedName>
    <definedName name="Values_Entered___8_4_1">IF(Loan_Amount*Interest_Rate*Loan_Years*Loan_Start&gt;0,1,0)</definedName>
    <definedName name="Values_Entered___8_4_4">IF(Loan_Amount_4*Interest_Rate_4*Loan_Years_4*Loan_Start_4&gt;0,1,0)</definedName>
    <definedName name="Values_Entered___8_7">IF(#REF!*#REF!*#REF!*#REF!&gt;0,1,0)</definedName>
    <definedName name="Values_Entered___8_7_4">IF(Loan_Amount_4*Interest_Rate_4*Loan_Years_4*Loan_Start_4&gt;0,1,0)</definedName>
    <definedName name="Values_Entered___8_8">IF(#REF!*#REF!*#REF!*#REF!&gt;0,1,0)</definedName>
    <definedName name="Values_Entered___8_8_4">IF(Loan_Amount_4*Interest_Rate_4*Loan_Years_4*Loan_Start_4&gt;0,1,0)</definedName>
    <definedName name="Values_Entered___9">IF(Loan_Amount*Interest_Rate*Loan_Years*Loan_Start&gt;0,1,0)</definedName>
    <definedName name="Values_Entered___9_2">IF(#REF!*#REF!*#REF!*#REF!&gt;0,1,0)</definedName>
    <definedName name="Values_Entered___9_2_4">IF(Loan_Amount_4*Interest_Rate_4*Loan_Years_4*Loan_Start_4&gt;0,1,0)</definedName>
    <definedName name="Values_Entered___9_3">IF(#REF!*#REF!*#REF!*#REF!&gt;0,1,0)</definedName>
    <definedName name="Values_Entered___9_3_4">IF(Loan_Amount_4*Interest_Rate_4*Loan_Years_4*Loan_Start_4&gt;0,1,0)</definedName>
    <definedName name="Values_Entered___9_4">IF(#REF!*#REF!*#REF!*#REF!&gt;0,1,0)</definedName>
    <definedName name="Values_Entered___9_4_1">IF(Loan_Amount*Interest_Rate*Loan_Years*Loan_Start&gt;0,1,0)</definedName>
    <definedName name="Values_Entered___9_4_4">IF(Loan_Amount_4*Interest_Rate_4*Loan_Years_4*Loan_Start_4&gt;0,1,0)</definedName>
    <definedName name="Values_Entered___9_7">IF(#REF!*#REF!*#REF!*#REF!&gt;0,1,0)</definedName>
    <definedName name="Values_Entered___9_7_4">IF(Loan_Amount_4*Interest_Rate_4*Loan_Years_4*Loan_Start_4&gt;0,1,0)</definedName>
    <definedName name="Values_Entered___9_8">IF(#REF!*#REF!*#REF!*#REF!&gt;0,1,0)</definedName>
    <definedName name="Values_Entered___9_8_4">IF(Loan_Amount_4*Interest_Rate_4*Loan_Years_4*Loan_Start_4&gt;0,1,0)</definedName>
    <definedName name="Values_Entered_2">IF(#REF!*#REF!*#REF!*#REF!&gt;0,1,0)</definedName>
    <definedName name="Values_Entered_2_4">IF(Loan_Amount_4*Interest_Rate_4*Loan_Years_4*Loan_Start_4&gt;0,1,0)</definedName>
    <definedName name="Values_Entered_3">IF(#REF!*#REF!*#REF!*#REF!&gt;0,1,0)</definedName>
    <definedName name="Values_Entered_3_4">IF(Loan_Amount_4*Interest_Rate_4*Loan_Years_4*Loan_Start_4&gt;0,1,0)</definedName>
    <definedName name="Values_Entered_4">IF(#REF!*#REF!*#REF!*#REF!&gt;0,1,0)</definedName>
    <definedName name="Values_Entered_4_1">IF(Loan_Amount*Interest_Rate*Loan_Years*Loan_Start&gt;0,1,0)</definedName>
    <definedName name="Values_Entered_4_4">IF(Loan_Amount_4*Interest_Rate_4*Loan_Years_4*Loan_Start_4&gt;0,1,0)</definedName>
    <definedName name="Values_Entered_7">IF(#REF!*#REF!*#REF!*#REF!&gt;0,1,0)</definedName>
    <definedName name="Values_Entered_7_4">IF(Loan_Amount_4*Interest_Rate_4*Loan_Years_4*Loan_Start_4&gt;0,1,0)</definedName>
    <definedName name="Values_Entered_8">IF(#REF!*#REF!*#REF!*#REF!&gt;0,1,0)</definedName>
    <definedName name="Values_Entered_8_4">IF(Loan_Amount_4*Interest_Rate_4*Loan_Years_4*Loan_Start_4&gt;0,1,0)</definedName>
    <definedName name="valuevx">42.314159</definedName>
    <definedName name="VAN">#REF!</definedName>
    <definedName name="VAnPhong">[61]XL4Poppy!$A$15</definedName>
    <definedName name="VARACUMPPTO">#REF!</definedName>
    <definedName name="VARAÑOS">#REF!</definedName>
    <definedName name="VARAÑOSACUM">#REF!</definedName>
    <definedName name="Variance" hidden="1">{#N/A,#N/A,FALSE,"MODULE3"}</definedName>
    <definedName name="variancerep">#REF!</definedName>
    <definedName name="VARPPTOACUM">#REF!</definedName>
    <definedName name="vat">5%</definedName>
    <definedName name="vat_s">#REF!</definedName>
    <definedName name="VATM" hidden="1">{"'Sheet1'!$L$16"}</definedName>
    <definedName name="VATsum">#REF!</definedName>
    <definedName name="VB" hidden="1">{#N/A,#N/A,FALSE,"이태원철근"}</definedName>
    <definedName name="VBN" hidden="1">{#N/A,#N/A,FALSE,"이태원철근"}</definedName>
    <definedName name="vbvb" hidden="1">#REF!</definedName>
    <definedName name="VC_CON">[35]BUILDING_DETAIL!$G$54</definedName>
    <definedName name="VC_PREV">[35]BUILDING_DETAIL!$L$54</definedName>
    <definedName name="VC_THIS">[35]BUILDING_DETAIL!$R$54</definedName>
    <definedName name="VC_TOTAL">[35]BUILDING_DETAIL!$W$54</definedName>
    <definedName name="vcads">#REF!</definedName>
    <definedName name="vcoto" hidden="1">{"'Sheet1'!$L$16"}</definedName>
    <definedName name="vdbdb" hidden="1">{"'Sheet1'!$L$16"}</definedName>
    <definedName name="vdfgdfg" hidden="1">{"'Sheet1'!$L$16"}</definedName>
    <definedName name="VE">#REF!</definedName>
    <definedName name="VEN" hidden="1">{#N/A,#N/A,TRUE,"SUM";#N/A,#N/A,TRUE,"EE";#N/A,#N/A,TRUE,"AC";#N/A,#N/A,TRUE,"SN"}</definedName>
    <definedName name="VENT">#REF!</definedName>
    <definedName name="ver">#REF!</definedName>
    <definedName name="Version">#REF!</definedName>
    <definedName name="vertex42_copyright" hidden="1">"© 2010-2014 Vertex42 LLC"</definedName>
    <definedName name="vertex42_id" hidden="1">"quote-template.xlsx"</definedName>
    <definedName name="vertex42_title" hidden="1">"Price Quote Template"</definedName>
    <definedName name="VF" hidden="1">{#N/A,#N/A,FALSE,"Sheet2";#N/A,#N/A,FALSE,"Sheet4";#N/A,#N/A,FALSE,"Sheet6"}</definedName>
    <definedName name="vfdg" hidden="1">#REF!</definedName>
    <definedName name="vffsfs" hidden="1">{#N/A,#N/A,TRUE,"Basic";#N/A,#N/A,TRUE,"EXT-TABLE";#N/A,#N/A,TRUE,"STEEL";#N/A,#N/A,TRUE,"INT-Table";#N/A,#N/A,TRUE,"STEEL";#N/A,#N/A,TRUE,"Door"}</definedName>
    <definedName name="vgho" hidden="1">{"'Sheet1'!$L$16"}</definedName>
    <definedName name="vi" hidden="1">{"'Sheet1'!$L$16"}</definedName>
    <definedName name="vidu">#REF!</definedName>
    <definedName name="vidu_h">#REF!</definedName>
    <definedName name="Viet" hidden="1">{"'Sheet1'!$L$16"}</definedName>
    <definedName name="VIEW">#N/A</definedName>
    <definedName name="vinyl">#REF!</definedName>
    <definedName name="vinylsup">#REF!</definedName>
    <definedName name="vn" hidden="1">{#N/A,#N/A,TRUE,"Invoice"}</definedName>
    <definedName name="vnd">#REF!</definedName>
    <definedName name="VO">#REF!</definedName>
    <definedName name="Vo.003">#REF!</definedName>
    <definedName name="Vocab">#REF!</definedName>
    <definedName name="VOLTAGE" hidden="1">{#N/A,#N/A,FALSE,"Sheet1";#N/A,#N/A,FALSE,"Sheet3";#N/A,#N/A,FALSE,"Sheet5"}</definedName>
    <definedName name="VOLUME_ACI_12TH___19TH">#REF!</definedName>
    <definedName name="VOLUME_ACI_4TH">#REF!</definedName>
    <definedName name="VOLUME_ACI_5TH___11TH">#REF!</definedName>
    <definedName name="VOLUME_B1">#REF!</definedName>
    <definedName name="VOLUME_B1_Mezzanine">#REF!</definedName>
    <definedName name="VOLUME_B2">#REF!</definedName>
    <definedName name="VOLUME_B3">#REF!</definedName>
    <definedName name="VOLUME_Corridor">#REF!</definedName>
    <definedName name="VOLUME_CP2_PT1_4TH">#REF!</definedName>
    <definedName name="VOLUME_CP3_PT1_1st">#REF!</definedName>
    <definedName name="VOLUME_CP3_PT1_2nd">#REF!</definedName>
    <definedName name="VOLUME_CP3_PT1_3RD">#REF!</definedName>
    <definedName name="VOLUME_CP3_PT1_4TH">#REF!</definedName>
    <definedName name="VOLUME_CP3_PT1_B1">#REF!</definedName>
    <definedName name="VOLUME_CP3_PT1_G">#REF!</definedName>
    <definedName name="VOLUME_CP4_PT1_1st">#REF!</definedName>
    <definedName name="VOLUME_CP4_PT1_2nd">#REF!</definedName>
    <definedName name="VOLUME_CP4_PT1_3RD">#REF!</definedName>
    <definedName name="VOLUME_CP4_PT1_4TH">#REF!</definedName>
    <definedName name="VOLUME_CP4_PT1_G">#REF!</definedName>
    <definedName name="VOLUME_CP5_PT1_B1">#REF!</definedName>
    <definedName name="VOLUME_CP5_PT1_B1M">#REF!</definedName>
    <definedName name="VOLUME_CP5_PT1_B2">#REF!</definedName>
    <definedName name="VOLUME_CP5_PT1_B3">#REF!</definedName>
    <definedName name="VOLUME_CP6_PT1_B3">#REF!</definedName>
    <definedName name="VOLUME_CT1">#REF!</definedName>
    <definedName name="VOLUME_CT1_12th_19th">#REF!</definedName>
    <definedName name="VOLUME_CT1_1st__L2_">#REF!</definedName>
    <definedName name="VOLUME_CT1_2nd__L3_">#REF!</definedName>
    <definedName name="VOLUME_CT1_3rd__L4_">#REF!</definedName>
    <definedName name="VOLUME_CT1_4th__L5_">#REF!</definedName>
    <definedName name="VOLUME_CT1_5th_11th">#REF!</definedName>
    <definedName name="VOLUME_CT1_B1M">#REF!</definedName>
    <definedName name="VOLUME_CT1_B2">#REF!</definedName>
    <definedName name="VOLUME_CT1_B3">#REF!</definedName>
    <definedName name="VOLUME_CT1_G">#REF!</definedName>
    <definedName name="VOLUME_EC_CP1_PT1_1ST">#REF!</definedName>
    <definedName name="VOLUME_EC_CP1_PT1_2nd">#REF!</definedName>
    <definedName name="VOLUME_EC_CP1_PT1_3RD">#REF!</definedName>
    <definedName name="VOLUME_EC_CP1_PT1_4TH">#REF!</definedName>
    <definedName name="VOLUME_EC_CP1_PT1_B1">#REF!</definedName>
    <definedName name="VOLUME_EC_CP1_PT1_B1M">#REF!</definedName>
    <definedName name="VOLUME_EC_CP1_PT1_B2">#REF!</definedName>
    <definedName name="VOLUME_EC_CP1_PT1_B3">#REF!</definedName>
    <definedName name="VOLUME_EC_CP1_PT1_G">#REF!</definedName>
    <definedName name="VOLUME_EC_CP1_PT1_LR">#REF!</definedName>
    <definedName name="VOLUME_EC_CP1_PT1_M3">#REF!</definedName>
    <definedName name="VOLUME_EC_CP1_PT1_MF">#REF!</definedName>
    <definedName name="VOLUME_EC_CP1_PT2">#REF!</definedName>
    <definedName name="VOLUME_EC_CP1_PT2_3RD">#REF!</definedName>
    <definedName name="VOLUME_EC_CP1_PT2_4TH">#REF!</definedName>
    <definedName name="VOLUME_EC_CP1_PT2_B1">#REF!</definedName>
    <definedName name="VOLUME_EC_CP1_PT2_B2">#REF!</definedName>
    <definedName name="VOLUME_EC_CP1_PT2_B3">#REF!</definedName>
    <definedName name="VOLUME_EC_CP1_PT2_M3">#REF!</definedName>
    <definedName name="VOLUME_EC_CP1_PT2_MF">#REF!</definedName>
    <definedName name="VOLUME_EC_CP1_PT4_B1">#REF!</definedName>
    <definedName name="VOLUME_EC_CP1_PT4_B1M">#REF!</definedName>
    <definedName name="VOLUME_EC_CP1_PT4_B2">#REF!</definedName>
    <definedName name="VOLUME_EC_CP1_PT4_B3">#REF!</definedName>
    <definedName name="VOLUME_EC_CP1_PT4_G">#REF!</definedName>
    <definedName name="VOLUME_EC_WP3_SC5_CP7_GR2_CT8_B2">#REF!</definedName>
    <definedName name="VOLUME_EC_WP3_SC5_CP7_GR2_CT8_B3">#REF!</definedName>
    <definedName name="VOLUME_GF">#REF!</definedName>
    <definedName name="VOLUME_GR2">#REF!</definedName>
    <definedName name="VOLUME_GR2_CTB_B2">#REF!</definedName>
    <definedName name="VOLUME_GR3">#REF!</definedName>
    <definedName name="VOLUME_GR3_CT5_B1">#REF!</definedName>
    <definedName name="VOLUME_Ground">#REF!</definedName>
    <definedName name="VOLUME_Ground___Copy">#REF!</definedName>
    <definedName name="VOLUME_HAR">#REF!</definedName>
    <definedName name="VOLUME_HAR_12th_19th">#REF!</definedName>
    <definedName name="VOLUME_HAR_1st__L2_">#REF!</definedName>
    <definedName name="VOLUME_HAR_2nd__L3_">#REF!</definedName>
    <definedName name="VOLUME_HAR_2nd_M">#REF!</definedName>
    <definedName name="VOLUME_HAR_3rd__L4_">#REF!</definedName>
    <definedName name="VOLUME_HAR_4th__L5_">#REF!</definedName>
    <definedName name="VOLUME_HAR_5th___11th_Floor">#REF!</definedName>
    <definedName name="VOLUME_HAR_B1">#REF!</definedName>
    <definedName name="VOLUME_HAR_B1M">#REF!</definedName>
    <definedName name="VOLUME_HAR_B2">#REF!</definedName>
    <definedName name="VOLUME_HAR_G">#REF!</definedName>
    <definedName name="VOLUME_HAR_LR">#REF!</definedName>
    <definedName name="VOLUME_HAR_MF">#REF!</definedName>
    <definedName name="VOLUME_HAR_upper_roof">#REF!</definedName>
    <definedName name="VOLUME_Level_1">#REF!</definedName>
    <definedName name="VOLUME_Level_1___Copy">#REF!</definedName>
    <definedName name="VOLUME_Level_12_19">#REF!</definedName>
    <definedName name="VOLUME_Level_2">#REF!</definedName>
    <definedName name="VOLUME_Level_2___Copy">#REF!</definedName>
    <definedName name="VOLUME_Level_2_Mezzanine">#REF!</definedName>
    <definedName name="VOLUME_Level_3">#REF!</definedName>
    <definedName name="VOLUME_Level_3___Copy">#REF!</definedName>
    <definedName name="VOLUME_Level_4">#REF!</definedName>
    <definedName name="VOLUME_Level_5_11">#REF!</definedName>
    <definedName name="VOLUME_M1_2nd_M">#REF!</definedName>
    <definedName name="VOLUME_PT6_PT7_PT8">#REF!</definedName>
    <definedName name="VOLUME_PT6_PT7_PT8_B1">#REF!</definedName>
    <definedName name="VOLUME_PT6_PT7_PT8_B1M">#REF!</definedName>
    <definedName name="VOLUME_PT6_PT7_PT8_B2">#REF!</definedName>
    <definedName name="VOLUME_Retail_Arcade">#REF!</definedName>
    <definedName name="VOLUME_Retail_Arcade_1st">#REF!</definedName>
    <definedName name="VOLUME_Retail_Arcade_2nd">#REF!</definedName>
    <definedName name="VOLUME_RF1">#REF!</definedName>
    <definedName name="VOLUME_RF1_12th_19th">#REF!</definedName>
    <definedName name="VOLUME_RF1_5th_11th">#REF!</definedName>
    <definedName name="VOLUME_S2_12th_19th">#REF!</definedName>
    <definedName name="VOLUME_S2_4th__L5_">#REF!</definedName>
    <definedName name="VOLUME_S2_5th_11th">#REF!</definedName>
    <definedName name="VOLUME_S6">#REF!</definedName>
    <definedName name="VOLUME_S6_12th_19th">#REF!</definedName>
    <definedName name="VOLUME_S6_1st__L2_">#REF!</definedName>
    <definedName name="VOLUME_S6_2nd__L3_">#REF!</definedName>
    <definedName name="VOLUME_S6_3rd__L4_">#REF!</definedName>
    <definedName name="VOLUME_S6_4th__L5_">#REF!</definedName>
    <definedName name="VOLUME_S6_5th_11th">#REF!</definedName>
    <definedName name="VOLUME_S6_G">#REF!</definedName>
    <definedName name="VOLUME_stair_corridor">#REF!</definedName>
    <definedName name="VOLUME_stair_corridor_19th">#REF!</definedName>
    <definedName name="VOLUME_Stair_corridor_1st">#REF!</definedName>
    <definedName name="VOLUME_stair_corridor_2nd">#REF!</definedName>
    <definedName name="VOLUME_stair_corridor_3rd">#REF!</definedName>
    <definedName name="VOLUME_stair_corridor_4th">#REF!</definedName>
    <definedName name="VOLUME_stair_corridor_5th__11th">#REF!</definedName>
    <definedName name="VOLUME_stair_corridor_Low">#REF!</definedName>
    <definedName name="VOLUME_stair_corridor_Mech">#REF!</definedName>
    <definedName name="VOLUME_Staircase_Corridoor">#REF!</definedName>
    <definedName name="VOLUME_Staircase_Corridor">#REF!</definedName>
    <definedName name="VOLUME_Staircase_corridor_B1M">#REF!</definedName>
    <definedName name="VOLUME_Staricase_Corridor_B1">#REF!</definedName>
    <definedName name="VP_FSKHAC">#REF!</definedName>
    <definedName name="VP_SAN1">#REF!</definedName>
    <definedName name="VP_SAN2">#REF!</definedName>
    <definedName name="VP_SAN3">#REF!</definedName>
    <definedName name="VP_SANMAI">#REF!</definedName>
    <definedName name="VP_TRET">#REF!</definedName>
    <definedName name="vr">#REF!</definedName>
    <definedName name="VRV">#REF!</definedName>
    <definedName name="VSD">#REF!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U" hidden="1">{"'Sheet1'!$L$16"}</definedName>
    <definedName name="VUP">#REF!</definedName>
    <definedName name="vv" hidden="1">{#N/A,#N/A,TRUE,"Invoice"}</definedName>
    <definedName name="ｖｖｖ" hidden="1">{"'Sheet1'!$L$16"}</definedName>
    <definedName name="ｖｖｖｖｖ" hidden="1">{"'Sheet1'!$L$16"}</definedName>
    <definedName name="VXVZX" hidden="1">{"'Sheet1'!$L$16"}</definedName>
    <definedName name="VZL">#REF!</definedName>
    <definedName name="w">#REF!</definedName>
    <definedName name="W_BQ">#REF!</definedName>
    <definedName name="W_Jisseki_BQ">#REF!</definedName>
    <definedName name="W_STR_CAT_KOTEI">#REF!</definedName>
    <definedName name="w2a_L" localSheetId="2">#REF!</definedName>
    <definedName name="w2a_L" localSheetId="0">#REF!</definedName>
    <definedName name="w2a_L">#REF!</definedName>
    <definedName name="w2a_M" localSheetId="2">#REF!</definedName>
    <definedName name="w2a_M" localSheetId="0">#REF!</definedName>
    <definedName name="w2a_M">#REF!</definedName>
    <definedName name="w4c_L" localSheetId="2">#REF!</definedName>
    <definedName name="w4c_L" localSheetId="0">#REF!</definedName>
    <definedName name="w4c_L">#REF!</definedName>
    <definedName name="w4c_m" localSheetId="2">#REF!</definedName>
    <definedName name="w4c_m" localSheetId="0">#REF!</definedName>
    <definedName name="w4c_m">#REF!</definedName>
    <definedName name="w5a_L" localSheetId="2">#REF!</definedName>
    <definedName name="w5a_L" localSheetId="0">#REF!</definedName>
    <definedName name="w5a_L">#REF!</definedName>
    <definedName name="w5a_M" localSheetId="2">#REF!</definedName>
    <definedName name="w5a_M" localSheetId="0">#REF!</definedName>
    <definedName name="w5a_M">#REF!</definedName>
    <definedName name="WA">#REF!</definedName>
    <definedName name="waf">#REF!</definedName>
    <definedName name="wai">#REF!</definedName>
    <definedName name="walkway" hidden="1">{"'Sheet1'!$L$16"}</definedName>
    <definedName name="wall">#REF!</definedName>
    <definedName name="wall_adj">#REF!</definedName>
    <definedName name="wall_cover">0.075</definedName>
    <definedName name="WALL_FIN">#REF!</definedName>
    <definedName name="WALLAREA_ACI_12TH___19TH">#REF!</definedName>
    <definedName name="WALLAREA_ACI_4TH">#REF!</definedName>
    <definedName name="WALLAREA_ACI_5TH___11TH">#REF!</definedName>
    <definedName name="WALLAREA_B1">#REF!</definedName>
    <definedName name="WALLAREA_B1_Mezzanine">#REF!</definedName>
    <definedName name="WALLAREA_B2">#REF!</definedName>
    <definedName name="WALLAREA_B3">#REF!</definedName>
    <definedName name="WALLAREA_Corridor">#REF!</definedName>
    <definedName name="WALLAREA_CP2_PT1_4TH">#REF!</definedName>
    <definedName name="WALLAREA_CP3_PT1_1st">#REF!</definedName>
    <definedName name="WALLAREA_CP3_PT1_2nd">#REF!</definedName>
    <definedName name="WALLAREA_CP3_PT1_3RD">#REF!</definedName>
    <definedName name="WALLAREA_CP3_PT1_4TH">#REF!</definedName>
    <definedName name="WALLAREA_CP3_PT1_B1">#REF!</definedName>
    <definedName name="WALLAREA_CP3_PT1_G">#REF!</definedName>
    <definedName name="WALLAREA_CP4_PT1_1st">#REF!</definedName>
    <definedName name="WALLAREA_CP4_PT1_2nd">#REF!</definedName>
    <definedName name="WALLAREA_CP4_PT1_3RD">#REF!</definedName>
    <definedName name="WALLAREA_CP4_PT1_4TH">#REF!</definedName>
    <definedName name="WALLAREA_CP4_PT1_G">#REF!</definedName>
    <definedName name="WALLAREA_CP5_PT1_B1">#REF!</definedName>
    <definedName name="WALLAREA_CP5_PT1_B1M">#REF!</definedName>
    <definedName name="WALLAREA_CP5_PT1_B2">#REF!</definedName>
    <definedName name="WALLAREA_CP5_PT1_B3">#REF!</definedName>
    <definedName name="WALLAREA_CP6_PT1_B3">#REF!</definedName>
    <definedName name="WALLAREA_CT1">#REF!</definedName>
    <definedName name="WALLAREA_CT1_12th_19th">#REF!</definedName>
    <definedName name="WALLAREA_CT1_1st__L2_">#REF!</definedName>
    <definedName name="WALLAREA_CT1_2nd__L3_">#REF!</definedName>
    <definedName name="WALLAREA_CT1_3rd__L4_">#REF!</definedName>
    <definedName name="WALLAREA_CT1_4th__L5_">#REF!</definedName>
    <definedName name="WALLAREA_CT1_5th_11th">#REF!</definedName>
    <definedName name="WALLAREA_CT1_B1M">#REF!</definedName>
    <definedName name="WALLAREA_CT1_B2">#REF!</definedName>
    <definedName name="WALLAREA_CT1_B3">#REF!</definedName>
    <definedName name="WALLAREA_CT1_G">#REF!</definedName>
    <definedName name="WALLAREA_EC_CP1_PT1_1ST">#REF!</definedName>
    <definedName name="WALLAREA_EC_CP1_PT1_2nd">#REF!</definedName>
    <definedName name="WALLAREA_EC_CP1_PT1_3RD">#REF!</definedName>
    <definedName name="WALLAREA_EC_CP1_PT1_4TH">#REF!</definedName>
    <definedName name="WALLAREA_EC_CP1_PT1_B1">#REF!</definedName>
    <definedName name="WALLAREA_EC_CP1_PT1_B1M">#REF!</definedName>
    <definedName name="WALLAREA_EC_CP1_PT1_B2">#REF!</definedName>
    <definedName name="WALLAREA_EC_CP1_PT1_B3">#REF!</definedName>
    <definedName name="WALLAREA_EC_CP1_PT1_G">#REF!</definedName>
    <definedName name="WALLAREA_EC_CP1_PT1_LR">#REF!</definedName>
    <definedName name="WALLAREA_EC_CP1_PT1_M3">#REF!</definedName>
    <definedName name="WALLAREA_EC_CP1_PT1_MF">#REF!</definedName>
    <definedName name="WALLAREA_EC_CP1_PT2">#REF!</definedName>
    <definedName name="WALLAREA_EC_CP1_PT2_3RD">#REF!</definedName>
    <definedName name="WALLAREA_EC_CP1_PT2_4TH">#REF!</definedName>
    <definedName name="WALLAREA_EC_CP1_PT2_B1">#REF!</definedName>
    <definedName name="WALLAREA_EC_CP1_PT2_B2">#REF!</definedName>
    <definedName name="WALLAREA_EC_CP1_PT2_B3">#REF!</definedName>
    <definedName name="WALLAREA_EC_CP1_PT2_M3">#REF!</definedName>
    <definedName name="WALLAREA_EC_CP1_PT2_MF">#REF!</definedName>
    <definedName name="WALLAREA_EC_CP1_PT4_B1">#REF!</definedName>
    <definedName name="WALLAREA_EC_CP1_PT4_B1M">#REF!</definedName>
    <definedName name="WALLAREA_EC_CP1_PT4_B2">#REF!</definedName>
    <definedName name="WALLAREA_EC_CP1_PT4_B3">#REF!</definedName>
    <definedName name="WALLAREA_EC_CP1_PT4_G">#REF!</definedName>
    <definedName name="WALLAREA_EC_WP3_SC5_CP7_GR2_CT8_B2">#REF!</definedName>
    <definedName name="WALLAREA_EC_WP3_SC5_CP7_GR2_CT8_B3">#REF!</definedName>
    <definedName name="WALLAREA_GF">#REF!</definedName>
    <definedName name="WALLAREA_GR2">#REF!</definedName>
    <definedName name="WALLAREA_GR2_CTB_B2">#REF!</definedName>
    <definedName name="WALLAREA_GR3">#REF!</definedName>
    <definedName name="WALLAREA_GR3_CT5_B1">#REF!</definedName>
    <definedName name="WALLAREA_Ground">#REF!</definedName>
    <definedName name="WALLAREA_Ground___Copy">#REF!</definedName>
    <definedName name="WALLAREA_HAR">#REF!</definedName>
    <definedName name="WALLAREA_HAR_12th_19th">#REF!</definedName>
    <definedName name="WALLAREA_HAR_1st__L2_">#REF!</definedName>
    <definedName name="WALLAREA_HAR_2nd__L3_">#REF!</definedName>
    <definedName name="WALLAREA_HAR_2nd_M">#REF!</definedName>
    <definedName name="WALLAREA_HAR_3rd__L4_">#REF!</definedName>
    <definedName name="WALLAREA_HAR_4th__L5_">#REF!</definedName>
    <definedName name="WALLAREA_HAR_5th___11th_Floor">#REF!</definedName>
    <definedName name="WALLAREA_HAR_B1">#REF!</definedName>
    <definedName name="WALLAREA_HAR_B1M">#REF!</definedName>
    <definedName name="WALLAREA_HAR_B2">#REF!</definedName>
    <definedName name="WALLAREA_HAR_G">#REF!</definedName>
    <definedName name="WALLAREA_HAR_LR">#REF!</definedName>
    <definedName name="WALLAREA_HAR_MF">#REF!</definedName>
    <definedName name="WALLAREA_HAR_upper_roof">#REF!</definedName>
    <definedName name="WALLAREA_Level_1">#REF!</definedName>
    <definedName name="WALLAREA_Level_1___Copy">#REF!</definedName>
    <definedName name="WALLAREA_Level_12_19">#REF!</definedName>
    <definedName name="WALLAREA_Level_2">#REF!</definedName>
    <definedName name="WALLAREA_Level_2___Copy">#REF!</definedName>
    <definedName name="WALLAREA_Level_2_Mezzanine">#REF!</definedName>
    <definedName name="WALLAREA_Level_3">#REF!</definedName>
    <definedName name="WALLAREA_Level_3___Copy">#REF!</definedName>
    <definedName name="WALLAREA_Level_4">#REF!</definedName>
    <definedName name="WALLAREA_Level_5_11">#REF!</definedName>
    <definedName name="WALLAREA_M1_2nd_M">#REF!</definedName>
    <definedName name="WALLAREA_PT6_PT7_PT8">#REF!</definedName>
    <definedName name="WALLAREA_PT6_PT7_PT8_B1">#REF!</definedName>
    <definedName name="WALLAREA_PT6_PT7_PT8_B1M">#REF!</definedName>
    <definedName name="WALLAREA_PT6_PT7_PT8_B2">#REF!</definedName>
    <definedName name="WALLAREA_Retail_Arcade">#REF!</definedName>
    <definedName name="WALLAREA_Retail_Arcade_1st">#REF!</definedName>
    <definedName name="WALLAREA_Retail_Arcade_2nd">#REF!</definedName>
    <definedName name="WALLAREA_RF1">#REF!</definedName>
    <definedName name="WALLAREA_RF1_12th_19th">#REF!</definedName>
    <definedName name="WALLAREA_RF1_5th_11th">#REF!</definedName>
    <definedName name="WALLAREA_S2_12th_19th">#REF!</definedName>
    <definedName name="WALLAREA_S2_4th__L5_">#REF!</definedName>
    <definedName name="WALLAREA_S2_5th_11th">#REF!</definedName>
    <definedName name="WALLAREA_S6">#REF!</definedName>
    <definedName name="WALLAREA_S6_12th_19th">#REF!</definedName>
    <definedName name="WALLAREA_S6_1st__L2_">#REF!</definedName>
    <definedName name="WALLAREA_S6_2nd__L3_">#REF!</definedName>
    <definedName name="WALLAREA_S6_3rd__L4_">#REF!</definedName>
    <definedName name="WALLAREA_S6_4th__L5_">#REF!</definedName>
    <definedName name="WALLAREA_S6_5th_11th">#REF!</definedName>
    <definedName name="WALLAREA_S6_G">#REF!</definedName>
    <definedName name="WALLAREA_stair_corridor">#REF!</definedName>
    <definedName name="WALLAREA_stair_corridor_19th">#REF!</definedName>
    <definedName name="WALLAREA_Stair_corridor_1st">#REF!</definedName>
    <definedName name="WALLAREA_stair_corridor_2nd">#REF!</definedName>
    <definedName name="WALLAREA_stair_corridor_3rd">#REF!</definedName>
    <definedName name="WALLAREA_stair_corridor_4th">#REF!</definedName>
    <definedName name="WALLAREA_stair_corridor_5th__11th">#REF!</definedName>
    <definedName name="WALLAREA_stair_corridor_Low">#REF!</definedName>
    <definedName name="WALLAREA_stair_corridor_Mech">#REF!</definedName>
    <definedName name="WALLAREA_Staircase_Corridoor">#REF!</definedName>
    <definedName name="WALLAREA_Staircase_Corridor">#REF!</definedName>
    <definedName name="WALLAREA_Staircase_corridor_B1M">#REF!</definedName>
    <definedName name="WALLAREA_Staricase_Corridor_B1">#REF!</definedName>
    <definedName name="wallmounted">#REF!</definedName>
    <definedName name="wallpaint">#REF!</definedName>
    <definedName name="warn" hidden="1">{#N/A,#N/A,TRUE,"SUM";#N/A,#N/A,TRUE,"EE";#N/A,#N/A,TRUE,"AC";#N/A,#N/A,TRUE,"SN"}</definedName>
    <definedName name="Wastage">#REF!</definedName>
    <definedName name="Wastage1">#REF!</definedName>
    <definedName name="WASTE">#REF!</definedName>
    <definedName name="water">#REF!</definedName>
    <definedName name="Water___Electricity">#REF!</definedName>
    <definedName name="Water_Proof">#REF!</definedName>
    <definedName name="water1">#REF!</definedName>
    <definedName name="water2">#REF!</definedName>
    <definedName name="waterproof">#REF!</definedName>
    <definedName name="waterproofing3.0">#REF!</definedName>
    <definedName name="waterproofing4.5">#REF!</definedName>
    <definedName name="Waterr">#REF!</definedName>
    <definedName name="waterstop">#REF!</definedName>
    <definedName name="WATERSUPPLY_PREV">[35]BUILDING_DETAIL!$L$1491</definedName>
    <definedName name="WATERTANK">#REF!</definedName>
    <definedName name="WB">#REF!</definedName>
    <definedName name="wbs">#REF!</definedName>
    <definedName name="WC">#REF!</definedName>
    <definedName name="WC_EURO">#REF!</definedName>
    <definedName name="WC_LC">#REF!</definedName>
    <definedName name="wca">#REF!</definedName>
    <definedName name="WCap_diff" hidden="1">{#N/A,#N/A,TRUE,"Old - New P&amp;L";#N/A,#N/A,TRUE,"EBIT MMO - Total";#N/A,#N/A,TRUE,"MMO NE, CEE, ASIA, CAR";#N/A,#N/A,TRUE,"MMO LAT, MEA, AFR";#N/A,#N/A,TRUE,"NP growth";#N/A,#N/A,TRUE,"ER impact"}</definedName>
    <definedName name="WD" hidden="1">{#N/A,#N/A,FALSE,"bill 5";#N/A,#N/A,FALSE,"Bill 7"}</definedName>
    <definedName name="wd_1">'[22]Masonry and D&amp;W Works'!$E$10</definedName>
    <definedName name="wd_2">'[22]Masonry and D&amp;W Works'!$E$11</definedName>
    <definedName name="wd1_L" localSheetId="2">#REF!</definedName>
    <definedName name="wd1_L" localSheetId="0">#REF!</definedName>
    <definedName name="wd1_L">#REF!</definedName>
    <definedName name="wd1_M" localSheetId="2">#REF!</definedName>
    <definedName name="wd1_M" localSheetId="0">#REF!</definedName>
    <definedName name="wd1_M">#REF!</definedName>
    <definedName name="wd2_L" localSheetId="2">#REF!</definedName>
    <definedName name="wd2_L" localSheetId="0">#REF!</definedName>
    <definedName name="wd2_L">#REF!</definedName>
    <definedName name="wd2_M" localSheetId="2">#REF!</definedName>
    <definedName name="wd2_M" localSheetId="0">#REF!</definedName>
    <definedName name="wd2_M">#REF!</definedName>
    <definedName name="wd3_L" localSheetId="2">#REF!</definedName>
    <definedName name="wd3_L" localSheetId="0">#REF!</definedName>
    <definedName name="wd3_L">#REF!</definedName>
    <definedName name="wd3_M" localSheetId="2">#REF!</definedName>
    <definedName name="wd3_M" localSheetId="0">#REF!</definedName>
    <definedName name="wd3_M">#REF!</definedName>
    <definedName name="wd4_L" localSheetId="2">#REF!</definedName>
    <definedName name="wd4_L" localSheetId="0">#REF!</definedName>
    <definedName name="wd4_L">#REF!</definedName>
    <definedName name="wd4_M" localSheetId="2">#REF!</definedName>
    <definedName name="wd4_M" localSheetId="0">#REF!</definedName>
    <definedName name="wd4_M">#REF!</definedName>
    <definedName name="wdssubcon">#REF!</definedName>
    <definedName name="we" hidden="1">{"form-D1",#N/A,FALSE,"FORM-D1";"form-D1_amt",#N/A,FALSE,"FORM-D1"}</definedName>
    <definedName name="WEEKKTOTAL">#REF!</definedName>
    <definedName name="weekly_transport_production">#REF!</definedName>
    <definedName name="WEEKUPD">#REF!</definedName>
    <definedName name="WEIGHT_ACI_12TH___19TH">#REF!</definedName>
    <definedName name="WEIGHT_ACI_4TH">#REF!</definedName>
    <definedName name="WEIGHT_ACI_5TH___11TH">#REF!</definedName>
    <definedName name="WEIGHT_B1">#REF!</definedName>
    <definedName name="WEIGHT_B1_Mezzanine">#REF!</definedName>
    <definedName name="WEIGHT_B2">#REF!</definedName>
    <definedName name="WEIGHT_B3">#REF!</definedName>
    <definedName name="WEIGHT_Corridor">#REF!</definedName>
    <definedName name="WEIGHT_CP2_PT1_4TH">#REF!</definedName>
    <definedName name="WEIGHT_CP3_PT1_1st">#REF!</definedName>
    <definedName name="WEIGHT_CP3_PT1_2nd">#REF!</definedName>
    <definedName name="WEIGHT_CP3_PT1_3RD">#REF!</definedName>
    <definedName name="WEIGHT_CP3_PT1_4TH">#REF!</definedName>
    <definedName name="WEIGHT_CP3_PT1_B1">#REF!</definedName>
    <definedName name="WEIGHT_CP3_PT1_G">#REF!</definedName>
    <definedName name="WEIGHT_CP4_PT1_1st">#REF!</definedName>
    <definedName name="WEIGHT_CP4_PT1_2nd">#REF!</definedName>
    <definedName name="WEIGHT_CP4_PT1_3RD">#REF!</definedName>
    <definedName name="WEIGHT_CP4_PT1_4TH">#REF!</definedName>
    <definedName name="WEIGHT_CP4_PT1_G">#REF!</definedName>
    <definedName name="WEIGHT_CP5_PT1_B1">#REF!</definedName>
    <definedName name="WEIGHT_CP5_PT1_B1M">#REF!</definedName>
    <definedName name="WEIGHT_CP5_PT1_B2">#REF!</definedName>
    <definedName name="WEIGHT_CP5_PT1_B3">#REF!</definedName>
    <definedName name="WEIGHT_CP6_PT1_B3">#REF!</definedName>
    <definedName name="WEIGHT_CT1">#REF!</definedName>
    <definedName name="WEIGHT_CT1_12th_19th">#REF!</definedName>
    <definedName name="WEIGHT_CT1_1st__L2_">#REF!</definedName>
    <definedName name="WEIGHT_CT1_2nd__L3_">#REF!</definedName>
    <definedName name="WEIGHT_CT1_3rd__L4_">#REF!</definedName>
    <definedName name="WEIGHT_CT1_4th__L5_">#REF!</definedName>
    <definedName name="WEIGHT_CT1_5th_11th">#REF!</definedName>
    <definedName name="WEIGHT_CT1_B1M">#REF!</definedName>
    <definedName name="WEIGHT_CT1_B2">#REF!</definedName>
    <definedName name="WEIGHT_CT1_B3">#REF!</definedName>
    <definedName name="WEIGHT_CT1_G">#REF!</definedName>
    <definedName name="WEIGHT_EC_CP1_PT1_1ST">#REF!</definedName>
    <definedName name="WEIGHT_EC_CP1_PT1_2nd">#REF!</definedName>
    <definedName name="WEIGHT_EC_CP1_PT1_3RD">#REF!</definedName>
    <definedName name="WEIGHT_EC_CP1_PT1_4TH">#REF!</definedName>
    <definedName name="WEIGHT_EC_CP1_PT1_B1">#REF!</definedName>
    <definedName name="WEIGHT_EC_CP1_PT1_B1M">#REF!</definedName>
    <definedName name="WEIGHT_EC_CP1_PT1_B2">#REF!</definedName>
    <definedName name="WEIGHT_EC_CP1_PT1_B3">#REF!</definedName>
    <definedName name="WEIGHT_EC_CP1_PT1_G">#REF!</definedName>
    <definedName name="WEIGHT_EC_CP1_PT1_LR">#REF!</definedName>
    <definedName name="WEIGHT_EC_CP1_PT1_M3">#REF!</definedName>
    <definedName name="WEIGHT_EC_CP1_PT1_MF">#REF!</definedName>
    <definedName name="WEIGHT_EC_CP1_PT2">#REF!</definedName>
    <definedName name="WEIGHT_EC_CP1_PT2_3RD">#REF!</definedName>
    <definedName name="WEIGHT_EC_CP1_PT2_4TH">#REF!</definedName>
    <definedName name="WEIGHT_EC_CP1_PT2_B1">#REF!</definedName>
    <definedName name="WEIGHT_EC_CP1_PT2_B2">#REF!</definedName>
    <definedName name="WEIGHT_EC_CP1_PT2_B3">#REF!</definedName>
    <definedName name="WEIGHT_EC_CP1_PT2_M3">#REF!</definedName>
    <definedName name="WEIGHT_EC_CP1_PT2_MF">#REF!</definedName>
    <definedName name="WEIGHT_EC_CP1_PT4_B1">#REF!</definedName>
    <definedName name="WEIGHT_EC_CP1_PT4_B1M">#REF!</definedName>
    <definedName name="WEIGHT_EC_CP1_PT4_B2">#REF!</definedName>
    <definedName name="WEIGHT_EC_CP1_PT4_B3">#REF!</definedName>
    <definedName name="WEIGHT_EC_CP1_PT4_G">#REF!</definedName>
    <definedName name="WEIGHT_EC_WP3_SC5_CP7_GR2_CT8_B2">#REF!</definedName>
    <definedName name="WEIGHT_EC_WP3_SC5_CP7_GR2_CT8_B3">#REF!</definedName>
    <definedName name="WEIGHT_GF">#REF!</definedName>
    <definedName name="WEIGHT_GR2">#REF!</definedName>
    <definedName name="WEIGHT_GR2_CTB_B2">#REF!</definedName>
    <definedName name="WEIGHT_GR3">#REF!</definedName>
    <definedName name="WEIGHT_GR3_CT5_B1">#REF!</definedName>
    <definedName name="WEIGHT_Ground">#REF!</definedName>
    <definedName name="WEIGHT_Ground___Copy">#REF!</definedName>
    <definedName name="WEIGHT_HAR">#REF!</definedName>
    <definedName name="WEIGHT_HAR_12th_19th">#REF!</definedName>
    <definedName name="WEIGHT_HAR_1st__L2_">#REF!</definedName>
    <definedName name="WEIGHT_HAR_2nd__L3_">#REF!</definedName>
    <definedName name="WEIGHT_HAR_2nd_M">#REF!</definedName>
    <definedName name="WEIGHT_HAR_3rd__L4_">#REF!</definedName>
    <definedName name="WEIGHT_HAR_4th__L5_">#REF!</definedName>
    <definedName name="WEIGHT_HAR_5th___11th_Floor">#REF!</definedName>
    <definedName name="WEIGHT_HAR_B1">#REF!</definedName>
    <definedName name="WEIGHT_HAR_B1M">#REF!</definedName>
    <definedName name="WEIGHT_HAR_B2">#REF!</definedName>
    <definedName name="WEIGHT_HAR_G">#REF!</definedName>
    <definedName name="WEIGHT_HAR_LR">#REF!</definedName>
    <definedName name="WEIGHT_HAR_MF">#REF!</definedName>
    <definedName name="WEIGHT_HAR_upper_roof">#REF!</definedName>
    <definedName name="WEIGHT_Level_1">#REF!</definedName>
    <definedName name="WEIGHT_Level_1___Copy">#REF!</definedName>
    <definedName name="WEIGHT_Level_12_19">#REF!</definedName>
    <definedName name="WEIGHT_Level_2">#REF!</definedName>
    <definedName name="WEIGHT_Level_2___Copy">#REF!</definedName>
    <definedName name="WEIGHT_Level_2_Mezzanine">#REF!</definedName>
    <definedName name="WEIGHT_Level_3">#REF!</definedName>
    <definedName name="WEIGHT_Level_3___Copy">#REF!</definedName>
    <definedName name="WEIGHT_Level_4">#REF!</definedName>
    <definedName name="WEIGHT_Level_5_11">#REF!</definedName>
    <definedName name="WEIGHT_M1_2nd_M">#REF!</definedName>
    <definedName name="WEIGHT_PT6_PT7_PT8">#REF!</definedName>
    <definedName name="WEIGHT_PT6_PT7_PT8_B1">#REF!</definedName>
    <definedName name="WEIGHT_PT6_PT7_PT8_B1M">#REF!</definedName>
    <definedName name="WEIGHT_PT6_PT7_PT8_B2">#REF!</definedName>
    <definedName name="WEIGHT_Retail_Arcade">#REF!</definedName>
    <definedName name="WEIGHT_Retail_Arcade_1st">#REF!</definedName>
    <definedName name="WEIGHT_Retail_Arcade_2nd">#REF!</definedName>
    <definedName name="WEIGHT_RF1">#REF!</definedName>
    <definedName name="WEIGHT_RF1_12th_19th">#REF!</definedName>
    <definedName name="WEIGHT_RF1_5th_11th">#REF!</definedName>
    <definedName name="WEIGHT_S2_12th_19th">#REF!</definedName>
    <definedName name="WEIGHT_S2_4th__L5_">#REF!</definedName>
    <definedName name="WEIGHT_S2_5th_11th">#REF!</definedName>
    <definedName name="WEIGHT_S6">#REF!</definedName>
    <definedName name="WEIGHT_S6_12th_19th">#REF!</definedName>
    <definedName name="WEIGHT_S6_1st__L2_">#REF!</definedName>
    <definedName name="WEIGHT_S6_2nd__L3_">#REF!</definedName>
    <definedName name="WEIGHT_S6_3rd__L4_">#REF!</definedName>
    <definedName name="WEIGHT_S6_4th__L5_">#REF!</definedName>
    <definedName name="WEIGHT_S6_5th_11th">#REF!</definedName>
    <definedName name="WEIGHT_S6_G">#REF!</definedName>
    <definedName name="WEIGHT_stair_corridor">#REF!</definedName>
    <definedName name="WEIGHT_stair_corridor_19th">#REF!</definedName>
    <definedName name="WEIGHT_Stair_corridor_1st">#REF!</definedName>
    <definedName name="WEIGHT_stair_corridor_2nd">#REF!</definedName>
    <definedName name="WEIGHT_stair_corridor_3rd">#REF!</definedName>
    <definedName name="WEIGHT_stair_corridor_4th">#REF!</definedName>
    <definedName name="WEIGHT_stair_corridor_5th__11th">#REF!</definedName>
    <definedName name="WEIGHT_stair_corridor_Low">#REF!</definedName>
    <definedName name="WEIGHT_stair_corridor_Mech">#REF!</definedName>
    <definedName name="WEIGHT_Staircase_Corridoor">#REF!</definedName>
    <definedName name="WEIGHT_Staircase_Corridor">#REF!</definedName>
    <definedName name="WEIGHT_Staircase_corridor_B1M">#REF!</definedName>
    <definedName name="WEIGHT_Staricase_Corridor_B1">#REF!</definedName>
    <definedName name="weightofbar">#REF!</definedName>
    <definedName name="WELDING_ROD">#REF!</definedName>
    <definedName name="WEQ">#REF!</definedName>
    <definedName name="weqew" hidden="1">#REF!</definedName>
    <definedName name="wer" hidden="1">#REF!</definedName>
    <definedName name="wer_1" hidden="1">{#N/A,#N/A,FALSE,"골재소요량";#N/A,#N/A,FALSE,"골재소요량"}</definedName>
    <definedName name="werar" hidden="1">{"'Sheet1'!$L$16"}</definedName>
    <definedName name="wererr" hidden="1">{#N/A,#N/A,FALSE,"운반시간"}</definedName>
    <definedName name="werete" hidden="1">{#N/A,#N/A,TRUE,"SUM";#N/A,#N/A,TRUE,"EE";#N/A,#N/A,TRUE,"AC";#N/A,#N/A,TRUE,"SN"}</definedName>
    <definedName name="werew" hidden="1">{"Offgrid",#N/A,FALSE,"OFFGRID";"Region",#N/A,FALSE,"REGION";"Offgrid -2",#N/A,FALSE,"OFFGRID";"WTP",#N/A,FALSE,"WTP";"WTP -2",#N/A,FALSE,"WTP";"Project",#N/A,FALSE,"PROJECT";"Summary -2",#N/A,FALSE,"SUMMARY"}</definedName>
    <definedName name="werewr" hidden="1">{#N/A,#N/A,FALSE,"골재소요량";#N/A,#N/A,FALSE,"골재소요량"}</definedName>
    <definedName name="werewrt" hidden="1">{#N/A,#N/A,TRUE,"SUM";#N/A,#N/A,TRUE,"EE";#N/A,#N/A,TRUE,"AC";#N/A,#N/A,TRUE,"SN"}</definedName>
    <definedName name="wergtet23t2">#REF!</definedName>
    <definedName name="werq34tgr">#REF!</definedName>
    <definedName name="WERQWREQW" hidden="1">{#N/A,#N/A,TRUE,"Front";#N/A,#N/A,TRUE,"Simple Letter";#N/A,#N/A,TRUE,"Inside";#N/A,#N/A,TRUE,"Contents";#N/A,#N/A,TRUE,"Basis";#N/A,#N/A,TRUE,"Inclusions";#N/A,#N/A,TRUE,"Exclusions";#N/A,#N/A,TRUE,"Areas";#N/A,#N/A,TRUE,"Summary";#N/A,#N/A,TRUE,"Detail"}</definedName>
    <definedName name="WERR">#REF!</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t524561">#REF!</definedName>
    <definedName name="wertwet">#REF!</definedName>
    <definedName name="wertwetrw23">#REF!</definedName>
    <definedName name="werw">MATCH(0.01,#REF!,-1)+1</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t" hidden="1">{#N/A,#N/A,TRUE,"SUM";#N/A,#N/A,TRUE,"EE";#N/A,#N/A,TRUE,"AC";#N/A,#N/A,TRUE,"SN"}</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we" hidden="1">{"Offgrid",#N/A,FALSE,"OFFGRID";"Region",#N/A,FALSE,"REGION";"Offgrid -2",#N/A,FALSE,"OFFGRID";"WTP",#N/A,FALSE,"WTP";"WTP -2",#N/A,FALSE,"WTP";"Project",#N/A,FALSE,"PROJECT";"Summary -2",#N/A,FALSE,"SUMMARY"}</definedName>
    <definedName name="wew" hidden="1">#REF!</definedName>
    <definedName name="WF">#REF!</definedName>
    <definedName name="Wg">#REF!</definedName>
    <definedName name="WholesaleEur">#REF!</definedName>
    <definedName name="WholesaleLocal">#REF!</definedName>
    <definedName name="Wieght__kg_m">#REF!</definedName>
    <definedName name="win">#REF!</definedName>
    <definedName name="win_3">"#REF!"</definedName>
    <definedName name="win_5">"#REF!"</definedName>
    <definedName name="win_5_3">"#REF!"</definedName>
    <definedName name="WIN22_5">"#REF!"</definedName>
    <definedName name="WIN22_5_3">"#REF!"</definedName>
    <definedName name="WIND1_H">#REF!</definedName>
    <definedName name="WIND1_W">#REF!</definedName>
    <definedName name="WIND2_H">#REF!</definedName>
    <definedName name="WIND2_W">#REF!</definedName>
    <definedName name="window" hidden="1">{"ECA Qtrs C",#N/A,TRUE,"ECA_Qtrs_C";"ECA Qtrs D",#N/A,TRUE,"ECA_Qtrs_D";"ECA Qtrs F",#N/A,TRUE,"ECA_Qtrs_F";"ECA Qtrs G",#N/A,TRUE,"ECA_Qtrs_G";"ECA SisterApt",#N/A,TRUE,"ECA_SisterApt";"ECA Nurses",#N/A,TRUE,"ECA_NursesHostel"}</definedName>
    <definedName name="windowopeningdiameter">#REF!</definedName>
    <definedName name="windowopeningweight">#REF!</definedName>
    <definedName name="Windows_Doors">#REF!</definedName>
    <definedName name="WIP">#REF!</definedName>
    <definedName name="wire_mesh">#REF!</definedName>
    <definedName name="wis" hidden="1">#REF!</definedName>
    <definedName name="WK" hidden="1">{#N/A,#N/A,FALSE,"견적대비-2"}</definedName>
    <definedName name="wkarea">#REF!</definedName>
    <definedName name="WL">[24]교각1!#REF!</definedName>
    <definedName name="wla">[1]설계조건!#REF!</definedName>
    <definedName name="WLT">#REF!</definedName>
    <definedName name="Wm">[1]설계조건!#REF!</definedName>
    <definedName name="wm.조골재1" hidden="1">{#N/A,#N/A,FALSE,"조골재"}</definedName>
    <definedName name="WMSH">#REF!</definedName>
    <definedName name="Wn">#REF!</definedName>
    <definedName name="WONB">#REF!</definedName>
    <definedName name="WONC">#REF!</definedName>
    <definedName name="WONL">#REF!</definedName>
    <definedName name="WONLY">#REF!</definedName>
    <definedName name="WONYE">#REF!</definedName>
    <definedName name="Wooden_doors">#REF!</definedName>
    <definedName name="Words">#REF!</definedName>
    <definedName name="Work_Description">#REF!</definedName>
    <definedName name="workacc">#REF!</definedName>
    <definedName name="Worker_s_Accomodation">#REF!</definedName>
    <definedName name="workhours">#REF!</definedName>
    <definedName name="Working_Hours">#REF!</definedName>
    <definedName name="WORKSHOP" hidden="1">{#N/A,#N/A,TRUE,"Basic";#N/A,#N/A,TRUE,"EXT-TABLE";#N/A,#N/A,TRUE,"STEEL";#N/A,#N/A,TRUE,"INT-Table";#N/A,#N/A,TRUE,"STEEL";#N/A,#N/A,TRUE,"Door"}</definedName>
    <definedName name="WORKSHT2">#REF!</definedName>
    <definedName name="WORKSHT3">#REF!</definedName>
    <definedName name="Workweek">#REF!</definedName>
    <definedName name="WP">#REF!</definedName>
    <definedName name="wp1_L" localSheetId="2">#REF!</definedName>
    <definedName name="wp1_L" localSheetId="0">#REF!</definedName>
    <definedName name="wp1_L">#REF!</definedName>
    <definedName name="wp1_M" localSheetId="2">#REF!</definedName>
    <definedName name="wp1_M" localSheetId="0">#REF!</definedName>
    <definedName name="wp1_M">#REF!</definedName>
    <definedName name="wp2_L" localSheetId="2">#REF!</definedName>
    <definedName name="wp2_L" localSheetId="0">#REF!</definedName>
    <definedName name="wp2_L">#REF!</definedName>
    <definedName name="wp2_M" localSheetId="2">#REF!</definedName>
    <definedName name="wp2_M" localSheetId="0">#REF!</definedName>
    <definedName name="wp2_M">#REF!</definedName>
    <definedName name="wp4_L" localSheetId="2">#REF!</definedName>
    <definedName name="wp4_L" localSheetId="0">#REF!</definedName>
    <definedName name="wp4_L">#REF!</definedName>
    <definedName name="wp4_M" localSheetId="2">#REF!</definedName>
    <definedName name="wp4_M" localSheetId="0">#REF!</definedName>
    <definedName name="wp4_M">#REF!</definedName>
    <definedName name="wpvc">#REF!</definedName>
    <definedName name="wq" hidden="1">#REF!</definedName>
    <definedName name="wqe" hidden="1">{"'ELEC'!$A$2:$H$216","'ELEC'!$C$2:$D$2"}</definedName>
    <definedName name="wqeEWWEQQ">#REF!</definedName>
    <definedName name="WQEQ">#REF!</definedName>
    <definedName name="wqeqw">#REF!</definedName>
    <definedName name="wqerwq">#REF!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qwq" hidden="1">#REF!</definedName>
    <definedName name="WR">#REF!</definedName>
    <definedName name="wrhse">#REF!</definedName>
    <definedName name="WRITE" hidden="1">{#N/A,#N/A,FALSE,"CCTV"}</definedName>
    <definedName name="wrkhrs">#REF!</definedName>
    <definedName name="WRN" hidden="1">{#N/A,#N/A,FALSE,"CCTV"}</definedName>
    <definedName name="wrn.1_lev." hidden="1">{"level1",#N/A,FALSE,"1_LEV";"LEVEL1",#N/A,FALSE,"1_LEV"}</definedName>
    <definedName name="wrn.1_levbt." hidden="1">{"lev1bt",#N/A,FALSE,"1_LEVB-T"}</definedName>
    <definedName name="wrn.2_levmon." hidden="1">{"lev2mon",#N/A,FALSE,"2_levmon"}</definedName>
    <definedName name="wrn.2_levmonbt." hidden="1">{"lev2monbt",#N/A,FALSE,"2_levmonB-T"}</definedName>
    <definedName name="wrn.2_levytd." hidden="1">{"lev2ytd",#N/A,FALSE,"2_LEVYTD"}</definedName>
    <definedName name="wrn.2_levytdbt." hidden="1">{"lev2tytbt",#N/A,FALSE,"2_LEVYTDB-T"}</definedName>
    <definedName name="wrn.2번." hidden="1">{#N/A,#N/A,FALSE,"2~8번"}</definedName>
    <definedName name="wrn.2번._1" hidden="1">{#N/A,#N/A,FALSE,"2~8번"}</definedName>
    <definedName name="wrn.3번." hidden="1">{#N/A,#N/A,FALSE,"2~8번"}</definedName>
    <definedName name="wrn.97년._.사업계획._.및._.예산지침." hidden="1">{#N/A,#N/A,TRUE,"1";#N/A,#N/A,TRUE,"2";#N/A,#N/A,TRUE,"3";#N/A,#N/A,TRUE,"4";#N/A,#N/A,TRUE,"5";#N/A,#N/A,TRUE,"6";#N/A,#N/A,TRUE,"7"}</definedName>
    <definedName name="wrn.A." hidden="1">{#N/A,#N/A,TRUE,"SUM";#N/A,#N/A,TRUE,"EE";#N/A,#N/A,TRUE,"AC";#N/A,#N/A,TRUE,"SN"}</definedName>
    <definedName name="wrn.aaa." hidden="1">{#N/A,#N/A,FALSE,"Sheet1";#N/A,#N/A,FALSE,"Sheet1";#N/A,#N/A,FALSE,"Sheet1"}</definedName>
    <definedName name="wrn.Accounts._.Receivable._.Aging._.Sc" hidden="1">{#N/A,#N/A,TRUE,"PPD";#N/A,#N/A,TRUE,"CSD &amp; TSD"}</definedName>
    <definedName name="wrn.Accounts._.Receivable._.Aging._.Schedule." hidden="1">{#N/A,#N/A,TRUE,"PPD";#N/A,#N/A,TRUE,"CSD &amp; TSD"}</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LL." hidden="1">{#N/A,#N/A,FALSE,"Engr Data";#N/A,#N/A,FALSE,"Engr Cur";#N/A,#N/A,FALSE,"DsnDraft";#N/A,#N/A,FALSE,"DsnDftCur";#N/A,#N/A,FALSE,"Supports";#N/A,#N/A,FALSE,"SptCur";#N/A,#N/A,FALSE,"Total";#N/A,#N/A,FALSE,"TotCur";#N/A,#N/A,FALSE,"Client";#N/A,#N/A,FALSE,"Instructions"}</definedName>
    <definedName name="wrn.All._.sheets." hidden="1">{"Form 2",#N/A,TRUE,"Form2";"Form 3",#N/A,TRUE,"Form3";"Form 4",#N/A,TRUE,"Form4";"Form 5",#N/A,TRUE,"Form5";"Form 7",#N/A,TRUE,"Form7";"Form 8",#N/A,TRUE,"Form8";"Form 10",#N/A,TRUE,"Form10";"Form 11",#N/A,TRUE,"Form11";"Code Form3",#N/A,TRUE,"Code_List"}</definedName>
    <definedName name="wrn.Ambition_EBIT_2004." hidden="1">{#N/A,#N/A,TRUE,"Old - New P&amp;L";#N/A,#N/A,TRUE,"EBIT MMO - Total";#N/A,#N/A,TRUE,"MMO NE, CEE, ASIA, CAR";#N/A,#N/A,TRUE,"MMO LAT, MEA, AFR";#N/A,#N/A,TRUE,"NP growth";#N/A,#N/A,TRUE,"ER impact"}</definedName>
    <definedName name="wrn.Appendix._.Airlines." hidden="1">{#N/A,#N/A,TRUE,"Malaysian Airlines";#N/A,#N/A,TRUE,"Royal Air Cambodge";#N/A,#N/A,TRUE,"Silk Air";#N/A,#N/A,TRUE,"Vietnam Airlines";#N/A,#N/A,TRUE,"Thai Airways";#N/A,#N/A,TRUE,"Dragon Air";#N/A,#N/A,TRUE,"Lao Aviation"}</definedName>
    <definedName name="wrn.Application." hidden="1">{#N/A,#N/A,FALSE,"GS";#N/A,#N/A,FALSE,"Cost Code Summary";#N/A,#N/A,FALSE,"VO";#N/A,#N/A,FALSE,"CUM FLUCT";#N/A,#N/A,FALSE,"Fluct";#N/A,#N/A,FALSE,"Bill 3";#N/A,#N/A,FALSE,"Bill 4";#N/A,#N/A,FALSE,"bill 5";#N/A,#N/A,FALSE,"Bill 7";#N/A,#N/A,FALSE,"Bill 8";#N/A,#N/A,FALSE,"Bill 10";#N/A,#N/A,FALSE,"Bill 12"}</definedName>
    <definedName name="wrn.Application2." hidden="1">{#N/A,#N/A,FALSE,"bill 5";#N/A,#N/A,FALSE,"Bill 7"}</definedName>
    <definedName name="wrn.APPLY." hidden="1">{#N/A,#N/A,FALSE,"Gen Sum";#N/A,#N/A,FALSE,"Prelim";#N/A,#N/A,FALSE,"Prelim WD";#N/A,#N/A,FALSE,"Application";#N/A,#N/A,FALSE,"SI-A";#N/A,#N/A,FALSE,"MOS";#N/A,#N/A,FALSE,"Bill No 12";#N/A,#N/A,FALSE,"CUM FLUCT";#N/A,#N/A,FALSE,"Fluct";#N/A,#N/A,FALSE,"Buildup Prelim";#N/A,#N/A,FALSE,"substructure WD";#N/A,#N/A,FALSE,"WD Sch (RC)";#N/A,#N/A,FALSE,"WD Sch (Reinf)";#N/A,#N/A,FALSE,"WD Sch (fab-reinf)";#N/A,#N/A,FALSE,"WD Sch (Fwk)"}</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 hidden="1">{#N/A,#N/A,TRUE,"SUM";#N/A,#N/A,TRUE,"EE";#N/A,#N/A,TRUE,"AC";#N/A,#N/A,TRUE,"SN"}</definedName>
    <definedName name="wrn.BALANCE." hidden="1">{"balance",#N/A,FALSE,"BALANCE"}</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LLS._.OF._.QUANTITY." localSheetId="0" hidden="1">{#N/A,#N/A,TRUE,"Str.";#N/A,#N/A,TRUE,"Steel &amp; Roof";#N/A,#N/A,TRUE,"Arc."}</definedName>
    <definedName name="wrn.BILLS._.OF._.QUANTITY." hidden="1">{#N/A,#N/A,TRUE,"Str.";#N/A,#N/A,TRUE,"Steel &amp; Roof";#N/A,#N/A,TRUE,"Arc."}</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OOK11." hidden="1">{"SUM",#N/A,FALSE,"summary";"BOOK11-1",#N/A,FALSE,"1CityGarden";"BOOK11-2",#N/A,FALSE,"2CountryGarden";"BOOK11-3",#N/A,FALSE,"3JUNGLE";"BOOK11-4CIVIL",#N/A,FALSE,"CIVIL"}</definedName>
    <definedName name="wrn.Boq_summary." localSheetId="0" hidden="1">{#N/A,#N/A,FALSE,"Sum_BOQ";#N/A,#N/A,FALSE,"Preliminary";#N/A,#N/A,FALSE,"Sum_Prelim";#N/A,#N/A,FALSE,"Prime Cost&amp;Prov_sum"}</definedName>
    <definedName name="wrn.Boq_summary." hidden="1">{#N/A,#N/A,FALSE,"Sum_BOQ";#N/A,#N/A,FALSE,"Preliminary";#N/A,#N/A,FALSE,"Sum_Prelim";#N/A,#N/A,FALSE,"Prime Cost&amp;Prov_sum"}</definedName>
    <definedName name="wrn.budget." hidden="1">{"form-D1",#N/A,FALSE,"FORM-D1";"form-D1_amt",#N/A,FALSE,"FORM-D1"}</definedName>
    <definedName name="wrn.cashflow." hidden="1">{"cashflow",#N/A,FALSE,"CASHFLOW "}</definedName>
    <definedName name="wrn.Che._.do._.duoc._.huong." hidden="1">{#N/A,#N/A,FALSE,"BN (2)"}</definedName>
    <definedName name="wrn.chi._.tiÆt." hidden="1">{#N/A,#N/A,FALSE,"Chi tiÆt"}</definedName>
    <definedName name="wrn.chi._.tiÆt._1">{#N/A,#N/A,FALSE,"Chi tiÆt"}</definedName>
    <definedName name="wrn.chi._.tiÆt._2">{#N/A,#N/A,FALSE,"Chi tiÆt"}</definedName>
    <definedName name="wrn.chi._.tiÆt._3">{#N/A,#N/A,FALSE,"Chi tiÆt"}</definedName>
    <definedName name="wrn.chi._.tiÆt._4">{#N/A,#N/A,FALSE,"Chi tiÆt"}</definedName>
    <definedName name="wrn.chi._.tiÆt._5">{#N/A,#N/A,FALSE,"Chi tiÆt"}</definedName>
    <definedName name="wrn.chi._.tiÆt._6">{#N/A,#N/A,FALSE,"Chi tiÆt"}</definedName>
    <definedName name="wrn.clntrpt." hidden="1">{#N/A,#N/A,FALSE,"CLIENT HOPSR";#N/A,#N/A,FALSE,"JEG GRAPH";#N/A,#N/A,FALSE,"PROCESS";#N/A,#N/A,FALSE,"CIVIL";#N/A,#N/A,FALSE,"ELECTRICAL";#N/A,#N/A,FALSE,"CNTRL SYS";#N/A,#N/A,FALSE,"MECH";#N/A,#N/A,FALSE,"PIPE"}</definedName>
    <definedName name="wrn.Coded._.Form._.3._.only." hidden="1">{"Code Form3",#N/A,FALSE,"Code_List"}</definedName>
    <definedName name="wrn.Coded._.IAS._.FS." hidden="1">{"IASTrail",#N/A,FALSE,"IAS"}</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ep12." hidden="1">{#N/A,#N/A,FALSE,"PM1";#N/A,#N/A,FALSE,"PM2";#N/A,#N/A,FALSE,"PM3";#N/A,#N/A,FALSE,"PM4";#N/A,#N/A,FALSE,"PM5";#N/A,#N/A,FALSE,"PM6";#N/A,#N/A,FALSE,"CM1"}</definedName>
    <definedName name="wrn.DEPART1." hidden="1">{#N/A,#N/A,FALSE,"VPM(1-4)_12";#N/A,#N/A,FALSE,"CONV(1-4)_12"}</definedName>
    <definedName name="wrn.dept1." hidden="1">{#N/A,#N/A,FALSE,"VPM1_12";#N/A,#N/A,FALSE,"VPM2_12";#N/A,#N/A,FALSE,"VPM3_12";#N/A,#N/A,FALSE,"VPM4_12";#N/A,#N/A,FALSE,"CONV1_12";#N/A,#N/A,FALSE,"CONV2_12";#N/A,#N/A,FALSE,"CONV3_12";#N/A,#N/A,FALSE,"CONV4_12"}</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D." hidden="1">{#N/A,#N/A,TRUE,"Equipment installation bm"}</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_.10._.only." hidden="1">{"Form 10",#N/A,FALSE,"Form10"}</definedName>
    <definedName name="wrn.Form._.11._.only." hidden="1">{"Form 11",#N/A,FALSE,"Form11"}</definedName>
    <definedName name="wrn.Form._.2._.only." hidden="1">{"Form 2",#N/A,FALSE,"Form2"}</definedName>
    <definedName name="wrn.Form._.3._.only." hidden="1">{"Form 3",#N/A,FALSE,"Form3"}</definedName>
    <definedName name="wrn.Form._.4._.only." hidden="1">{"Form 4",#N/A,FALSE,"Form4"}</definedName>
    <definedName name="wrn.Form._.5._.only." hidden="1">{"Form 5",#N/A,FALSE,"Form5"}</definedName>
    <definedName name="wrn.Form._.7._.only." hidden="1">{"Form 7",#N/A,FALSE,"Form7"}</definedName>
    <definedName name="wrn.Form._.8._.only." hidden="1">{"Form 8",#N/A,FALSE,"Form8"}</definedName>
    <definedName name="wrn.Full._.IAS._.STATEMENTS." hidden="1">{"IASBS",#N/A,FALSE,"IAS";"IASPL",#N/A,FALSE,"IAS";#N/A,#N/A,FALSE,"CF DIR";"IASNotes",#N/A,FALSE,"IAS";#N/A,#N/A,FALSE,"FA_1";#N/A,#N/A,FALSE,"Dep'n FC";#N/A,#N/A,FALSE,"Dep'n SE";#N/A,#N/A,FALSE,"Inv_1";#N/A,#N/A,FALSE,"NMG";#N/A,#N/A,FALSE,"Recon";#N/A,#N/A,FALSE,"EPS"}</definedName>
    <definedName name="wrn.Full._.Report." hidden="1">{#N/A,#N/A,TRUE,"Front";#N/A,#N/A,TRUE,"Simple Letter";#N/A,#N/A,TRUE,"Inside";#N/A,#N/A,TRUE,"Contents";#N/A,#N/A,TRUE,"Basis";#N/A,#N/A,TRUE,"Inclusions";#N/A,#N/A,TRUE,"Exclusions";#N/A,#N/A,TRUE,"Areas";#N/A,#N/A,TRUE,"Summary";#N/A,#N/A,TRUE,"Detail"}</definedName>
    <definedName name="wrn.Full._.Set." hidden="1">{"Forecast_sht",#N/A,FALSE,"Forecast";"Statement_sht",#N/A,FALSE,"Statement";"Prelim_sht",#N/A,FALSE,"Prelim";"Trade_sht",#N/A,FALSE,"Trade";"NSC_sht",#N/A,FALSE,"NSC"}</definedName>
    <definedName name="wrn.Full._.TRAIL." hidden="1">{"IAS Mapping",#N/A,FALSE,"RSA_FS";#N/A,#N/A,FALSE,"CHECK!";#N/A,#N/A,FALSE,"Recon";#N/A,#N/A,FALSE,"NMG";#N/A,#N/A,FALSE,"Journals";"AnalRSA",#N/A,FALSE,"PL-Anal";"AnalIAS",#N/A,FALSE,"PL-Anal";#N/A,#N/A,FALSE,"COS"}</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GENSERV." hidden="1">{#N/A,#N/A,FALSE,"VISTAF"}</definedName>
    <definedName name="wrn.Giáy._.bao._.no." hidden="1">{#N/A,#N/A,FALSE,"BN"}</definedName>
    <definedName name="wrn.Help." hidden="1">{#N/A,#N/A,TRUE,"MAP";#N/A,#N/A,TRUE,"STEPS";#N/A,#N/A,TRUE,"RULES"}</definedName>
    <definedName name="wrn.hilight1." hidden="1">{"hilight1",#N/A,FALSE,"HILIGHT1"}</definedName>
    <definedName name="wrn.hilight2." hidden="1">{"hilight2",#N/A,FALSE,"HILIGHT2"}</definedName>
    <definedName name="wrn.hilight3." hidden="1">{"hilight3",#N/A,FALSE,"HILIGHT3"}</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come." hidden="1">{"income",#N/A,FALSE,"INCOME"}</definedName>
    <definedName name="wrn.index." hidden="1">{"index",#N/A,FALSE,"INDEX"}</definedName>
    <definedName name="wrn.INDIRCOS." hidden="1">{#N/A,#N/A,TRUE,"FIELDOFF";#N/A,#N/A,TRUE,"SCAFF";#N/A,#N/A,TRUE,"CONSTEQP";#N/A,#N/A,TRUE,"FUELUBE";#N/A,#N/A,TRUE,"CONSUME";#N/A,#N/A,TRUE,"FIELDEXP";#N/A,#N/A,TRUE,"MANPLAN";#N/A,#N/A,TRUE,"EQPLAN"}</definedName>
    <definedName name="wrn.Inflation._.factors._.used." hidden="1">{#N/A,#N/A,FALSE,"Infl_fact"}</definedName>
    <definedName name="wrn.INVOICE." hidden="1">{#N/A,#N/A,TRUE,"Invoice"}</definedName>
    <definedName name="wrn.item1." hidden="1">{#N/A,#N/A,FALSE,"Wadhal";#N/A,#N/A,FALSE,"Manglad U-S";#N/A,#N/A,FALSE,"Manglad D-S";#N/A,#N/A,FALSE,"Ratanpur U-S";#N/A,#N/A,FALSE,"Ratanpur D-S";#N/A,#N/A,FALSE,"VI Face"}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Kontrolní._.rozpočet." hidden="1">{#N/A,#N/A,TRUE,"Krycí list"}</definedName>
    <definedName name="wrn.Kontrolní._.rozpoeet." hidden="1">{#N/A,#N/A,TRUE,"Krycí list"}</definedName>
    <definedName name="wrn.mai._.khanh." hidden="1">{"NGUYEN QUI THIEP - Personal View",#N/A,FALSE,"XDCB.HT.FUR."}</definedName>
    <definedName name="wrn.MARGIN." hidden="1">{#N/A,#N/A,FALSE,"VISTAF"}</definedName>
    <definedName name="wrn.mhrfcst." hidden="1">{#N/A,#N/A,FALSE,"MANHR FCST-BASE"}</definedName>
    <definedName name="wrn.MONTHLY." hidden="1">{#N/A,#N/A,FALSE,"4_TOTAL";#N/A,#N/A,FALSE,"3_2TOTAL";#N/A,#N/A,FALSE,"5_INCOME";#N/A,#N/A,FALSE,"2_2LEV";#N/A,#N/A,FALSE,"2_2LEVYTD";#N/A,#N/A,FALSE,"BALANCE";#N/A,#N/A,FALSE,"CASHFLOW";#N/A,#N/A,FALSE,"PRODUCT";#N/A,#N/A,FALSE,"SALES";#N/A,#N/A,FALSE,"AGING"}</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NSC._.Summary." hidden="1">{#N/A,#N/A,FALSE,"11-NSC"}</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L._.Analysis." hidden="1">{"AnalRSA",#N/A,TRUE,"PL-Anal";"AnalIAS",#N/A,TRUE,"PL-Anal"}</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elimSummary." hidden="1">{"Prelim_Summary",#N/A,FALSE,"Summary"}</definedName>
    <definedName name="wrn.Present." hidden="1">{"Present",#N/A,FALSE,"Assump";"Present",#N/A,FALSE,"Calc";"Present",#N/A,FALSE,"Cover"}</definedName>
    <definedName name="wrn.Present.2" hidden="1">{"Present",#N/A,FALSE,"Assump";"Present",#N/A,FALSE,"Calc";"Present",#N/A,FALSE,"Cover"}</definedName>
    <definedName name="wrn.Print._.Output." hidden="1">{#N/A,#N/A,FALSE,"OUTPUT SHEET "}</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_EST." hidden="1">{"PRINT_EST",#N/A,FALSE,"ESTMON"}</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rev_sale._.report." hidden="1">{"revsale",#N/A,FALSE,"REV-ยุพดี"}</definedName>
    <definedName name="wrn.revable." hidden="1">{"revable",#N/A,FALSE,"REVABLE"}</definedName>
    <definedName name="wrn.Ride._.Estimate." hidden="1">{#N/A,#N/A,TRUE,"Cover Memo";"Ride Estimate",#N/A,TRUE,"Change Summary";"Ride Estimate",#N/A,TRUE,"Estimate Summary";"Ride Estimate",#N/A,TRUE,"Dept. Summary";"Ride Estimate",#N/A,TRUE,"DOW Detail"}</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oyal." hidden="1">{#N/A,#N/A,FALSE,"Royal Air Cambodge"}</definedName>
    <definedName name="wrn.RSA._.BS._.and._.PL." hidden="1">{"BS1",#N/A,TRUE,"RSA_FS";"BS2",#N/A,TRUE,"RSA_FS";"BS3",#N/A,TRUE,"RSA_FS"}</definedName>
    <definedName name="wrn.rtpl." hidden="1">{#N/A,#N/A,FALSE,"REK-S-TPL";#N/A,#N/A,FALSE,"REK-TPML";#N/A,#N/A,FALSE,"RAB-TEMPEL"}</definedName>
    <definedName name="wrn.ry." hidden="1">{#N/A,#N/A,FALSE,"REK";#N/A,#N/A,FALSE,"rab"}</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_.report." hidden="1">{"sales",#N/A,FALSE,"SALES"}</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s." hidden="1">{#N/A,#N/A,FALSE,"MODULE3"}</definedName>
    <definedName name="wrn.ss1." hidden="1">{"ss",#N/A,FALSE,"MODULE3"}</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d." hidden="1">{#N/A,#N/A,TRUE,"BT M200 da 10x20"}</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hidden="1">{#N/A,#N/A,FALSE,"Sheet2";#N/A,#N/A,FALSE,"Sheet4";#N/A,#N/A,FALSE,"Sheet6"}</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orld._.Imports." hidden="1">{#N/A,#N/A,FALSE,"WLDIMPS"}</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{#N/A,#N/A,TRUE,"일반적사항";#N/A,#N/A,TRUE,"주요재무자료"}</definedName>
    <definedName name="wrn.건설기계사업소._.상반기보고." hidden="1">{#N/A,#N/A,FALSE,"사업총괄";#N/A,#N/A,FALSE,"장비사업";#N/A,#N/A,FALSE,"철구사업";#N/A,#N/A,FALSE,"준설사업"}</definedName>
    <definedName name="wrn.경비인쇄." hidden="1">{#N/A,#N/A,FALSE,"경비"}</definedName>
    <definedName name="wrn.골재소요량." hidden="1">{#N/A,#N/A,FALSE,"골재소요량";#N/A,#N/A,FALSE,"골재소요량"}</definedName>
    <definedName name="wrn.골재소요량._1"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타인쇄." hidden="1">{#N/A,#N/A,FALSE,"기타"}</definedName>
    <definedName name="wrn.노무비인쇄." hidden="1">{#N/A,#N/A,FALSE,"노무비"}</definedName>
    <definedName name="wrn.단가표지." hidden="1">{#N/A,#N/A,FALSE,"단가표지"}</definedName>
    <definedName name="wrn.단가표지._1"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공계획서." hidden="1">{#N/A,#N/A,TRUE,"표지1";#N/A,#N/A,TRUE,"조감도2";#N/A,#N/A,TRUE,"목차3";#N/A,#N/A,TRUE,"공사개요4";#N/A,#N/A,TRUE,"설비";#N/A,#N/A,TRUE,"기구표6"}</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여암교._.가설공사._.추정금액._.산정." hidden="1">{#N/A,#N/A,TRUE,"설계내역서";#N/A,#N/A,TRUE,"설계집계"}</definedName>
    <definedName name="wrn.예상손익." hidden="1">{#N/A,#N/A,FALSE,"예상손익";#N/A,#N/A,FALSE,"관리분석";#N/A,#N/A,FALSE,"장비분석";#N/A,#N/A,FALSE,"준설분석";#N/A,#N/A,FALSE,"철구분석"}</definedName>
    <definedName name="wrn.운반시간." hidden="1">{#N/A,#N/A,FALSE,"운반시간"}</definedName>
    <definedName name="wrn.운반시간._1"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전라남도._.나주시._.신일아파트._.수지분석." hidden="1">{#N/A,#N/A,FALSE,"수지분석";#N/A,#N/A,FALSE,"수지분석"}</definedName>
    <definedName name="wrn.조골재." hidden="1">{#N/A,#N/A,FALSE,"조골재"}</definedName>
    <definedName name="wrn.조골재._1"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표지목차._1" hidden="1">{#N/A,#N/A,FALSE,"표지목차"}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_xoa2" hidden="1">{#N/A,#N/A,FALSE,"Chi tiÆt"}</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wert23tqv">#REF!</definedName>
    <definedName name="wrwe" hidden="1">{"Offgrid",#N/A,FALSE,"OFFGRID";"Region",#N/A,FALSE,"REGION";"Offgrid -2",#N/A,FALSE,"OFFGRID";"WTP",#N/A,FALSE,"WTP";"WTP -2",#N/A,FALSE,"WTP";"Project",#N/A,FALSE,"PROJECT";"Summary -2",#N/A,FALSE,"SUMMARY"}</definedName>
    <definedName name="wrwer" hidden="1">{#N/A,#N/A,TRUE,"SUM";#N/A,#N/A,TRUE,"EE";#N/A,#N/A,TRUE,"AC";#N/A,#N/A,TRUE,"SN"}</definedName>
    <definedName name="ws">#REF!</definedName>
    <definedName name="WSO">#REF!</definedName>
    <definedName name="wsrwe" hidden="1">{#N/A,#N/A,FALSE,"Chi tiÆt"}</definedName>
    <definedName name="WST">#REF!</definedName>
    <definedName name="Ws삼">#REF!</definedName>
    <definedName name="Ws이">#REF!</definedName>
    <definedName name="Ws일">#REF!</definedName>
    <definedName name="wt">#REF!</definedName>
    <definedName name="WTER">#REF!</definedName>
    <definedName name="WTF">#REF!</definedName>
    <definedName name="WTP">#REF!</definedName>
    <definedName name="wtrwetr2652q5tq">#REF!</definedName>
    <definedName name="wtwtwtew" hidden="1">#REF!</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#REF!</definedName>
    <definedName name="ｗｗ" hidden="1">{"'Sheet1'!$L$16"}</definedName>
    <definedName name="WW_4">MATCH(0.01,#REF!,-1)+1</definedName>
    <definedName name="WW_4_1">MATCH(0.01,End_Bal,-1)+1</definedName>
    <definedName name="WW_4_4">MATCH(0.01,End_Bal_4,-1)+1</definedName>
    <definedName name="WW_7">MATCH(0.01,#REF!,-1)+1</definedName>
    <definedName name="WW_7_4">MATCH(0.01,End_Bal_4,-1)+1</definedName>
    <definedName name="WW_8">MATCH(0.01,#REF!,-1)+1</definedName>
    <definedName name="WW_8_4">MATCH(0.01,End_Bal_4,-1)+1</definedName>
    <definedName name="WWF" hidden="1">{"'Sheet1'!$L$16"}</definedName>
    <definedName name="www" hidden="1">{"ECA Qtrs C",#N/A,TRUE,"ECA_Qtrs_C";"ECA Qtrs D",#N/A,TRUE,"ECA_Qtrs_D";"ECA Qtrs F",#N/A,TRUE,"ECA_Qtrs_F";"ECA Qtrs G",#N/A,TRUE,"ECA_Qtrs_G";"ECA SisterApt",#N/A,TRUE,"ECA_SisterApt";"ECA Nurses",#N/A,TRUE,"ECA_NursesHostel"}</definedName>
    <definedName name="wwwrwee" hidden="1">{"'Sheet1'!$L$16"}</definedName>
    <definedName name="wwww" hidden="1">{"'现金流量表（全部投资）'!$B$4:$P$23"}</definedName>
    <definedName name="ｗｗｗｗ" hidden="1">{"'Sheet1'!$L$16"}</definedName>
    <definedName name="WWWWWWWWWW" hidden="1">#REF!</definedName>
    <definedName name="wxrmb1">#REF!</definedName>
    <definedName name="wxwx">#REF!</definedName>
    <definedName name="wy">#REF!</definedName>
    <definedName name="WYN">#REF!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_1">#REF!</definedName>
    <definedName name="X_2">#REF!</definedName>
    <definedName name="XAY_TO">#REF!</definedName>
    <definedName name="XCB" hidden="1">#REF!</definedName>
    <definedName name="XCCT">0.5</definedName>
    <definedName name="XDKT" hidden="1">{"NGUYEN QUI THIEP - Personal View",#N/A,FALSE,"XDCB.HT.FUR."}</definedName>
    <definedName name="XHHW_7">#REF!</definedName>
    <definedName name="XHHW_7_3">"#REF!"</definedName>
    <definedName name="XHHW_7_5">"#REF!"</definedName>
    <definedName name="XHHW_7_5_3">"#REF!"</definedName>
    <definedName name="ximang">#REF!,#REF!,#REF!,#REF!,#REF!</definedName>
    <definedName name="xlttbninh" hidden="1">{"'Sheet1'!$L$16"}</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ATE">#REF!</definedName>
    <definedName name="xray">#REF!</definedName>
    <definedName name="XuÊt8" hidden="1">{"'Sheet1'!$L$16"}</definedName>
    <definedName name="XVXZ" hidden="1">{"'Sheet1'!$L$16"}</definedName>
    <definedName name="XX" hidden="1">{#N/A,#N/A,TRUE,"SUM";#N/A,#N/A,TRUE,"EE";#N/A,#N/A,TRUE,"AC";#N/A,#N/A,TRUE,"SN"}</definedName>
    <definedName name="xxx" hidden="1">#REF!</definedName>
    <definedName name="ｘｘｘ" hidden="1">{"'Sheet1'!$L$16"}</definedName>
    <definedName name="XXXAAAA" hidden="1">{"'Sheet1'!$L$16"}</definedName>
    <definedName name="xxxx">#REF!</definedName>
    <definedName name="ｘｘｘｘ" hidden="1">{"'Sheet1'!$L$16"}</definedName>
    <definedName name="ｘｘｘｘｘ" hidden="1">{"'Sheet1'!$L$16"}</definedName>
    <definedName name="xxxxxxxxxx">#REF!</definedName>
    <definedName name="xxxxxxxxxxxxxxxxxx">#REF!</definedName>
    <definedName name="XZ">HAJIME:OWARI</definedName>
    <definedName name="Y">#REF!</definedName>
    <definedName name="Y1_">#REF!</definedName>
    <definedName name="Y2_">#REF!</definedName>
    <definedName name="YARD">#N/A</definedName>
    <definedName name="YARDLAB">#N/A</definedName>
    <definedName name="YARDMAT">#N/A</definedName>
    <definedName name="YC">#REF!</definedName>
    <definedName name="year">'[19]Add cost08'!$D$1</definedName>
    <definedName name="Yearact">#REF!</definedName>
    <definedName name="YearFormat">#REF!</definedName>
    <definedName name="YearOfWorkBook">#REF!</definedName>
    <definedName name="YearsToStabilizeFX">#REF!</definedName>
    <definedName name="YEE">#REF!</definedName>
    <definedName name="YEN">#REF!</definedName>
    <definedName name="yes">#REF!</definedName>
    <definedName name="Yes_No">#REF!</definedName>
    <definedName name="yfukiyuk">#REF!</definedName>
    <definedName name="YHJ">#REF!</definedName>
    <definedName name="yj">#REF!</definedName>
    <definedName name="YN">#REF!</definedName>
    <definedName name="ynkim" hidden="1">{#N/A,#N/A,TRUE,"Basic";#N/A,#N/A,TRUE,"EXT-TABLE";#N/A,#N/A,TRUE,"STEEL";#N/A,#N/A,TRUE,"INT-Table";#N/A,#N/A,TRUE,"STEEL";#N/A,#N/A,TRUE,"Door"}</definedName>
    <definedName name="yoman">#REF!</definedName>
    <definedName name="YOO">#REF!</definedName>
    <definedName name="yoo10">#REF!</definedName>
    <definedName name="yoo2">#REF!</definedName>
    <definedName name="yoo3">#REF!</definedName>
    <definedName name="yoo4">#REF!</definedName>
    <definedName name="YOO5">#REF!</definedName>
    <definedName name="YOO6">#REF!</definedName>
    <definedName name="YOO7">#REF!</definedName>
    <definedName name="yoo8">#REF!</definedName>
    <definedName name="YOO9">#REF!</definedName>
    <definedName name="YOON">#REF!</definedName>
    <definedName name="YOON2">#REF!</definedName>
    <definedName name="YOON3">#REF!</definedName>
    <definedName name="YOON4">#REF!</definedName>
    <definedName name="YPER">#REF!</definedName>
    <definedName name="YSY" hidden="1">{#N/A,#N/A,FALSE,"Sheet2";#N/A,#N/A,FALSE,"Sheet4";#N/A,#N/A,FALSE,"Sheet6"}</definedName>
    <definedName name="yt">#REF!</definedName>
    <definedName name="YTD">#REF!</definedName>
    <definedName name="YTDLY">#REF!</definedName>
    <definedName name="ytu">#REF!</definedName>
    <definedName name="yuo" hidden="1">#REF!</definedName>
    <definedName name="yupinmg" hidden="1">{#N/A,#N/A,TRUE,"Cover Memo";"Ride Estimate",#N/A,TRUE,"Change Summary";"Ride Estimate",#N/A,TRUE,"Estimate Summary";"Ride Estimate",#N/A,TRUE,"Dept. Summary";"Ride Estimate",#N/A,TRUE,"DOW Detail"}</definedName>
    <definedName name="Yuthdanai">FST:(FSB)</definedName>
    <definedName name="YUY">#REF!</definedName>
    <definedName name="YUYUY" hidden="1">{#N/A,#N/A,FALSE,"혼합골재"}</definedName>
    <definedName name="yyy">#REF!</definedName>
    <definedName name="ｙｙｙ" hidden="1">{"'Sheet1'!$L$16"}</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057A9D4D_AD57_4230_B577_3CED2480CA7C_.wvu.Cols" hidden="1">#REF!</definedName>
    <definedName name="Z_057A9D4D_AD57_4230_B577_3CED2480CA7C_.wvu.Rows" hidden="1">#REF!</definedName>
    <definedName name="Z_18B3599C_C210_4C5D_9BB7_9779C1820E5B_.wvu.Rows">(#REF!,#REF!,#REF!,#REF!,#REF!,#REF!,#REF!,#REF!,#REF!,#REF!,#REF!,#REF!,#REF!,#REF!,#REF!)</definedName>
    <definedName name="Z_18B3599C_C210_4C5D_9BB7_9779C1820E5B_.wvu.Rows_1">(#REF!,#REF!,#REF!,#REF!,#REF!,#REF!,#REF!,#REF!,#REF!,#REF!,#REF!,#REF!,#REF!,#REF!,#REF!)</definedName>
    <definedName name="Z_2BD578FA_E2CB_4B2F_9A88_B148DA6298A5_.wvu.Cols" hidden="1">#REF!</definedName>
    <definedName name="Z_2BD578FA_E2CB_4B2F_9A88_B148DA6298A5_.wvu.PrintArea" hidden="1">#REF!</definedName>
    <definedName name="Z_51E77344_8E5D_467B_BA8D_2DE52A3D5C15_.wvu.Rows" hidden="1">#REF!</definedName>
    <definedName name="Z_6139D84B_866A_4CC4_A21A_7B6E86C120A9_.wvu.Rows">(#REF!,#REF!)</definedName>
    <definedName name="Z_69D864C4_6116_4D10_BDA0_E7D44D5BA468_.wvu.Rows">(#REF!,#REF!,#REF!,#REF!,#REF!,#REF!,#REF!,#REF!,#REF!,#REF!,#REF!,#REF!,#REF!,#REF!,#REF!,#REF!)</definedName>
    <definedName name="Z_6AC24530_79FB_4428_8B8F_7B0B0F3F079E_.wvu.Rows" hidden="1">#REF!</definedName>
    <definedName name="Z_B4FBE445_2D8D_43B4_BC5E_E9EE4C1CC502_.wvu.Cols" hidden="1">#REF!</definedName>
    <definedName name="Z_B4FBE445_2D8D_43B4_BC5E_E9EE4C1CC502_.wvu.FilterData" hidden="1">#REF!</definedName>
    <definedName name="Z_BBCE61C3_A8E3_40A4_AC77_78E15544C3A9_.wvu.Rows" hidden="1">#REF!</definedName>
    <definedName name="Z_C86B572B_83DE_4391_B2CB_60230E9BC487_.wvu.Rows"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_F0C8E8A9_6E31_4B34_A5F0_447B34CED1F0_.wvu.Rows" hidden="1">#REF!</definedName>
    <definedName name="z_general">#REF!</definedName>
    <definedName name="ZAQ">#REF!</definedName>
    <definedName name="zemabt">#REF!</definedName>
    <definedName name="zemagl">#REF!</definedName>
    <definedName name="ZERO">#N/A</definedName>
    <definedName name="Zip">#REF!</definedName>
    <definedName name="zKm2" hidden="1">{"'Sheet1'!$L$16"}</definedName>
    <definedName name="Zone1">#REF!</definedName>
    <definedName name="Zone2">#REF!</definedName>
    <definedName name="Zone3">#REF!</definedName>
    <definedName name="zs" hidden="1">#REF!</definedName>
    <definedName name="zxAds">'[33]공주-교대(A1)'!#REF!</definedName>
    <definedName name="ZXC" hidden="1">{#N/A,#N/A,FALSE,"이태원철근"}</definedName>
    <definedName name="ZXzX" hidden="1">{"'Sheet1'!$L$16"}</definedName>
    <definedName name="zz" hidden="1">{#N/A,#N/A,TRUE,"Krycí list"}</definedName>
    <definedName name="zzczc" hidden="1">{#N/A,#N/A,FALSE,"mgtsum.XLS";#N/A,#N/A,FALSE,"CAPONE";#N/A,#N/A,FALSE,"CAPTWO";#N/A,#N/A,FALSE,"CAPTHREE"}</definedName>
    <definedName name="zzz" hidden="1">{#N/A,#N/A,TRUE,"PPD";#N/A,#N/A,TRUE,"CSD &amp; TSD"}</definedName>
    <definedName name="zzzz">#REF!</definedName>
    <definedName name="ｚｚｚｚｚ" hidden="1">{"'Sheet1'!$L$16"}</definedName>
    <definedName name="ｚｚｚｚｚｚ" hidden="1">{"'Sheet1'!$L$16"}</definedName>
    <definedName name="βi">#REF!</definedName>
    <definedName name="γ">#REF!</definedName>
    <definedName name="γb">#REF!</definedName>
    <definedName name="γbt">#REF!</definedName>
    <definedName name="γcs">#REF!</definedName>
    <definedName name="γs">#REF!</definedName>
    <definedName name="ΣEVOEndCol">#REF!</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Ф0">#REF!</definedName>
    <definedName name="Ф1">#REF!</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เด้" hidden="1">{#N/A,#N/A,TRUE,"SUM";#N/A,#N/A,TRUE,"EE";#N/A,#N/A,TRUE,"AC";#N/A,#N/A,TRUE,"SN"}</definedName>
    <definedName name="เบ็ดเตล็ด">#REF!</definedName>
    <definedName name="เฟอร์นิเจอร์" hidden="1">{"'SUMMATION'!$B$2:$I$2"}</definedName>
    <definedName name="แก้" hidden="1">{#N/A,#N/A,TRUE,"Str.";#N/A,#N/A,TRUE,"Steel &amp; Roof";#N/A,#N/A,TRUE,"Arc.";#N/A,#N/A,TRUE,"Preliminary";#N/A,#N/A,TRUE,"Sum_Prelim"}</definedName>
    <definedName name="แสง">#REF!</definedName>
    <definedName name="แสงสว่างห้องประชุม">#REF!</definedName>
    <definedName name="แอ1">#REF!</definedName>
    <definedName name="โครงสร้าง">#REF!</definedName>
    <definedName name="ไฟฟ้า">#REF!</definedName>
    <definedName name="ก">#REF!</definedName>
    <definedName name="กเหเหเ">OFFSET(#REF!,0,0,Last_Row___10)</definedName>
    <definedName name="กฟ6">#REF!</definedName>
    <definedName name="กราวน์">#REF!</definedName>
    <definedName name="กิจกรรม">#REF!</definedName>
    <definedName name="งานโฮมโปร">#REF!</definedName>
    <definedName name="งานภายนอก">#REF!</definedName>
    <definedName name="จดหมาย" hidden="1">{#N/A,#N/A,TRUE,"Str.";#N/A,#N/A,TRUE,"Steel &amp; Roof";#N/A,#N/A,TRUE,"Arc.";#N/A,#N/A,TRUE,"Preliminary";#N/A,#N/A,TRUE,"Sum_Prelim"}</definedName>
    <definedName name="ด">#REF!</definedName>
    <definedName name="บ_ญส_ง">"$#REF!.$C$4"</definedName>
    <definedName name="บัญชีแสดงปริมาณเนื้องาน_ค่าวัสดุ_และค่าแรง___B.O.Q.">#REF!</definedName>
    <definedName name="บันได">#REF!</definedName>
    <definedName name="ปก32" hidden="1">{"'SUMMATION'!$B$2:$I$2"}</definedName>
    <definedName name="ปผอหกดอหกด">DATE(YEAR(#REF!),MONTH(#REF!)+sdfdsfsdf,DAY(#REF!))</definedName>
    <definedName name="ประตู">#REF!</definedName>
    <definedName name="ประปา">#REF!</definedName>
    <definedName name="ผนัง">#REF!</definedName>
    <definedName name="ฝ้า">#REF!</definedName>
    <definedName name="พื้น">#REF!</definedName>
    <definedName name="ฟ">#REF!</definedName>
    <definedName name="ฟ1">#REF!</definedName>
    <definedName name="ฟ3">#REF!</definedName>
    <definedName name="ฟ30">#REF!</definedName>
    <definedName name="ฟ48">#REF!</definedName>
    <definedName name="ฟ700">#REF!</definedName>
    <definedName name="ฟฟ" hidden="1">{"'SUMMATION'!$B$2:$I$2"}</definedName>
    <definedName name="ฟฟฟ" hidden="1">{#N/A,#N/A,TRUE,"Str.";#N/A,#N/A,TRUE,"Steel &amp; Roof";#N/A,#N/A,TRUE,"Arc.";#N/A,#N/A,TRUE,"Preliminary";#N/A,#N/A,TRUE,"Sum_Prelim"}</definedName>
    <definedName name="ฟห">#REF!</definedName>
    <definedName name="ฟๅ">#REF!</definedName>
    <definedName name="ภาพและเสียง">#REF!</definedName>
    <definedName name="รวม" hidden="1">{#N/A,#N/A,TRUE,"Str.";#N/A,#N/A,TRUE,"Steel &amp; Roof";#N/A,#N/A,TRUE,"Arc.";#N/A,#N/A,TRUE,"Preliminary";#N/A,#N/A,TRUE,"Sum_Prelim"}</definedName>
    <definedName name="ราคาค่าแรง">#REF!</definedName>
    <definedName name="รายการ">#REF!,#REF!</definedName>
    <definedName name="ลบ">#REF!</definedName>
    <definedName name="สรุปทั้งหมด">#REF!</definedName>
    <definedName name="สรุปรวมงานระบบทั้งหมด">#REF!</definedName>
    <definedName name="สำเริง" hidden="1">{#N/A,#N/A,TRUE,"Str.";#N/A,#N/A,TRUE,"Steel &amp; Roof";#N/A,#N/A,TRUE,"Arc.";#N/A,#N/A,TRUE,"Preliminary";#N/A,#N/A,TRUE,"Sum_Prelim"}</definedName>
    <definedName name="สิริ">"$"</definedName>
    <definedName name="สี">#REF!</definedName>
    <definedName name="สุขภัณฑ์">#REF!</definedName>
    <definedName name="ห418">#REF!</definedName>
    <definedName name="หเดหกเกหดเ">OFFSET(#REF!,0,0,Last_Row___3)</definedName>
    <definedName name="หกดเหกเหเ">OFFSET(#REF!,0,0,Last_Row___2)</definedName>
    <definedName name="หกดหกดไห">OFFSET(#REF!,0,0,Last_Row___5)</definedName>
    <definedName name="หกดหกดหกดเ">DATE(YEAR(#REF!),MONTH(#REF!)+sdfdsfsdf,DAY(#REF!))</definedName>
    <definedName name="หกดหดหด">DATE(YEAR(#REF!),MONTH(#REF!)+sdfdsfsdf,DAY(#REF!))</definedName>
    <definedName name="หดหกแ">OFFSET(#REF!,0,0,Last_Row___4)</definedName>
    <definedName name="หดำหดหำดหด">DATE(YEAR(#REF!),MONTH(#REF!)+sdfdsfsdf,DAY(#REF!))</definedName>
    <definedName name="หฟกหกดเกดเกเ">DATE(YEAR(#REF!),MONTH(#REF!)+sdfdsfsdf,DAY(#REF!))</definedName>
    <definedName name="หลังคา">#REF!</definedName>
    <definedName name="หำดหเกเ">OFFSET(#REF!,0,0,Last_Row___0)</definedName>
    <definedName name="ㄱ" hidden="1">{#N/A,#N/A,FALSE,"이태원철근"}</definedName>
    <definedName name="ㄱ1">#REF!</definedName>
    <definedName name="ㄱㄱ" hidden="1">{#N/A,#N/A,FALSE,"운반시간"}</definedName>
    <definedName name="ㄱㄱㄱㄱㄱㄱ" hidden="1">{#N/A,#N/A,FALSE,"2~8번"}</definedName>
    <definedName name="ㄱㄷㄱㄷ" hidden="1">{#N/A,#N/A,FALSE,"2~8번"}</definedName>
    <definedName name="ㄱㄹ퍼" hidden="1">{#N/A,#N/A,FALSE,"CCTV"}</definedName>
    <definedName name="ㄱ미" hidden="1">{#N/A,#N/A,TRUE,"Basic";#N/A,#N/A,TRUE,"EXT-TABLE";#N/A,#N/A,TRUE,"STEEL";#N/A,#N/A,TRUE,"INT-Table";#N/A,#N/A,TRUE,"STEEL";#N/A,#N/A,TRUE,"Door"}</definedName>
    <definedName name="ㄱㅈ" hidden="1">{#N/A,#N/A,FALSE,"골재소요량";#N/A,#N/A,FALSE,"골재소요량"}</definedName>
    <definedName name="ㄱㅈㅎ" hidden="1">#REF!</definedName>
    <definedName name="ㄱ혀ㅓㅓ" hidden="1">{#N/A,#N/A,FALSE,"CCTV"}</definedName>
    <definedName name="가">#REF!</definedName>
    <definedName name="가안지" hidden="1">{#N/A,#N/A,FALSE,"포장1";#N/A,#N/A,FALSE,"포장1"}</definedName>
    <definedName name="간접비" hidden="1">{#N/A,#N/A,FALSE,"갑지";#N/A,#N/A,FALSE,"개요";#N/A,#N/A,FALSE,"비목별";#N/A,#N/A,FALSE,"건물별";#N/A,#N/A,FALSE,"기구표";#N/A,#N/A,FALSE,"직원투입"}</definedName>
    <definedName name="간접비1" hidden="1">{#N/A,#N/A,FALSE,"ENG'G(보호계전기)"}</definedName>
    <definedName name="간지8" hidden="1">{#N/A,#N/A,FALSE,"조골재"}</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2" hidden="1">{#N/A,#N/A,FALSE,"CCTV"}</definedName>
    <definedName name="갑지3" hidden="1">{#N/A,#N/A,FALSE,"CCTV"}</definedName>
    <definedName name="갑지4" hidden="1">{#N/A,#N/A,FALSE,"CCTV"}</definedName>
    <definedName name="갑지5" hidden="1">{#N/A,#N/A,FALSE,"CCTV"}</definedName>
    <definedName name="갑지6" hidden="1">{#N/A,#N/A,FALSE,"CCTV"}</definedName>
    <definedName name="강" hidden="1">{#N/A,#N/A,FALSE,"CCTV"}</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개거" hidden="1">#REF!</definedName>
    <definedName name="개요1" hidden="1">[62]Total!#REF!</definedName>
    <definedName name="건목">53461</definedName>
    <definedName name="건축가실" hidden="1">#REF!</definedName>
    <definedName name="건축공사3" hidden="1">{#N/A,#N/A,FALSE,"배수1"}</definedName>
    <definedName name="건축비목집계" hidden="1">{#N/A,#N/A,FALSE,"표지"}</definedName>
    <definedName name="건축토공" hidden="1">{#N/A,#N/A,FALSE,"기안지";#N/A,#N/A,FALSE,"통신지"}</definedName>
    <definedName name="검토배경" hidden="1">{#N/A,#N/A,FALSE,"ENG'G(보호계전기)"}</definedName>
    <definedName name="겉표지" hidden="1">{#N/A,#N/A,TRUE,"Basic";#N/A,#N/A,TRUE,"EXT-TABLE";#N/A,#N/A,TRUE,"STEEL";#N/A,#N/A,TRUE,"INT-Table";#N/A,#N/A,TRUE,"STEEL";#N/A,#N/A,TRUE,"Door"}</definedName>
    <definedName name="견적" hidden="1">{#N/A,#N/A,FALSE,"CCTV"}</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내역" hidden="1">{#N/A,#N/A,FALSE,"CCTV"}</definedName>
    <definedName name="견적대비" hidden="1">{#N/A,#N/A,FALSE,"포장2"}</definedName>
    <definedName name="견적품의">#REF!</definedName>
    <definedName name="결" hidden="1">{#N/A,#N/A,FALSE,"포장2"}</definedName>
    <definedName name="경상비">#REF!</definedName>
    <definedName name="경조출장" hidden="1">{#N/A,#N/A,FALSE,"CCTV"}</definedName>
    <definedName name="계">#REF!</definedName>
    <definedName name="계단블" hidden="1">{#N/A,#N/A,FALSE,"운반시간"}</definedName>
    <definedName name="계산" hidden="1">{#N/A,#N/A,FALSE,"ENG'G(보호계전기)"}</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{#N/A,#N/A,FALSE,"CCTV"}</definedName>
    <definedName name="고재처리량" hidden="1">{#N/A,#N/A,FALSE,"배수1"}</definedName>
    <definedName name="곡관보호공" hidden="1">{#N/A,#N/A,FALSE,"골재소요량";#N/A,#N/A,FALSE,"골재소요량"}</definedName>
    <definedName name="골재" hidden="1">{#N/A,#N/A,FALSE,"골재소요량";#N/A,#N/A,FALSE,"골재소요량"}</definedName>
    <definedName name="골조2" hidden="1">{#N/A,#N/A,FALSE,"이태원철근"}</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hidden="1">{#N/A,#N/A,FALSE,"이태원철근"}</definedName>
    <definedName name="곱">[50]DATE!$I$24:$I$85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[63]설계내역서!#REF!</definedName>
    <definedName name="공동구토공" hidden="1">{#N/A,#N/A,FALSE,"기안지";#N/A,#N/A,FALSE,"통신지"}</definedName>
    <definedName name="공비">BlankMacro1</definedName>
    <definedName name="공사개요">#REF!</definedName>
    <definedName name="공사비분석" hidden="1">#REF!</definedName>
    <definedName name="공사원가계산서" hidden="1">{#N/A,#N/A,TRUE,"토적및재료집계";#N/A,#N/A,TRUE,"토적및재료집계";#N/A,#N/A,TRUE,"단위량"}</definedName>
    <definedName name="공정" hidden="1">{#N/A,#N/A,FALSE,"이태원철근"}</definedName>
    <definedName name="공정표" hidden="1">{#N/A,#N/A,FALSE,"현장 NCR 분석";#N/A,#N/A,FALSE,"현장품질감사";#N/A,#N/A,FALSE,"현장품질감사"}</definedName>
    <definedName name="공정표2" hidden="1">{#N/A,#N/A,FALSE,"CCTV"}</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비" hidden="1">#REF!</definedName>
    <definedName name="관리">#REF!</definedName>
    <definedName name="관리비2" hidden="1">{#N/A,#N/A,FALSE,"갑지";#N/A,#N/A,FALSE,"개요";#N/A,#N/A,FALSE,"비목별";#N/A,#N/A,FALSE,"건물별";#N/A,#N/A,FALSE,"기구표";#N/A,#N/A,FALSE,"직원투입"}</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hidden="1">{#N/A,#N/A,FALSE,"배수1"}</definedName>
    <definedName name="교동토" hidden="1">#REF!</definedName>
    <definedName name="교동토목공사" hidden="1">{#N/A,#N/A,FALSE,"이태원철근"}</definedName>
    <definedName name="교육" hidden="1">{#N/A,#N/A,FALSE,"전력간선"}</definedName>
    <definedName name="교좌" hidden="1">{#N/A,#N/A,FALSE,"포장2"}</definedName>
    <definedName name="교폭">#REF!</definedName>
    <definedName name="구">#REF!</definedName>
    <definedName name="군산">#REF!</definedName>
    <definedName name="규격">[50]DATE!$C$24:$C$85</definedName>
    <definedName name="규격수">#REF!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급여">#REF!</definedName>
    <definedName name="기본">BLCH</definedName>
    <definedName name="기술" hidden="1">{#N/A,#N/A,FALSE,"부대1"}</definedName>
    <definedName name="기존국도">#REF!</definedName>
    <definedName name="기존도로상태" hidden="1">{#N/A,#N/A,FALSE,"혼합골재"}</definedName>
    <definedName name="기초교직">9</definedName>
    <definedName name="기초교축">9</definedName>
    <definedName name="기초폭교직">9</definedName>
    <definedName name="기초폭교축">9</definedName>
    <definedName name="기초피복">0.1</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김면수" hidden="1">{#N/A,#N/A,FALSE,"2~8번"}</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석현" hidden="1">{#N/A,#N/A,TRUE,"설계내역서";#N/A,#N/A,TRUE,"설계집계"}</definedName>
    <definedName name="까뮤">#REF!</definedName>
    <definedName name="께기수량집계표" hidden="1">[64]조명시설!#REF!</definedName>
    <definedName name="ㄴ">#REF!</definedName>
    <definedName name="ㄴㄱㄹ" hidden="1">#REF!</definedName>
    <definedName name="ㄴㄴ">#REF!</definedName>
    <definedName name="ㄴㄴㄴ">#REF!</definedName>
    <definedName name="ㄴㄴㄴ_1" hidden="1">{#N/A,#N/A,FALSE,"골재소요량";#N/A,#N/A,FALSE,"골재소요량"}</definedName>
    <definedName name="ㄴㄴㄴㄴ" hidden="1">#REF!</definedName>
    <definedName name="ㄴㄴㄴㄴㄴ" hidden="1">#REF!</definedName>
    <definedName name="ㄴㄹ" hidden="1">{#N/A,#N/A,FALSE,"2~8번"}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ㅇ" hidden="1">{#N/A,#N/A,FALSE,"이태원철근"}</definedName>
    <definedName name="ㄴㅇㄹㄹㄴㅇㅁㄹㄴㅇㅁ" hidden="1">{#N/A,#N/A,FALSE,"운반시간"}</definedName>
    <definedName name="ㄴㅇ로ㅠㅎ" hidden="1">{#N/A,#N/A,FALSE,"구조2"}</definedName>
    <definedName name="ㄴ흂" hidden="1">{#N/A,#N/A,FALSE,"단가표지"}</definedName>
    <definedName name="나">#REF!</definedName>
    <definedName name="나야">#REF!</definedName>
    <definedName name="낙차공" hidden="1">{#N/A,#N/A,FALSE,"2~8번"}</definedName>
    <definedName name="날개" hidden="1">{#N/A,#N/A,FALSE,"2~8번"}</definedName>
    <definedName name="내역" hidden="1">{#N/A,#N/A,FALSE,"CCTV"}</definedName>
    <definedName name="내역산출근거" hidden="1">{#N/A,#N/A,TRUE,"1";#N/A,#N/A,TRUE,"2";#N/A,#N/A,TRUE,"3";#N/A,#N/A,TRUE,"4";#N/A,#N/A,TRUE,"5";#N/A,#N/A,TRUE,"6";#N/A,#N/A,TRUE,"7"}</definedName>
    <definedName name="네번제">#REF!</definedName>
    <definedName name="넷번째">#REF!</definedName>
    <definedName name="노대제수로" hidden="1">{#N/A,#N/A,FALSE,"조골재"}</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ㄷ" hidden="1">{#N/A,#N/A,TRUE,"토적및재료집계";#N/A,#N/A,TRUE,"토적및재료집계";#N/A,#N/A,TRUE,"단위량"}</definedName>
    <definedName name="ㄷ_1" hidden="1">{#N/A,#N/A,FALSE,"2~8번"}</definedName>
    <definedName name="ㄷ1">#REF!</definedName>
    <definedName name="ㄷㄱ" hidden="1">{#N/A,#N/A,FALSE,"골재소요량";#N/A,#N/A,FALSE,"골재소요량"}</definedName>
    <definedName name="ㄷㄷㄷ">'[54]ABUT수량-A1'!$T$25</definedName>
    <definedName name="ㄷㄷㄷㄷ" hidden="1">{#N/A,#N/A,FALSE,"CCTV"}</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ㅈ2" hidden="1">{#N/A,#N/A,FALSE,"CCTV"}</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음" hidden="1">{#N/A,#N/A,FALSE,"조골재"}</definedName>
    <definedName name="단ㄱ" hidden="1">{#N/A,#N/A,FALSE,"전력간선"}</definedName>
    <definedName name="단가">#REF!</definedName>
    <definedName name="단가대" hidden="1">#REF!</definedName>
    <definedName name="단가비교">#N/A</definedName>
    <definedName name="단가적용표">#REF!</definedName>
    <definedName name="단관M">[50]DATE!$H$24:$H$85</definedName>
    <definedName name="단위중량">2.5</definedName>
    <definedName name="당초계획" hidden="1">#REF!</definedName>
    <definedName name="대구">#REF!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댈타5">#REF!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[50]DATE!$J$24:$J$85</definedName>
    <definedName name="덕" hidden="1">{#N/A,#N/A,FALSE,"포장2"}</definedName>
    <definedName name="덕진" hidden="1">{#N/A,#N/A,FALSE,"포장2"}</definedName>
    <definedName name="덕호" hidden="1">{#N/A,#N/A,FALSE,"포장2"}</definedName>
    <definedName name="덴장" hidden="1">{#N/A,#N/A,FALSE,"구조1"}</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로" hidden="1">{#N/A,#N/A,FALSE,"2~8번"}</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독립기초" hidden="1">{#N/A,#N/A,FALSE,"기안지";#N/A,#N/A,FALSE,"통신지"}</definedName>
    <definedName name="독립기초토공수량산출" hidden="1">{#N/A,#N/A,FALSE,"기안지";#N/A,#N/A,FALSE,"통신지"}</definedName>
    <definedName name="돈">#REF!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두천">#REF!</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번째">#REF!</definedName>
    <definedName name="ㄹ" hidden="1">{#N/A,#N/A,FALSE,"이태원철근"}</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#REF!</definedName>
    <definedName name="ㄹㄹㄹ" hidden="1">#REF!</definedName>
    <definedName name="ㄹㄹㄹㄹ">#REF!</definedName>
    <definedName name="ㄹㄹㄹㄹㄹ">#REF!</definedName>
    <definedName name="ㄹㄹㄹㄹㄹㄹ">#REF!</definedName>
    <definedName name="ㄹㄹㄹㄹㄹㄹㄹ">#REF!</definedName>
    <definedName name="ㄹㄹㄹㄹㄹㄹㄹㄹㄹㄹㄹ">#REF!</definedName>
    <definedName name="ㄹㄹㄹㄹㄹㄹㄹㄹㄹㄹㄹㄹㄹㄹㄹ">#REF!</definedName>
    <definedName name="ㄹㅇㄹ" hidden="1">{#N/A,#N/A,FALSE,"골재소요량";#N/A,#N/A,FALSE,"골재소요량"}</definedName>
    <definedName name="ㄹㅇㅁㄴㄹ" hidden="1">{#N/A,#N/A,FALSE,"혼합골재"}</definedName>
    <definedName name="ㄹㅇ퓨ㅓㅜㅏㅗㅜㅠㅅ퐇휴ㅗㅎ" hidden="1">{#N/A,#N/A,FALSE,"조골재"}</definedName>
    <definedName name="ㄹ호" hidden="1">#REF!</definedName>
    <definedName name="라">#REF!</definedName>
    <definedName name="라디오">#REF!</definedName>
    <definedName name="라바콘" hidden="1">{#N/A,#N/A,FALSE,"혼합골재"}</definedName>
    <definedName name="래그" hidden="1">{#N/A,#N/A,FALSE,"CCTV"}</definedName>
    <definedName name="레미콘">33172</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[65]단면제원!#REF!</definedName>
    <definedName name="ㄻ" hidden="1">'[66]5사남'!#REF!</definedName>
    <definedName name="ㅀ" hidden="1">{#N/A,#N/A,TRUE,"토적및재료집계";#N/A,#N/A,TRUE,"토적및재료집계";#N/A,#N/A,TRUE,"단위량"}</definedName>
    <definedName name="ㅀㅀㄴ" hidden="1">{#N/A,#N/A,FALSE,"조골재"}</definedName>
    <definedName name="ㅀㅎ" hidden="1">{#N/A,#N/A,FALSE,"2~8번"}</definedName>
    <definedName name="ㅁ" hidden="1">#REF!</definedName>
    <definedName name="ㅁ_1" hidden="1">{#N/A,#N/A,FALSE,"조골재"}</definedName>
    <definedName name="ㅁ1">#REF!</definedName>
    <definedName name="ㅁㄴ" hidden="1">{#N/A,#N/A,FALSE,"2~8번"}</definedName>
    <definedName name="ㅁㄴ_1" hidden="1">{#N/A,#N/A,FALSE,"2~8번"}</definedName>
    <definedName name="ㅁㄴㅁㅇ" hidden="1">#REF!</definedName>
    <definedName name="ㅁㄴㅁㅇㄴㅁㄴㅇ" hidden="1">{#N/A,#N/A,FALSE,"조골재"}</definedName>
    <definedName name="ㅁㄴㅇ" hidden="1">{#N/A,#N/A,FALSE,"운반시간"}</definedName>
    <definedName name="ㅁㄴㅇ_1" hidden="1">{#N/A,#N/A,FALSE,"운반시간"}</definedName>
    <definedName name="ㅁㄴㅇㄹ" hidden="1">{#N/A,#N/A,FALSE,"속도"}</definedName>
    <definedName name="ㅁㄴㅇ류" hidden="1">#REF!</definedName>
    <definedName name="ㅁㄴㅇㅁㄴㅇ" hidden="1">#REF!</definedName>
    <definedName name="ㅁㄹㄹ" hidden="1">{#N/A,#N/A,FALSE,"2~8번"}</definedName>
    <definedName name="ㅁㅀㅎ" hidden="1">{#N/A,#N/A,FALSE,"골재소요량";#N/A,#N/A,FALSE,"골재소요량"}</definedName>
    <definedName name="ㅁㅁ" hidden="1">{#N/A,#N/A,FALSE,"운반시간"}</definedName>
    <definedName name="ㅁㅁ_1" hidden="1">{#N/A,#N/A,FALSE,"조골재"}</definedName>
    <definedName name="ㅁㅁ185">#REF!</definedName>
    <definedName name="ㅁㅁㄴ" hidden="1">{#N/A,#N/A,FALSE,"2~8번"}</definedName>
    <definedName name="ㅁㅁㅁ" hidden="1">#REF!</definedName>
    <definedName name="ㅁㅁㅁㅁ" hidden="1">{#N/A,#N/A,FALSE,"CCTV"}</definedName>
    <definedName name="ㅁㅁㅁㅁㅁㅁ" hidden="1">#REF!</definedName>
    <definedName name="ㅁㅁㅁㅁㅁㅁㅁㅁ" hidden="1">{#N/A,#N/A,FALSE,"배수1"}</definedName>
    <definedName name="ㅁㅍㅊ" hidden="1">{#N/A,#N/A,FALSE,"속도"}</definedName>
    <definedName name="마">#REF!</definedName>
    <definedName name="만득이" hidden="1">{#N/A,#N/A,FALSE,"2~8번"}</definedName>
    <definedName name="메1">#REF!</definedName>
    <definedName name="멘트">#REF!</definedName>
    <definedName name="명일" hidden="1">{#N/A,#N/A,FALSE,"속도"}</definedName>
    <definedName name="모래">#REF!</definedName>
    <definedName name="모래1">#REF!</definedName>
    <definedName name="물" hidden="1">{#N/A,#N/A,FALSE,"이태원철근"}</definedName>
    <definedName name="물가" hidden="1">{#N/A,#N/A,FALSE,"ENG'G(보호계전기)"}</definedName>
    <definedName name="물가기준" hidden="1">{#N/A,#N/A,FALSE,"ENG'G(보호계전기)"}</definedName>
    <definedName name="뭐" hidden="1">{#N/A,#N/A,FALSE,"이태원철근"}</definedName>
    <definedName name="뭐가이태원이야" hidden="1">{#N/A,#N/A,FALSE,"이태원철근"}</definedName>
    <definedName name="뭐지" hidden="1">{#N/A,#N/A,FALSE,"CCTV"}</definedName>
    <definedName name="뮤">#REF!</definedName>
    <definedName name="뮤2">#REF!</definedName>
    <definedName name="ㅂ" hidden="1">{#N/A,#N/A,FALSE,"이태원철근"}</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{#N/A,#N/A,FALSE,"CCTV"}</definedName>
    <definedName name="ㅂㅂㅂ" hidden="1">{#N/A,#N/A,FALSE,"CCTV"}</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{"'별표'!$N$220"}</definedName>
    <definedName name="ㅂㅈ" hidden="1">{#N/A,#N/A,FALSE,"2~8번"}</definedName>
    <definedName name="ㅂㅈ_1" hidden="1">{#N/A,#N/A,FALSE,"2~8번"}</definedName>
    <definedName name="ㅂㅈㄷ" hidden="1">{#N/A,#N/A,FALSE,"골재소요량";#N/A,#N/A,FALSE,"골재소요량"}</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#REF!</definedName>
    <definedName name="바보">BLCH</definedName>
    <definedName name="바보2" hidden="1">{#N/A,#N/A,FALSE,"운반시간"}</definedName>
    <definedName name="바붕" hidden="1">{#N/A,#N/A,FALSE,"전력간선"}</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경희">#REF!</definedName>
    <definedName name="박쥐">#REF!</definedName>
    <definedName name="밥보" hidden="1">{#N/A,#N/A,FALSE,"표지목차"}</definedName>
    <definedName name="방부각재">931007</definedName>
    <definedName name="방부원주">1064010</definedName>
    <definedName name="방부판재">1037435</definedName>
    <definedName name="방수공">43587.7</definedName>
    <definedName name="방음벽" hidden="1">{#N/A,#N/A,FALSE,"2~8번"}</definedName>
    <definedName name="방음벽1" hidden="1">{#N/A,#N/A,FALSE,"운반시간"}</definedName>
    <definedName name="방호벽">[67]다곡2교!#REF!</definedName>
    <definedName name="배">#REF!</definedName>
    <definedName name="번호">#REF!</definedName>
    <definedName name="베트남" hidden="1">{"'LK-0420CC'!$A$2:$E$43"}</definedName>
    <definedName name="변경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일반환산" hidden="1">[68]수리결과!#REF!</definedName>
    <definedName name="보통">30526</definedName>
    <definedName name="보호" hidden="1">{#N/A,#N/A,FALSE,"ENG'G(보호계전기)"}</definedName>
    <definedName name="복부간격">#REF!</definedName>
    <definedName name="부대">#REF!</definedName>
    <definedName name="부대건축2" hidden="1">#REF!</definedName>
    <definedName name="부대원가" hidden="1">{#N/A,#N/A,FALSE,"배수2"}</definedName>
    <definedName name="부대찰">#REF!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#REF!</definedName>
    <definedName name="분석변경" hidden="1">{#N/A,#N/A,FALSE,"변경관리예산";#N/A,#N/A,FALSE,"변경장비예산";#N/A,#N/A,FALSE,"변경준설예산";#N/A,#N/A,FALSE,"변경철구예산"}</definedName>
    <definedName name="브이c">#REF!</definedName>
    <definedName name="비교표2" hidden="1">#REF!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{#N/A,#N/A,FALSE,"이태원철근"}</definedName>
    <definedName name="ㅅㅅ">#REF!</definedName>
    <definedName name="ㅅㅅㅅ5" hidden="1">{#N/A,#N/A,FALSE,"CCTV"}</definedName>
    <definedName name="ㅅㅅㅅㅅ" hidden="1">{#N/A,#N/A,FALSE,"골재소요량";#N/A,#N/A,FALSE,"골재소요량"}</definedName>
    <definedName name="사" hidden="1">#REF!</definedName>
    <definedName name="사급" hidden="1">{#N/A,#N/A,FALSE,"배수2"}</definedName>
    <definedName name="사다리">#REF!</definedName>
    <definedName name="사무소">#REF!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삼호" hidden="1">{#N/A,#N/A,FALSE,"배수2"}</definedName>
    <definedName name="상가">#REF!</definedName>
    <definedName name="새공통" hidden="1">{#N/A,#N/A,FALSE,"이태원철근"}</definedName>
    <definedName name="샘풀카피" hidden="1">{#N/A,#N/A,FALSE,"CCTV"}</definedName>
    <definedName name="샘플카피2" hidden="1">{#N/A,#N/A,FALSE,"CCTV"}</definedName>
    <definedName name="샘플카피3" hidden="1">{#N/A,#N/A,FALSE,"CCTV"}</definedName>
    <definedName name="서울">#REF!</definedName>
    <definedName name="설계내역서">{"'별표'!$N$220"}</definedName>
    <definedName name="설계속도">#REF!</definedName>
    <definedName name="설명서" hidden="1">{#N/A,#N/A,FALSE,"포장1";#N/A,#N/A,FALSE,"포장1"}</definedName>
    <definedName name="설문지" hidden="1">#REF!</definedName>
    <definedName name="설비" hidden="1">{#N/A,#N/A,FALSE,"이태원철근"}</definedName>
    <definedName name="성우" hidden="1">{#N/A,#N/A,FALSE,"CCTV"}</definedName>
    <definedName name="성토과재" hidden="1">{#N/A,#N/A,FALSE,"조골재"}</definedName>
    <definedName name="세번째">#REF!</definedName>
    <definedName name="셋트앵커">2131</definedName>
    <definedName name="셋트앵커2">685.55</definedName>
    <definedName name="셔ㅛ" hidden="1">{#N/A,#N/A,FALSE,"운반시간"}</definedName>
    <definedName name="소켓무게">[50]DATE!$G$24:$G$79</definedName>
    <definedName name="손씨">#REF!</definedName>
    <definedName name="손영주" hidden="1">{#N/A,#N/A,FALSE,"조골재"}</definedName>
    <definedName name="수" hidden="1">{#N/A,#N/A,TRUE,"Basic";#N/A,#N/A,TRUE,"EXT-TABLE";#N/A,#N/A,TRUE,"STEEL";#N/A,#N/A,TRUE,"INT-Table";#N/A,#N/A,TRUE,"STEEL";#N/A,#N/A,TRUE,"Door"}</definedName>
    <definedName name="수량">#REF!</definedName>
    <definedName name="수량산출근거" hidden="1">{#N/A,#N/A,FALSE,"표지"}</definedName>
    <definedName name="수량집계표">#REF!</definedName>
    <definedName name="수식입력매크로">#REF!</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중_토사">#REF!</definedName>
    <definedName name="스타시티조직표" hidden="1">{#N/A,#N/A,FALSE,"이태원철근"}</definedName>
    <definedName name="스텐레스판">2149455</definedName>
    <definedName name="승용교" hidden="1">{#N/A,#N/A,FALSE,"2~8번"}</definedName>
    <definedName name="시" hidden="1">{#N/A,#N/A,FALSE,"이태원철근"}</definedName>
    <definedName name="시설물토공" hidden="1">{#N/A,#N/A,FALSE,"2~8번"}</definedName>
    <definedName name="시설자재집계" hidden="1">#REF!</definedName>
    <definedName name="시장동향" hidden="1">{#N/A,#N/A,FALSE,"ENG'G(보호계전기)"}</definedName>
    <definedName name="시행" hidden="1">{#N/A,#N/A,FALSE,"이태원철근"}</definedName>
    <definedName name="식재공" hidden="1">{#N/A,#N/A,FALSE,"조골재"}</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실행검토" hidden="1">#REF!</definedName>
    <definedName name="실행예상액" hidden="1">#REF!</definedName>
    <definedName name="씨">#REF!</definedName>
    <definedName name="씨그마ck">#REF!</definedName>
    <definedName name="씨그마y">#REF!</definedName>
    <definedName name="ㅇㄴㅁ" hidden="1">[69]실행철강하도!$A$1:$A$4</definedName>
    <definedName name="ㅇㄹ" hidden="1">#REF!</definedName>
    <definedName name="ㅇㄹㄴㄹ" hidden="1">{#N/A,#N/A,FALSE,"CCTV"}</definedName>
    <definedName name="ㅇㄹㄴㅁ" hidden="1">#REF!</definedName>
    <definedName name="ㅇㄹㄹ" hidden="1">#REF!</definedName>
    <definedName name="ㅇㄹㄹㅇ" hidden="1">{#N/A,#N/A,FALSE,"2~8번"}</definedName>
    <definedName name="ㅇㄹㅇ" hidden="1">{#N/A,#N/A,FALSE,"운반시간"}</definedName>
    <definedName name="ㅇㄹㅇㄹ" hidden="1">#REF!</definedName>
    <definedName name="ㅇ러알ㅇㄹㅇㄹ" hidden="1">[70]조명시설!#REF!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{#N/A,#N/A,FALSE,"CCTV"}</definedName>
    <definedName name="ㅇㅇㄹ" hidden="1">#REF!</definedName>
    <definedName name="ㅇㅇㅇ">#REF!</definedName>
    <definedName name="ㅇㅈㄷㅄㅂㅈㄷㄱ" hidden="1">#REF!</definedName>
    <definedName name="아">#REF!</definedName>
    <definedName name="아무" hidden="1">{#N/A,#N/A,FALSE,"배수2"}</definedName>
    <definedName name="아무거나" hidden="1">#REF!</definedName>
    <definedName name="아사">#REF!</definedName>
    <definedName name="아사사">#REF!</definedName>
    <definedName name="아스콘2" hidden="1">[71]조명시설!#REF!</definedName>
    <definedName name="아스콘깨기" hidden="1">{#N/A,#N/A,FALSE,"골재소요량";#N/A,#N/A,FALSE,"골재소요량"}</definedName>
    <definedName name="아스팔트">#REF!</definedName>
    <definedName name="아ㅓ림" hidden="1">{#N/A,#N/A,FALSE,"포장1";#N/A,#N/A,FALSE,"포장1"}</definedName>
    <definedName name="알d">#REF!</definedName>
    <definedName name="알파" hidden="1">{#N/A,#N/A,FALSE,"이태원철근"}</definedName>
    <definedName name="알파1">#REF!</definedName>
    <definedName name="알파2">#REF!</definedName>
    <definedName name="앨c">#REF!</definedName>
    <definedName name="앨e">#REF!</definedName>
    <definedName name="야외무대2" hidden="1">{#N/A,#N/A,FALSE,"운반시간"}</definedName>
    <definedName name="억이상" hidden="1">{#N/A,#N/A,FALSE,"2~8번"}</definedName>
    <definedName name="업" hidden="1">{#N/A,#N/A,FALSE,"포장2"}</definedName>
    <definedName name="업종" hidden="1">{#N/A,#N/A,FALSE,"포장2"}</definedName>
    <definedName name="업체" hidden="1">{#N/A,#N/A,FALSE,"구조2"}</definedName>
    <definedName name="업체순위" hidden="1">{#N/A,#N/A,FALSE,"배수2"}</definedName>
    <definedName name="연습"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연습2" hidden="1">#REF!</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예정가" hidden="1">{#N/A,#N/A,FALSE,"포장2"}</definedName>
    <definedName name="오산">#REF!</definedName>
    <definedName name="오수토공"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전">#REF!</definedName>
    <definedName name="옥계1교">#REF!</definedName>
    <definedName name="옥외대비" hidden="1">{#N/A,#N/A,FALSE,"이태원철근"}</definedName>
    <definedName name="옹" hidden="1">{#N/A,#N/A,FALSE,"골재소요량";#N/A,#N/A,FALSE,"골재소요량"}</definedName>
    <definedName name="옹벽수량집계표" hidden="1">{#N/A,#N/A,FALSE,"2~8번"}</definedName>
    <definedName name="옹벽수량집계표총괄" hidden="1">{#N/A,#N/A,FALSE,"혼합골재"}</definedName>
    <definedName name="완도" hidden="1">{#N/A,#N/A,FALSE,"포장2"}</definedName>
    <definedName name="용용" hidden="1">{#N/A,#N/A,FALSE,"포장2"}</definedName>
    <definedName name="용접공">52459.4</definedName>
    <definedName name="우수총괄" hidden="1">{#N/A,#N/A,FALSE,"골재소요량";#N/A,#N/A,FALSE,"골재소요량"}</definedName>
    <definedName name="우후">{"'별표'!$N$220"}</definedName>
    <definedName name="움움">#REF!</definedName>
    <definedName name="원" hidden="1">'[72]7.공정표'!$C$9:$C$9</definedName>
    <definedName name="원가" hidden="1">{#N/A,#N/A,FALSE,"운반시간"}</definedName>
    <definedName name="원가1" hidden="1">{#N/A,#N/A,FALSE,"현장 NCR 분석";#N/A,#N/A,FALSE,"현장품질감사";#N/A,#N/A,FALSE,"현장품질감사"}</definedName>
    <definedName name="원남내역" hidden="1">[73]실행철강하도!$A$1:$A$4</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hidden="1">{#N/A,#N/A,FALSE,"이태원철근"}</definedName>
    <definedName name="위치조서">BLCH</definedName>
    <definedName name="유수지" hidden="1">{#N/A,#N/A,FALSE,"골재소요량";#N/A,#N/A,FALSE,"골재소요량"}</definedName>
    <definedName name="의" hidden="1">{#N/A,#N/A,FALSE,"운반시간"}</definedName>
    <definedName name="의정부">#REF!</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동" hidden="1">{#N/A,#N/A,FALSE,"조골재"}</definedName>
    <definedName name="이름" hidden="1">{#N/A,#N/A,FALSE,"구조1"}</definedName>
    <definedName name="이삼">#REF!</definedName>
    <definedName name="이성" hidden="1">{#N/A,#N/A,FALSE,"골재소요량";#N/A,#N/A,FALSE,"골재소요량"}</definedName>
    <definedName name="이성진" hidden="1">{#N/A,#N/A,FALSE,"조골재"}</definedName>
    <definedName name="이연.xl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연법인세.XL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{#N/A,#N/A,FALSE,"2~8번"}</definedName>
    <definedName name="이천">#REF!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티">#REF!</definedName>
    <definedName name="이형관">[50]DATE!$B$24:$B$85</definedName>
    <definedName name="이형철근">266523</definedName>
    <definedName name="이희선">#REF!,#REF!</definedName>
    <definedName name="인도네시아" hidden="1">{"'LK-0420CC'!$A$2:$E$43"}</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[43]BID!$A$1:$A$4</definedName>
    <definedName name="일반부" hidden="1">{#N/A,#N/A,FALSE,"조골재"}</definedName>
    <definedName name="일반부_1" hidden="1">{#N/A,#N/A,FALSE,"조골재"}</definedName>
    <definedName name="일위규격매크로">#REF!</definedName>
    <definedName name="일위코드입력매크로">#REF!</definedName>
    <definedName name="일위화면복귀매크로">#REF!</definedName>
    <definedName name="일정97" hidden="1">#REF!</definedName>
    <definedName name="임금">#REF!</definedName>
    <definedName name="임형" hidden="1">{#N/A,#N/A,FALSE,"포장2"}</definedName>
    <definedName name="입찰금액안" hidden="1">[74]집계표!#REF!</definedName>
    <definedName name="ㅈ" hidden="1">{#N/A,#N/A,FALSE,"혼합골재"}</definedName>
    <definedName name="ㅈㄱ" hidden="1">{#N/A,#N/A,FALSE,"조골재"}</definedName>
    <definedName name="ㅈㄱ_1" hidden="1">{#N/A,#N/A,FALSE,"조골재"}</definedName>
    <definedName name="ㅈㄷ" hidden="1">{#N/A,#N/A,FALSE,"이태원철근"}</definedName>
    <definedName name="ㅈㅈ" hidden="1">{#N/A,#N/A,FALSE,"표지목차"}</definedName>
    <definedName name="ㅈㅈ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ㅈㅈㅈㅈ" hidden="1">{#N/A,#N/A,FALSE,"조골재"}</definedName>
    <definedName name="ㅈㅈㅈㅈㅈ" hidden="1">{#N/A,#N/A,FALSE,"2~8번"}</definedName>
    <definedName name="ㅈ자" hidden="1">{#N/A,#N/A,FALSE,"CCTV"}</definedName>
    <definedName name="자재">#REF!</definedName>
    <definedName name="자재1" hidden="1">{#N/A,#N/A,FALSE,"포장2"}</definedName>
    <definedName name="자재2" hidden="1">{#N/A,#N/A,FALSE,"구조2"}</definedName>
    <definedName name="장" hidden="1">{#N/A,#N/A,FALSE,"CCTV"}</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비" hidden="1">{#N/A,#N/A,FALSE,"CCTV"}</definedName>
    <definedName name="장비사양" hidden="1">{#N/A,#N/A,FALSE,"CCTV"}</definedName>
    <definedName name="장산교">#REF!</definedName>
    <definedName name="장위" hidden="1">#REF!</definedName>
    <definedName name="저판두께">'[75]#REF'!$AJ$30</definedName>
    <definedName name="전기">#REF!</definedName>
    <definedName name="전산1교">#REF!</definedName>
    <definedName name="전장">#REF!</definedName>
    <definedName name="절" hidden="1">#REF!</definedName>
    <definedName name="접속">[24]교각1!#REF!</definedName>
    <definedName name="접속부" hidden="1">{#N/A,#N/A,FALSE,"2~8번"}</definedName>
    <definedName name="접속슬라브">#REF!</definedName>
    <definedName name="접속슬래브">#REF!</definedName>
    <definedName name="정">#REF!</definedName>
    <definedName name="제관공사" hidden="1">{#N/A,#N/A,FALSE,"CCTV"}</definedName>
    <definedName name="제수문" hidden="1">#REF!</definedName>
    <definedName name="제작비용" hidden="1">{#N/A,#N/A,FALSE,"ENG'G(보호계전기)"}</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변경">45400</definedName>
    <definedName name="조경사본" hidden="1">{#N/A,#N/A,FALSE,"표지"}</definedName>
    <definedName name="조경자재총괄표" hidden="1">{#N/A,#N/A,FALSE,"골재소요량";#N/A,#N/A,FALSE,"골재소요량"}</definedName>
    <definedName name="조립">#REF!</definedName>
    <definedName name="조사가" hidden="1">[76]입찰안!#REF!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줄눈">46760</definedName>
    <definedName name="지" hidden="1">{#N/A,#N/A,FALSE,"배수2"}</definedName>
    <definedName name="지간">[65]단면제원!#REF!</definedName>
    <definedName name="지간장1">#REF!</definedName>
    <definedName name="지간장2">#REF!</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종">#REF!</definedName>
    <definedName name="진" hidden="1">{#N/A,#N/A,FALSE,"2~8번"}</definedName>
    <definedName name="집계표" hidden="1">{#N/A,#N/A,FALSE,"이태원철근"}</definedName>
    <definedName name="집수정깨기" hidden="1">{#N/A,#N/A,FALSE,"운반시간"}</definedName>
    <definedName name="차은">#REF!</definedName>
    <definedName name="철골공">57262.2</definedName>
    <definedName name="철골협의" hidden="1">{#N/A,#N/A,FALSE,"현장 NCR 분석";#N/A,#N/A,FALSE,"현장품질감사";#N/A,#N/A,FALSE,"현장품질감사"}</definedName>
    <definedName name="철근">56509</definedName>
    <definedName name="철근공">56362</definedName>
    <definedName name="철근집계" hidden="1">{#N/A,#N/A,FALSE,"단가표지"}</definedName>
    <definedName name="철근집계표" hidden="1">{#N/A,#N/A,FALSE,"단가표지"}</definedName>
    <definedName name="철근항복응력">'[75]#REF'!$G$144</definedName>
    <definedName name="첫번째">#REF!</definedName>
    <definedName name="총" hidden="1">{#N/A,#N/A,FALSE,"부대1"}</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추가옵션01" hidden="1">#REF!</definedName>
    <definedName name="추정" hidden="1">{#N/A,#N/A,FALSE,"포장2"}</definedName>
    <definedName name="ㅋ_1" hidden="1">{#N/A,#N/A,FALSE,"조골재"}</definedName>
    <definedName name="ㅋㅋㅋ">#REF!</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카메라" hidden="1">{#N/A,#N/A,FALSE,"CCTV"}</definedName>
    <definedName name="케러" hidden="1">{#N/A,#N/A,FALSE,"2~8번"}</definedName>
    <definedName name="케이블간지" hidden="1">{#N/A,#N/A,TRUE,"토적및재료집계";#N/A,#N/A,TRUE,"토적및재료집계";#N/A,#N/A,TRUE,"단위량"}</definedName>
    <definedName name="콘">55333</definedName>
    <definedName name="콘크리트">240</definedName>
    <definedName name="콘크리트2" hidden="1">#REF!</definedName>
    <definedName name="콘크리트공칭강도">'[75]#REF'!$G$132</definedName>
    <definedName name="콘크리트내역" hidden="1">{#N/A,#N/A,TRUE,"설계내역서";#N/A,#N/A,TRUE,"설계집계"}</definedName>
    <definedName name="ㅌ_1" hidden="1">{#N/A,#N/A,FALSE,"2~8번"}</definedName>
    <definedName name="ㅌㅊ" hidden="1">'[66]5사남'!#REF!</definedName>
    <definedName name="ㅌㅊㅀ" hidden="1">{#N/A,#N/A,FALSE,"운반시간"}</definedName>
    <definedName name="ㅌㅌ" hidden="1">{#N/A,#N/A,FALSE,"운반시간"}</definedName>
    <definedName name="ㅌㅌㅌㅌ" hidden="1">{#N/A,#N/A,FALSE,"2~8번"}</definedName>
    <definedName name="탈" hidden="1">{#N/A,#N/A,FALSE,"CCTV"}</definedName>
    <definedName name="태영지급" hidden="1">{#N/A,#N/A,FALSE,"부대1"}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공" hidden="1">{#N/A,#N/A,FALSE,"포장2"}</definedName>
    <definedName name="토공1" hidden="1">#REF!</definedName>
    <definedName name="토공11" hidden="1">{#N/A,#N/A,FALSE,"포장2"}</definedName>
    <definedName name="토목공사" hidden="1">{#N/A,#N/A,FALSE,"CCTV"}</definedName>
    <definedName name="토목공사강릉" hidden="1">#REF!</definedName>
    <definedName name="토목공사계약3" hidden="1">{#N/A,#N/A,FALSE,"CCTV"}</definedName>
    <definedName name="토목설계" hidden="1">{#N/A,#N/A,FALSE,"골재소요량";#N/A,#N/A,FALSE,"골재소요량"}</definedName>
    <definedName name="토목실견적" hidden="1">{#N/A,#N/A,FALSE,"이태원철근"}</definedName>
    <definedName name="토사자중">710.185</definedName>
    <definedName name="토피">4.803</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3" hidden="1">{#N/A,#N/A,FALSE,"배수2"}</definedName>
    <definedName name="특별">44562</definedName>
    <definedName name="ㅍ" hidden="1">{#N/A,#N/A,FALSE,"2~8번"}</definedName>
    <definedName name="ㅍ_1" hidden="1">{#N/A,#N/A,FALSE,"2~8번"}</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{#N/A,#N/A,FALSE,"단가표지"}</definedName>
    <definedName name="ㅍㅍㅍㅍㅍ" hidden="1">{#N/A,#N/A,FALSE,"운반시간"}</definedName>
    <definedName name="ㅍㅍㅍㅍㅍㅍ" hidden="1">{#N/A,#N/A,FALSE,"조골재"}</definedName>
    <definedName name="ㅍㅍㅍㅍㅍㅍㅍㅍ" hidden="1">{#N/A,#N/A,FALSE,"표지목차"}</definedName>
    <definedName name="파이1">#REF!</definedName>
    <definedName name="파이2">#REF!</definedName>
    <definedName name="파일" hidden="1">#REF!</definedName>
    <definedName name="파일1간격">0.6</definedName>
    <definedName name="파일간격">1.3</definedName>
    <definedName name="판넬">#REF!</definedName>
    <definedName name="팔" hidden="1">#REF!</definedName>
    <definedName name="평당견적" hidden="1">#REF!</definedName>
    <definedName name="평택">#REF!</definedName>
    <definedName name="폭">#REF!</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2" hidden="1">[77]간접경상비!#REF!</definedName>
    <definedName name="품셈공종">#REF!</definedName>
    <definedName name="품셈단가">#REF!</definedName>
    <definedName name="풍납동" hidden="1">#REF!</definedName>
    <definedName name="풍납동아파트" hidden="1">#REF!</definedName>
    <definedName name="프린트">#REF!</definedName>
    <definedName name="플랜지돌출폭">#REF!</definedName>
    <definedName name="피로티" hidden="1">{#N/A,#N/A,FALSE,"이태원철근"}</definedName>
    <definedName name="피로티1" hidden="1">{#N/A,#N/A,FALSE,"이태원철근"}</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시">#REF!</definedName>
    <definedName name="ㅎ" hidden="1">{#N/A,#N/A,FALSE,"이태원철근"}</definedName>
    <definedName name="ㅎ314">#REF!</definedName>
    <definedName name="ㅎ32">#REF!</definedName>
    <definedName name="ㅎ384">#REF!</definedName>
    <definedName name="ㅎ5" hidden="1">{#N/A,#N/A,FALSE,"골재소요량";#N/A,#N/A,FALSE,"골재소요량"}</definedName>
    <definedName name="ㅎ5_1" hidden="1">{#N/A,#N/A,FALSE,"골재소요량";#N/A,#N/A,FALSE,"골재소요량"}</definedName>
    <definedName name="ㅎㄱㄱ" hidden="1">{#N/A,#N/A,FALSE,"CCTV"}</definedName>
    <definedName name="ㅎ노ㅠ" hidden="1">{#N/A,#N/A,FALSE,"배수1"}</definedName>
    <definedName name="ㅎㄹㅇ" hidden="1">{#N/A,#N/A,FALSE,"CCTV"}</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ㅀㄹ" hidden="1">{#N/A,#N/A,FALSE,"운반시간"}</definedName>
    <definedName name="ㅎㅎ" hidden="1">'[66]5사남'!#REF!</definedName>
    <definedName name="ㅎㅎㄱ" hidden="1">{#N/A,#N/A,FALSE,"CCTV"}</definedName>
    <definedName name="ㅎㅎㅎㅎㅎㅎㅎ" hidden="1">{#N/A,#N/A,FALSE,"골재소요량";#N/A,#N/A,FALSE,"골재소요량"}</definedName>
    <definedName name="하도" hidden="1">{#N/A,#N/A,FALSE,"이정표"}</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슬래브">[78]T형보!#REF!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hidden="1">{#N/A,#N/A,FALSE,"배수2"}</definedName>
    <definedName name="한" hidden="1">#REF!</definedName>
    <definedName name="한글">#REF!</definedName>
    <definedName name="한동" hidden="1">{#N/A,#N/A,FALSE,"단가표지"}</definedName>
    <definedName name="햐ㅓㅈ바허ㅏㅣ농하ㅗㅎ" hidden="1">{#N/A,#N/A,FALSE,"CCTV"}</definedName>
    <definedName name="향후계획" hidden="1">{#N/A,#N/A,FALSE,"ENG'G(보호계전기)"}</definedName>
    <definedName name="향후추진계획" hidden="1">{#N/A,#N/A,FALSE,"ENG'G(보호계전기)"}</definedName>
    <definedName name="허용지반반력">70</definedName>
    <definedName name="현기술분석" hidden="1">{#N/A,#N/A,FALSE,"ENG'G(보호계전기)"}</definedName>
    <definedName name="현장">#REF!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상">[50]DATE!$D$24:$D$85</definedName>
    <definedName name="형제" hidden="1">{#N/A,#N/A,FALSE,"포장2"}</definedName>
    <definedName name="호" hidden="1">{#N/A,#N/A,FALSE,"CCTV"}</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#REF!</definedName>
    <definedName name="호ㅓ" hidden="1">{#N/A,#N/A,FALSE,"CCTV"}</definedName>
    <definedName name="호ㅓㅕㅅ" hidden="1">{#N/A,#N/A,FALSE,"CCTV"}</definedName>
    <definedName name="호ㅓㅕㅏ6ㅅ서ㅛㅓ" hidden="1">[79]입찰안!#REF!</definedName>
    <definedName name="홓" hidden="1">{#N/A,#N/A,FALSE,"조골재"}</definedName>
    <definedName name="화강석두껍돌">15992</definedName>
    <definedName name="화강석두껍돌100">29319</definedName>
    <definedName name="화강석판석30">53306</definedName>
    <definedName name="희선">#REF!,#REF!,#REF!,#REF!,#REF!,#REF!,#REF!,#REF!,#REF!,#REF!,#REF!,#REF!,#REF!,#REF!,#REF!,#REF!,#REF!,#REF!,#REF!</definedName>
    <definedName name="ㅏ" hidden="1">{#N/A,#N/A,FALSE,"이태원철근"}</definedName>
    <definedName name="ㅏ_1" hidden="1">{#N/A,#N/A,FALSE,"운반시간"}</definedName>
    <definedName name="ㅏ858">#REF!</definedName>
    <definedName name="ㅏㅅㅎㄹ" hidden="1">{#N/A,#N/A,FALSE,"CCTV"}</definedName>
    <definedName name="ㅏㅏㅏ">#REF!</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ㅑㅛㄳㄹ" hidden="1">{#N/A,#N/A,FALSE,"CCTV"}</definedName>
    <definedName name="ㅏㅓ" hidden="1">{#N/A,#N/A,FALSE,"CCTV"}</definedName>
    <definedName name="ㅏㅓㅏ" hidden="1">{#N/A,#N/A,FALSE,"단가표지"}</definedName>
    <definedName name="ㅏㅓㅏㅓ" hidden="1">{#N/A,#N/A,FALSE,"2~8번"}</definedName>
    <definedName name="ㅏㅕㅇㄹ" hidden="1">{#N/A,#N/A,FALSE,"CCTV"}</definedName>
    <definedName name="ㅏㅣㅅㅎㄹ" hidden="1">{#N/A,#N/A,FALSE,"CCTV"}</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hidden="1">{#N/A,#N/A,FALSE,"조골재"}</definedName>
    <definedName name="ㅑ_1" hidden="1">{#N/A,#N/A,FALSE,"조골재"}</definedName>
    <definedName name="ㅑ147">#REF!</definedName>
    <definedName name="ㅓ" hidden="1">{#N/A,#N/A,FALSE,"이태원철근"}</definedName>
    <definedName name="ㅓ7" hidden="1">{#N/A,#N/A,FALSE,"단가표지"}</definedName>
    <definedName name="ㅓ7_1" hidden="1">{#N/A,#N/A,FALSE,"단가표지"}</definedName>
    <definedName name="ㅓㄴㄱ" hidden="1">[69]실행철강하도!$A$1:$A$4</definedName>
    <definedName name="ㅓㄴㅇ러" hidden="1">{#N/A,#N/A,FALSE,"골재소요량";#N/A,#N/A,FALSE,"골재소요량"}</definedName>
    <definedName name="ㅓㅏㅓ" hidden="1">{#N/A,#N/A,FALSE,"조골재"}</definedName>
    <definedName name="ㅓㅏㅓㅎㄹ" hidden="1">{#N/A,#N/A,FALSE,"CCTV"}</definedName>
    <definedName name="ㅓㅐㅏㅕ" hidden="1">{#N/A,#N/A,FALSE,"CCTV"}</definedName>
    <definedName name="ㅓㅓ" hidden="1">{#N/A,#N/A,FALSE,"CCTV"}</definedName>
    <definedName name="ㅓㅓㅗ" hidden="1">{#N/A,#N/A,FALSE,"조골재"}</definedName>
    <definedName name="ㅓㅛㄺㅇ" hidden="1">{#N/A,#N/A,FALSE,"CCTV"}</definedName>
    <definedName name="ㅔ" hidden="1">{#N/A,#N/A,FALSE,"이태원철근"}</definedName>
    <definedName name="ㅔ3" hidden="1">{#N/A,#N/A,FALSE,"배수1"}</definedName>
    <definedName name="ㅔㅔ" hidden="1">[80]집계표!#REF!</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 hidden="1">'[66]5사남'!#REF!</definedName>
    <definedName name="ㅕㅓㅎㄹ" hidden="1">{#N/A,#N/A,FALSE,"CCTV"}</definedName>
    <definedName name="ㅗ" hidden="1">{#N/A,#N/A,FALSE,"이태원철근"}</definedName>
    <definedName name="ㅗ50">[81]연습!#REF!</definedName>
    <definedName name="ㅗㄳㄱ" hidden="1">{#N/A,#N/A,FALSE,"CCTV"}</definedName>
    <definedName name="ㅗㅅ20">#REF!</definedName>
    <definedName name="ㅗㅎㄹㄹ" hidden="1">{#N/A,#N/A,FALSE,"CCTV"}</definedName>
    <definedName name="ㅗ하ㅣㄴ어ㅗ뢔ㅑㅇㅈ" hidden="1">{#N/A,#N/A,FALSE,"CCTV"}</definedName>
    <definedName name="ㅗ호" hidden="1">{#N/A,#N/A,FALSE,"조골재"}</definedName>
    <definedName name="ㅗㅓ" hidden="1">{#N/A,#N/A,FALSE,"CCTV"}</definedName>
    <definedName name="ㅗㅓㅗ" hidden="1">{#N/A,#N/A,FALSE,"골재소요량";#N/A,#N/A,FALSE,"골재소요량"}</definedName>
    <definedName name="ㅗㅗ" hidden="1">{#N/A,#N/A,FALSE,"2~8번"}</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ㅛㅎㄹ" hidden="1">{#N/A,#N/A,FALSE,"CCTV"}</definedName>
    <definedName name="ㅗㅝ" hidden="1">{#N/A,#N/A,FALSE,"CCTV"}</definedName>
    <definedName name="ㅘㅓ" hidden="1">{#N/A,#N/A,FALSE,"운반시간"}</definedName>
    <definedName name="ㅛ" hidden="1">{#N/A,#N/A,FALSE,"이태원철근"}</definedName>
    <definedName name="ㅛㅛ"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hidden="1">{#N/A,#N/A,FALSE,"조골재"}</definedName>
    <definedName name="ㅠ" hidden="1">{#N/A,#N/A,FALSE,"이태원철근"}</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ㅠ" hidden="1">{#N/A,#N/A,FALSE,"포장2"}</definedName>
    <definedName name="ㅡ" hidden="1">{#N/A,#N/A,FALSE,"2~8번"}</definedName>
    <definedName name="ㅡ_1" hidden="1">{#N/A,#N/A,FALSE,"2~8번"}</definedName>
    <definedName name="ㅣ">#REF!</definedName>
    <definedName name="ㅣ35">#REF!</definedName>
    <definedName name="ㅣㅏㅓ" hidden="1">{#N/A,#N/A,FALSE,"운반시간"}</definedName>
    <definedName name="ㅣㅗㅎ" hidden="1">{#N/A,#N/A,FALSE,"CCTV"}</definedName>
    <definedName name="ㅣㅣ" hidden="1">{#N/A,#N/A,FALSE,"골재소요량";#N/A,#N/A,FALSE,"골재소요량"}</definedName>
    <definedName name="修訂預算EndCol">#REF!</definedName>
    <definedName name="取费" hidden="1">{"'现金流量表（全部投资）'!$B$4:$P$23"}</definedName>
    <definedName name="君匯港EndCol">#REF!</definedName>
    <definedName name="商品">[82]data!$E$3:$E$133</definedName>
    <definedName name="地基处理" hidden="1">{"'现金流量表（全部投资）'!$B$4:$P$23"}</definedName>
    <definedName name="報廢孖士架">#REF!</definedName>
    <definedName name="塘尾道MEndCol">#REF!</definedName>
    <definedName name="大有街1號EndCol">#REF!</definedName>
    <definedName name="大角咀三期EndCol">#REF!</definedName>
    <definedName name="宏基中心EndCol">#REF!</definedName>
    <definedName name="実行" hidden="1">{"'Sheet1'!$L$16"}</definedName>
    <definedName name="影响力" hidden="1">{"'现金流量表（全部投资）'!$B$4:$P$23"}</definedName>
    <definedName name="慧雲峯EndCol">#REF!</definedName>
    <definedName name="成本總綱EndCol">#REF!</definedName>
    <definedName name="支持材種類">#REF!</definedName>
    <definedName name="支持材種類J">#REF!</definedName>
    <definedName name="新封" hidden="1">{"'现金流量表（全部投资）'!$B$4:$P$23"}</definedName>
    <definedName name="新時代EndCol">#REF!</definedName>
    <definedName name="材料単位">#REF!</definedName>
    <definedName name="材料単位J">#REF!</definedName>
    <definedName name="比較EndCol">#REF!</definedName>
    <definedName name="環A">#REF!</definedName>
    <definedName name="脱硫表二" hidden="1">{"'现金流量表（全部投资）'!$B$4:$P$23"}</definedName>
    <definedName name="荷李活道EndCol">#REF!</definedName>
    <definedName name="萬景峰EndCol">#REF!</definedName>
    <definedName name="表示">#REF!</definedName>
    <definedName name="設計見積り" hidden="1">{#N/A,#N/A,TRUE,"Krycí list"}</definedName>
    <definedName name="通州街EndCol">#REF!</definedName>
    <definedName name="通州街notreadyEndCol">#REF!</definedName>
    <definedName name="選擇項目1EndCol">#REF!</definedName>
    <definedName name="選擇項目EndCol">#REF!</definedName>
    <definedName name="鑑" hidden="1">{#N/A,#N/A,FALSE,"Tabelle2";#N/A,#N/A,FALSE,"Tabelle1"}</definedName>
    <definedName name="鯉灣天下EndCo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76" l="1"/>
  <c r="AY65" i="74" l="1"/>
  <c r="AT60" i="74" s="1"/>
  <c r="AR60" i="74"/>
  <c r="AM60" i="74"/>
  <c r="AJ60" i="74"/>
  <c r="J56" i="74"/>
  <c r="J58" i="74" s="1"/>
  <c r="J55" i="74"/>
  <c r="J57" i="74" s="1"/>
  <c r="G52" i="74"/>
  <c r="AL52" i="74" s="1"/>
  <c r="G50" i="74"/>
  <c r="AP50" i="74" s="1"/>
  <c r="G48" i="74"/>
  <c r="W48" i="74" s="1"/>
  <c r="W49" i="74" s="1"/>
  <c r="G46" i="74"/>
  <c r="AI45" i="74"/>
  <c r="AH45" i="74"/>
  <c r="AG45" i="74"/>
  <c r="P45" i="74"/>
  <c r="O45" i="74"/>
  <c r="H44" i="74"/>
  <c r="AS44" i="74" s="1"/>
  <c r="AI43" i="74"/>
  <c r="AG43" i="74"/>
  <c r="AF43" i="74"/>
  <c r="AE43" i="74"/>
  <c r="AD43" i="74"/>
  <c r="X43" i="74"/>
  <c r="U43" i="74"/>
  <c r="T43" i="74"/>
  <c r="H42" i="74"/>
  <c r="AS42" i="74" s="1"/>
  <c r="AI41" i="74"/>
  <c r="AH41" i="74"/>
  <c r="AC41" i="74"/>
  <c r="AB41" i="74"/>
  <c r="AA41" i="74"/>
  <c r="Z41" i="74"/>
  <c r="T41" i="74"/>
  <c r="S41" i="74"/>
  <c r="R41" i="74"/>
  <c r="Q41" i="74"/>
  <c r="P41" i="74"/>
  <c r="O41" i="74"/>
  <c r="N41" i="74"/>
  <c r="H40" i="74"/>
  <c r="AQ40" i="74" s="1"/>
  <c r="G38" i="74"/>
  <c r="AL38" i="74" s="1"/>
  <c r="AI37" i="74"/>
  <c r="AF37" i="74"/>
  <c r="AC37" i="74"/>
  <c r="P37" i="74"/>
  <c r="O37" i="74"/>
  <c r="H36" i="74"/>
  <c r="AS36" i="74" s="1"/>
  <c r="AI35" i="74"/>
  <c r="AH35" i="74"/>
  <c r="AG35" i="74"/>
  <c r="AE35" i="74"/>
  <c r="W35" i="74"/>
  <c r="U35" i="74"/>
  <c r="T35" i="74"/>
  <c r="S35" i="74"/>
  <c r="H34" i="74"/>
  <c r="AS34" i="74" s="1"/>
  <c r="AC33" i="74"/>
  <c r="AA33" i="74"/>
  <c r="Z33" i="74"/>
  <c r="Y33" i="74"/>
  <c r="R33" i="74"/>
  <c r="Q33" i="74"/>
  <c r="P33" i="74"/>
  <c r="O33" i="74"/>
  <c r="N33" i="74"/>
  <c r="M33" i="74"/>
  <c r="L33" i="74"/>
  <c r="H32" i="74"/>
  <c r="AK32" i="74" s="1"/>
  <c r="AH33" i="74" s="1"/>
  <c r="G30" i="74"/>
  <c r="Y31" i="74" s="1"/>
  <c r="P29" i="74"/>
  <c r="O29" i="74"/>
  <c r="H28" i="74"/>
  <c r="AS28" i="74" s="1"/>
  <c r="AG27" i="74"/>
  <c r="AF27" i="74"/>
  <c r="AE27" i="74"/>
  <c r="AD27" i="74"/>
  <c r="X27" i="74"/>
  <c r="W27" i="74"/>
  <c r="U27" i="74"/>
  <c r="H26" i="74"/>
  <c r="AS26" i="74" s="1"/>
  <c r="AI25" i="74"/>
  <c r="AH25" i="74"/>
  <c r="AC25" i="74"/>
  <c r="AB25" i="74"/>
  <c r="AA25" i="74"/>
  <c r="Z25" i="74"/>
  <c r="T25" i="74"/>
  <c r="S25" i="74"/>
  <c r="R25" i="74"/>
  <c r="Q25" i="74"/>
  <c r="P25" i="74"/>
  <c r="O25" i="74"/>
  <c r="N25" i="74"/>
  <c r="M25" i="74"/>
  <c r="L25" i="74"/>
  <c r="K25" i="74"/>
  <c r="H24" i="74"/>
  <c r="AQ24" i="74" s="1"/>
  <c r="G22" i="74"/>
  <c r="AK22" i="74" s="1"/>
  <c r="P21" i="74"/>
  <c r="O21" i="74"/>
  <c r="H20" i="74"/>
  <c r="AS20" i="74" s="1"/>
  <c r="AI19" i="74"/>
  <c r="AH19" i="74"/>
  <c r="AG19" i="74"/>
  <c r="AF19" i="74"/>
  <c r="AE19" i="74"/>
  <c r="AC19" i="74"/>
  <c r="AA19" i="74"/>
  <c r="X19" i="74"/>
  <c r="U19" i="74"/>
  <c r="T19" i="74"/>
  <c r="S19" i="74"/>
  <c r="H18" i="74"/>
  <c r="AS18" i="74" s="1"/>
  <c r="AI17" i="74"/>
  <c r="AD17" i="74"/>
  <c r="AC17" i="74"/>
  <c r="AB17" i="74"/>
  <c r="AA17" i="74"/>
  <c r="Z17" i="74"/>
  <c r="Y17" i="74"/>
  <c r="R17" i="74"/>
  <c r="Q17" i="74"/>
  <c r="P17" i="74"/>
  <c r="O17" i="74"/>
  <c r="N17" i="74"/>
  <c r="M17" i="74"/>
  <c r="L17" i="74"/>
  <c r="K17" i="74"/>
  <c r="H16" i="74"/>
  <c r="G14" i="74"/>
  <c r="W15" i="74" s="1"/>
  <c r="AC13" i="74"/>
  <c r="T13" i="74"/>
  <c r="P13" i="74"/>
  <c r="O13" i="74"/>
  <c r="H12" i="74"/>
  <c r="AS12" i="74" s="1"/>
  <c r="AI11" i="74"/>
  <c r="AG11" i="74"/>
  <c r="AF11" i="74"/>
  <c r="X11" i="74"/>
  <c r="W11" i="74"/>
  <c r="U11" i="74"/>
  <c r="T11" i="74"/>
  <c r="R11" i="74"/>
  <c r="Q11" i="74"/>
  <c r="H10" i="74"/>
  <c r="AQ10" i="74" s="1"/>
  <c r="AC9" i="74"/>
  <c r="AB9" i="74"/>
  <c r="AA9" i="74"/>
  <c r="Z9" i="74"/>
  <c r="Y9" i="74"/>
  <c r="Q9" i="74"/>
  <c r="P9" i="74"/>
  <c r="O9" i="74"/>
  <c r="N9" i="74"/>
  <c r="M9" i="74"/>
  <c r="L9" i="74"/>
  <c r="K9" i="74"/>
  <c r="H8" i="74"/>
  <c r="AM8" i="74" s="1"/>
  <c r="AR65" i="73"/>
  <c r="J56" i="73"/>
  <c r="J58" i="73" s="1"/>
  <c r="J55" i="73"/>
  <c r="J57" i="73" s="1"/>
  <c r="G52" i="73"/>
  <c r="P52" i="73" s="1"/>
  <c r="P53" i="73" s="1"/>
  <c r="G50" i="73"/>
  <c r="AG50" i="73" s="1"/>
  <c r="AG51" i="73" s="1"/>
  <c r="G48" i="73"/>
  <c r="AI48" i="73" s="1"/>
  <c r="AI49" i="73" s="1"/>
  <c r="G46" i="73"/>
  <c r="H46" i="73" s="1"/>
  <c r="AJ44" i="73"/>
  <c r="AI44" i="73"/>
  <c r="AI45" i="73" s="1"/>
  <c r="AH44" i="73"/>
  <c r="AH45" i="73" s="1"/>
  <c r="AG44" i="73"/>
  <c r="AG45" i="73" s="1"/>
  <c r="AF44" i="73"/>
  <c r="AE44" i="73"/>
  <c r="AD44" i="73"/>
  <c r="AC44" i="73"/>
  <c r="AB44" i="73"/>
  <c r="Q44" i="73"/>
  <c r="P45" i="73" s="1"/>
  <c r="P44" i="73"/>
  <c r="O45" i="73" s="1"/>
  <c r="H44" i="73"/>
  <c r="AI43" i="73"/>
  <c r="AG43" i="73"/>
  <c r="AF43" i="73"/>
  <c r="AE43" i="73"/>
  <c r="AD43" i="73"/>
  <c r="X43" i="73"/>
  <c r="U43" i="73"/>
  <c r="T43" i="73"/>
  <c r="AL42" i="73"/>
  <c r="AK42" i="73"/>
  <c r="AJ42" i="73"/>
  <c r="AI42" i="73"/>
  <c r="AH42" i="73"/>
  <c r="AG42" i="73"/>
  <c r="AF42" i="73"/>
  <c r="AE42" i="73"/>
  <c r="X42" i="73"/>
  <c r="W42" i="73"/>
  <c r="V42" i="73"/>
  <c r="H42" i="73"/>
  <c r="AI41" i="73"/>
  <c r="AH41" i="73"/>
  <c r="AC41" i="73"/>
  <c r="AB41" i="73"/>
  <c r="AA41" i="73"/>
  <c r="Z41" i="73"/>
  <c r="T41" i="73"/>
  <c r="S41" i="73"/>
  <c r="R41" i="73"/>
  <c r="Q41" i="73"/>
  <c r="P41" i="73"/>
  <c r="O41" i="73"/>
  <c r="N41" i="73"/>
  <c r="AF40" i="73"/>
  <c r="AE40" i="73"/>
  <c r="AD40" i="73"/>
  <c r="AC40" i="73"/>
  <c r="AB40" i="73"/>
  <c r="AA40" i="73"/>
  <c r="Z40" i="73"/>
  <c r="Y40" i="73"/>
  <c r="U40" i="73"/>
  <c r="T40" i="73"/>
  <c r="S40" i="73"/>
  <c r="R40" i="73"/>
  <c r="Q40" i="73"/>
  <c r="P40" i="73"/>
  <c r="O40" i="73"/>
  <c r="N40" i="73"/>
  <c r="M40" i="73"/>
  <c r="L40" i="73"/>
  <c r="K40" i="73"/>
  <c r="H40" i="73"/>
  <c r="G38" i="73"/>
  <c r="AG38" i="73" s="1"/>
  <c r="AJ36" i="73"/>
  <c r="AI36" i="73"/>
  <c r="AI37" i="73" s="1"/>
  <c r="AH36" i="73"/>
  <c r="AG36" i="73"/>
  <c r="AF36" i="73"/>
  <c r="AF37" i="73" s="1"/>
  <c r="AE36" i="73"/>
  <c r="AD36" i="73"/>
  <c r="AC36" i="73"/>
  <c r="AC37" i="73" s="1"/>
  <c r="AB36" i="73"/>
  <c r="Q36" i="73"/>
  <c r="P37" i="73" s="1"/>
  <c r="P36" i="73"/>
  <c r="O37" i="73" s="1"/>
  <c r="H36" i="73"/>
  <c r="AI35" i="73"/>
  <c r="AH35" i="73"/>
  <c r="AG35" i="73"/>
  <c r="AE35" i="73"/>
  <c r="W35" i="73"/>
  <c r="U35" i="73"/>
  <c r="T35" i="73"/>
  <c r="S35" i="73"/>
  <c r="AL34" i="73"/>
  <c r="AK34" i="73"/>
  <c r="AJ34" i="73"/>
  <c r="AI34" i="73"/>
  <c r="AH34" i="73"/>
  <c r="AG34" i="73"/>
  <c r="AF34" i="73"/>
  <c r="AE34" i="73"/>
  <c r="X34" i="73"/>
  <c r="W34" i="73"/>
  <c r="V34" i="73"/>
  <c r="H34" i="73"/>
  <c r="AH33" i="73"/>
  <c r="AC33" i="73"/>
  <c r="AA33" i="73"/>
  <c r="Z33" i="73"/>
  <c r="Y33" i="73"/>
  <c r="R33" i="73"/>
  <c r="Q33" i="73"/>
  <c r="P33" i="73"/>
  <c r="O33" i="73"/>
  <c r="N33" i="73"/>
  <c r="M33" i="73"/>
  <c r="L33" i="73"/>
  <c r="AF32" i="73"/>
  <c r="AE32" i="73"/>
  <c r="AD32" i="73"/>
  <c r="AC32" i="73"/>
  <c r="AB32" i="73"/>
  <c r="AA32" i="73"/>
  <c r="Z32" i="73"/>
  <c r="Y32" i="73"/>
  <c r="U32" i="73"/>
  <c r="T32" i="73"/>
  <c r="S32" i="73"/>
  <c r="R32" i="73"/>
  <c r="Q32" i="73"/>
  <c r="P32" i="73"/>
  <c r="O32" i="73"/>
  <c r="N32" i="73"/>
  <c r="M32" i="73"/>
  <c r="L32" i="73"/>
  <c r="K32" i="73"/>
  <c r="H32" i="73"/>
  <c r="G30" i="73"/>
  <c r="X31" i="73" s="1"/>
  <c r="AJ28" i="73"/>
  <c r="AI28" i="73"/>
  <c r="AH28" i="73"/>
  <c r="AG28" i="73"/>
  <c r="AF28" i="73"/>
  <c r="AE28" i="73"/>
  <c r="AD28" i="73"/>
  <c r="AC28" i="73"/>
  <c r="AB28" i="73"/>
  <c r="Q28" i="73"/>
  <c r="P29" i="73" s="1"/>
  <c r="P28" i="73"/>
  <c r="O29" i="73" s="1"/>
  <c r="H28" i="73"/>
  <c r="AG27" i="73"/>
  <c r="AF27" i="73"/>
  <c r="AE27" i="73"/>
  <c r="AD27" i="73"/>
  <c r="X27" i="73"/>
  <c r="W27" i="73"/>
  <c r="U27" i="73"/>
  <c r="AL26" i="73"/>
  <c r="AK26" i="73"/>
  <c r="AJ26" i="73"/>
  <c r="AI26" i="73"/>
  <c r="AH26" i="73"/>
  <c r="AG26" i="73"/>
  <c r="AF26" i="73"/>
  <c r="AE26" i="73"/>
  <c r="Y26" i="73"/>
  <c r="X26" i="73"/>
  <c r="W26" i="73"/>
  <c r="H26" i="73"/>
  <c r="AI25" i="73"/>
  <c r="AH25" i="73"/>
  <c r="AC25" i="73"/>
  <c r="AB25" i="73"/>
  <c r="AA25" i="73"/>
  <c r="Z25" i="73"/>
  <c r="T25" i="73"/>
  <c r="S25" i="73"/>
  <c r="R25" i="73"/>
  <c r="Q25" i="73"/>
  <c r="P25" i="73"/>
  <c r="O25" i="73"/>
  <c r="N25" i="73"/>
  <c r="M25" i="73"/>
  <c r="L25" i="73"/>
  <c r="K25" i="73"/>
  <c r="AF24" i="73"/>
  <c r="AE24" i="73"/>
  <c r="AD24" i="73"/>
  <c r="AC24" i="73"/>
  <c r="AB24" i="73"/>
  <c r="AA24" i="73"/>
  <c r="Z24" i="73"/>
  <c r="Y24" i="73"/>
  <c r="V24" i="73"/>
  <c r="U24" i="73"/>
  <c r="T24" i="73"/>
  <c r="S24" i="73"/>
  <c r="R24" i="73"/>
  <c r="Q24" i="73"/>
  <c r="P24" i="73"/>
  <c r="O24" i="73"/>
  <c r="N24" i="73"/>
  <c r="M24" i="73"/>
  <c r="L24" i="73"/>
  <c r="K24" i="73"/>
  <c r="H24" i="73"/>
  <c r="G22" i="73"/>
  <c r="AJ20" i="73"/>
  <c r="AI20" i="73"/>
  <c r="AH20" i="73"/>
  <c r="AG20" i="73"/>
  <c r="AF20" i="73"/>
  <c r="AE20" i="73"/>
  <c r="AD20" i="73"/>
  <c r="AC20" i="73"/>
  <c r="AB20" i="73"/>
  <c r="Q20" i="73"/>
  <c r="P21" i="73" s="1"/>
  <c r="P20" i="73"/>
  <c r="O21" i="73" s="1"/>
  <c r="H20" i="73"/>
  <c r="AI19" i="73"/>
  <c r="AH19" i="73"/>
  <c r="AG19" i="73"/>
  <c r="AF19" i="73"/>
  <c r="AE19" i="73"/>
  <c r="AC19" i="73"/>
  <c r="AA19" i="73"/>
  <c r="X19" i="73"/>
  <c r="U19" i="73"/>
  <c r="T19" i="73"/>
  <c r="S19" i="73"/>
  <c r="AL18" i="73"/>
  <c r="AK18" i="73"/>
  <c r="AJ18" i="73"/>
  <c r="AI18" i="73"/>
  <c r="AH18" i="73"/>
  <c r="AG18" i="73"/>
  <c r="AF18" i="73"/>
  <c r="AE18" i="73"/>
  <c r="Y18" i="73"/>
  <c r="X18" i="73"/>
  <c r="W18" i="73"/>
  <c r="H18" i="73"/>
  <c r="AI17" i="73"/>
  <c r="AD17" i="73"/>
  <c r="AC17" i="73"/>
  <c r="AB17" i="73"/>
  <c r="AA17" i="73"/>
  <c r="Z17" i="73"/>
  <c r="Y17" i="73"/>
  <c r="R17" i="73"/>
  <c r="Q17" i="73"/>
  <c r="P17" i="73"/>
  <c r="O17" i="73"/>
  <c r="N17" i="73"/>
  <c r="M17" i="73"/>
  <c r="L17" i="73"/>
  <c r="K17" i="73"/>
  <c r="AF16" i="73"/>
  <c r="AE16" i="73"/>
  <c r="AD16" i="73"/>
  <c r="AC16" i="73"/>
  <c r="AB16" i="73"/>
  <c r="AA16" i="73"/>
  <c r="Z16" i="73"/>
  <c r="Y16" i="73"/>
  <c r="V16" i="73"/>
  <c r="U16" i="73"/>
  <c r="T16" i="73"/>
  <c r="S16" i="73"/>
  <c r="R16" i="73"/>
  <c r="Q16" i="73"/>
  <c r="P16" i="73"/>
  <c r="O16" i="73"/>
  <c r="N16" i="73"/>
  <c r="M16" i="73"/>
  <c r="L16" i="73"/>
  <c r="K16" i="73"/>
  <c r="H16" i="73"/>
  <c r="G14" i="73"/>
  <c r="Z15" i="73" s="1"/>
  <c r="AJ12" i="73"/>
  <c r="AI12" i="73"/>
  <c r="AH12" i="73"/>
  <c r="AG12" i="73"/>
  <c r="AF12" i="73"/>
  <c r="AE12" i="73"/>
  <c r="AD12" i="73"/>
  <c r="AC12" i="73"/>
  <c r="AC13" i="73" s="1"/>
  <c r="U12" i="73"/>
  <c r="T13" i="73" s="1"/>
  <c r="Q12" i="73"/>
  <c r="P13" i="73" s="1"/>
  <c r="P12" i="73"/>
  <c r="O13" i="73" s="1"/>
  <c r="H12" i="73"/>
  <c r="AI11" i="73"/>
  <c r="AG11" i="73"/>
  <c r="AF11" i="73"/>
  <c r="X11" i="73"/>
  <c r="W11" i="73"/>
  <c r="U11" i="73"/>
  <c r="T11" i="73"/>
  <c r="R11" i="73"/>
  <c r="Q11" i="73"/>
  <c r="AL10" i="73"/>
  <c r="AK10" i="73"/>
  <c r="AJ10" i="73"/>
  <c r="AI10" i="73"/>
  <c r="AH10" i="73"/>
  <c r="AG10" i="73"/>
  <c r="AF10" i="73"/>
  <c r="AE10" i="73"/>
  <c r="Y10" i="73"/>
  <c r="X10" i="73"/>
  <c r="W10" i="73"/>
  <c r="H10" i="73"/>
  <c r="AC9" i="73"/>
  <c r="AB9" i="73"/>
  <c r="AA9" i="73"/>
  <c r="Z9" i="73"/>
  <c r="Y9" i="73"/>
  <c r="Q9" i="73"/>
  <c r="P9" i="73"/>
  <c r="O9" i="73"/>
  <c r="N9" i="73"/>
  <c r="M9" i="73"/>
  <c r="L9" i="73"/>
  <c r="K9" i="73"/>
  <c r="AF8" i="73"/>
  <c r="AE8" i="73"/>
  <c r="AD8" i="73"/>
  <c r="AC8" i="73"/>
  <c r="AB8" i="73"/>
  <c r="AA8" i="73"/>
  <c r="Z8" i="73"/>
  <c r="Y8" i="73"/>
  <c r="V8" i="73"/>
  <c r="U8" i="73"/>
  <c r="T8" i="73"/>
  <c r="S8" i="73"/>
  <c r="R8" i="73"/>
  <c r="Q8" i="73"/>
  <c r="P8" i="73"/>
  <c r="O8" i="73"/>
  <c r="N8" i="73"/>
  <c r="M8" i="73"/>
  <c r="L8" i="73"/>
  <c r="K8" i="73"/>
  <c r="H8" i="73"/>
  <c r="B18" i="76"/>
  <c r="AN60" i="74" l="1"/>
  <c r="AO60" i="74"/>
  <c r="AV33" i="74"/>
  <c r="AV41" i="74"/>
  <c r="AK60" i="74"/>
  <c r="AQ60" i="74"/>
  <c r="AM42" i="73"/>
  <c r="AK44" i="73"/>
  <c r="AV43" i="74"/>
  <c r="AG8" i="73"/>
  <c r="AG24" i="73"/>
  <c r="AM26" i="73"/>
  <c r="AG32" i="73"/>
  <c r="AM34" i="73"/>
  <c r="AK36" i="73"/>
  <c r="AV21" i="74"/>
  <c r="AV29" i="74"/>
  <c r="AM10" i="73"/>
  <c r="AV13" i="74"/>
  <c r="AS60" i="74"/>
  <c r="AK12" i="73"/>
  <c r="AK20" i="73"/>
  <c r="AV37" i="74"/>
  <c r="AV45" i="74"/>
  <c r="AG16" i="73"/>
  <c r="AM18" i="73"/>
  <c r="AK28" i="73"/>
  <c r="AG40" i="73"/>
  <c r="R52" i="74"/>
  <c r="R53" i="74" s="1"/>
  <c r="Z52" i="74"/>
  <c r="Z53" i="74" s="1"/>
  <c r="AH52" i="74"/>
  <c r="AH53" i="74" s="1"/>
  <c r="AJ38" i="74"/>
  <c r="K50" i="73"/>
  <c r="K51" i="73" s="1"/>
  <c r="AL22" i="74"/>
  <c r="AP52" i="74"/>
  <c r="AN22" i="74"/>
  <c r="AM46" i="74"/>
  <c r="AR22" i="74"/>
  <c r="AL30" i="74"/>
  <c r="AD46" i="73"/>
  <c r="S50" i="73"/>
  <c r="S51" i="73" s="1"/>
  <c r="H14" i="74"/>
  <c r="AS14" i="74" s="1"/>
  <c r="AC48" i="74"/>
  <c r="AC49" i="74" s="1"/>
  <c r="AA50" i="73"/>
  <c r="AA51" i="73" s="1"/>
  <c r="S15" i="74"/>
  <c r="AI50" i="73"/>
  <c r="AI51" i="73" s="1"/>
  <c r="Z15" i="74"/>
  <c r="V14" i="73"/>
  <c r="H14" i="73"/>
  <c r="AA14" i="73"/>
  <c r="AC15" i="74"/>
  <c r="Q48" i="74"/>
  <c r="Q49" i="74" s="1"/>
  <c r="AG14" i="73"/>
  <c r="AC15" i="73"/>
  <c r="AB48" i="73"/>
  <c r="AB49" i="73" s="1"/>
  <c r="Y38" i="73"/>
  <c r="H22" i="74"/>
  <c r="AN50" i="74"/>
  <c r="AD38" i="73"/>
  <c r="P50" i="74"/>
  <c r="P51" i="74" s="1"/>
  <c r="AF50" i="74"/>
  <c r="AF51" i="74" s="1"/>
  <c r="R14" i="73"/>
  <c r="AC14" i="73"/>
  <c r="AG15" i="73"/>
  <c r="AF38" i="73"/>
  <c r="L48" i="73"/>
  <c r="L49" i="73" s="1"/>
  <c r="N50" i="73"/>
  <c r="N51" i="73" s="1"/>
  <c r="AD50" i="73"/>
  <c r="AD51" i="73" s="1"/>
  <c r="U52" i="73"/>
  <c r="U53" i="73" s="1"/>
  <c r="AH48" i="74"/>
  <c r="AH49" i="74" s="1"/>
  <c r="S50" i="74"/>
  <c r="S51" i="74" s="1"/>
  <c r="AI50" i="74"/>
  <c r="AI51" i="74" s="1"/>
  <c r="T52" i="73"/>
  <c r="T53" i="73" s="1"/>
  <c r="S14" i="73"/>
  <c r="AD14" i="73"/>
  <c r="AH15" i="73"/>
  <c r="AH38" i="73"/>
  <c r="Q48" i="73"/>
  <c r="Q49" i="73" s="1"/>
  <c r="O50" i="73"/>
  <c r="O51" i="73" s="1"/>
  <c r="AE50" i="73"/>
  <c r="AE51" i="73" s="1"/>
  <c r="X52" i="73"/>
  <c r="X53" i="73" s="1"/>
  <c r="AG15" i="74"/>
  <c r="AO22" i="74"/>
  <c r="K48" i="74"/>
  <c r="K49" i="74" s="1"/>
  <c r="AM48" i="74"/>
  <c r="T50" i="74"/>
  <c r="T51" i="74" s="1"/>
  <c r="AJ50" i="74"/>
  <c r="U14" i="73"/>
  <c r="AE14" i="73"/>
  <c r="H38" i="73"/>
  <c r="W48" i="73"/>
  <c r="W49" i="73" s="1"/>
  <c r="R50" i="73"/>
  <c r="R51" i="73" s="1"/>
  <c r="AH50" i="73"/>
  <c r="AH51" i="73" s="1"/>
  <c r="AB52" i="73"/>
  <c r="AB53" i="73" s="1"/>
  <c r="AH15" i="74"/>
  <c r="AP22" i="74"/>
  <c r="M48" i="74"/>
  <c r="M49" i="74" s="1"/>
  <c r="W50" i="74"/>
  <c r="W51" i="74" s="1"/>
  <c r="AM50" i="74"/>
  <c r="AC52" i="73"/>
  <c r="AC53" i="73" s="1"/>
  <c r="X50" i="74"/>
  <c r="X51" i="74" s="1"/>
  <c r="W14" i="73"/>
  <c r="S15" i="73"/>
  <c r="Z38" i="73"/>
  <c r="AG48" i="73"/>
  <c r="AG49" i="73" s="1"/>
  <c r="V50" i="73"/>
  <c r="V51" i="73" s="1"/>
  <c r="L52" i="73"/>
  <c r="L53" i="73" s="1"/>
  <c r="AF52" i="73"/>
  <c r="AF53" i="73" s="1"/>
  <c r="AS22" i="74"/>
  <c r="H30" i="74"/>
  <c r="R48" i="74"/>
  <c r="R49" i="74" s="1"/>
  <c r="K50" i="74"/>
  <c r="K51" i="74" s="1"/>
  <c r="AA50" i="74"/>
  <c r="AA51" i="74" s="1"/>
  <c r="AQ50" i="74"/>
  <c r="Y14" i="73"/>
  <c r="W15" i="73"/>
  <c r="AB38" i="73"/>
  <c r="W50" i="73"/>
  <c r="W51" i="73" s="1"/>
  <c r="M52" i="73"/>
  <c r="M53" i="73" s="1"/>
  <c r="AJ52" i="73"/>
  <c r="V48" i="74"/>
  <c r="V49" i="74" s="1"/>
  <c r="L50" i="74"/>
  <c r="L51" i="74" s="1"/>
  <c r="AB50" i="74"/>
  <c r="AB51" i="74" s="1"/>
  <c r="Z14" i="73"/>
  <c r="AC38" i="73"/>
  <c r="H50" i="73"/>
  <c r="Z50" i="73"/>
  <c r="Z51" i="73" s="1"/>
  <c r="X31" i="74"/>
  <c r="AO38" i="74"/>
  <c r="O50" i="74"/>
  <c r="O51" i="74" s="1"/>
  <c r="AE50" i="74"/>
  <c r="AE51" i="74" s="1"/>
  <c r="H52" i="74"/>
  <c r="AA22" i="73"/>
  <c r="AE22" i="73"/>
  <c r="T30" i="73"/>
  <c r="X30" i="73"/>
  <c r="AB30" i="73"/>
  <c r="AF30" i="73"/>
  <c r="Y31" i="73"/>
  <c r="Z46" i="73"/>
  <c r="AF46" i="73"/>
  <c r="G54" i="73"/>
  <c r="H54" i="73" s="1"/>
  <c r="T14" i="73"/>
  <c r="X14" i="73"/>
  <c r="AB14" i="73"/>
  <c r="AF14" i="73"/>
  <c r="T15" i="73"/>
  <c r="AE15" i="73"/>
  <c r="H22" i="73"/>
  <c r="AB22" i="73"/>
  <c r="AF22" i="73"/>
  <c r="H30" i="73"/>
  <c r="U30" i="73"/>
  <c r="Y30" i="73"/>
  <c r="AC30" i="73"/>
  <c r="AG30" i="73"/>
  <c r="AA38" i="73"/>
  <c r="AE38" i="73"/>
  <c r="AE46" i="73"/>
  <c r="AB46" i="73"/>
  <c r="M48" i="73"/>
  <c r="M49" i="73" s="1"/>
  <c r="S48" i="73"/>
  <c r="S49" i="73" s="1"/>
  <c r="X48" i="73"/>
  <c r="X49" i="73" s="1"/>
  <c r="AC48" i="73"/>
  <c r="AC49" i="73" s="1"/>
  <c r="AI52" i="73"/>
  <c r="AI53" i="73" s="1"/>
  <c r="AE52" i="73"/>
  <c r="AE53" i="73" s="1"/>
  <c r="AA52" i="73"/>
  <c r="AA53" i="73" s="1"/>
  <c r="W52" i="73"/>
  <c r="W53" i="73" s="1"/>
  <c r="S52" i="73"/>
  <c r="S53" i="73" s="1"/>
  <c r="O52" i="73"/>
  <c r="O53" i="73" s="1"/>
  <c r="K52" i="73"/>
  <c r="K53" i="73" s="1"/>
  <c r="AH52" i="73"/>
  <c r="AH53" i="73" s="1"/>
  <c r="AD52" i="73"/>
  <c r="AD53" i="73" s="1"/>
  <c r="Z52" i="73"/>
  <c r="Z53" i="73" s="1"/>
  <c r="V52" i="73"/>
  <c r="V53" i="73" s="1"/>
  <c r="R52" i="73"/>
  <c r="R53" i="73" s="1"/>
  <c r="N52" i="73"/>
  <c r="N53" i="73" s="1"/>
  <c r="H52" i="73"/>
  <c r="Q52" i="73"/>
  <c r="Q53" i="73" s="1"/>
  <c r="Y52" i="73"/>
  <c r="Y53" i="73" s="1"/>
  <c r="AG52" i="73"/>
  <c r="AG53" i="73" s="1"/>
  <c r="AV11" i="74"/>
  <c r="AV17" i="74"/>
  <c r="AV19" i="74"/>
  <c r="AV25" i="74"/>
  <c r="AV27" i="74"/>
  <c r="AV35" i="74"/>
  <c r="AO46" i="74"/>
  <c r="AK46" i="74"/>
  <c r="AQ46" i="74"/>
  <c r="AL46" i="74"/>
  <c r="AP46" i="74"/>
  <c r="AJ46" i="74"/>
  <c r="AN46" i="74"/>
  <c r="H46" i="74"/>
  <c r="Y22" i="73"/>
  <c r="AC22" i="73"/>
  <c r="AG22" i="73"/>
  <c r="R30" i="73"/>
  <c r="V30" i="73"/>
  <c r="Z30" i="73"/>
  <c r="AD30" i="73"/>
  <c r="AC46" i="73"/>
  <c r="AH48" i="73"/>
  <c r="AH49" i="73" s="1"/>
  <c r="AD48" i="73"/>
  <c r="AD49" i="73" s="1"/>
  <c r="Z48" i="73"/>
  <c r="Z49" i="73" s="1"/>
  <c r="V48" i="73"/>
  <c r="V49" i="73" s="1"/>
  <c r="R48" i="73"/>
  <c r="R49" i="73" s="1"/>
  <c r="N48" i="73"/>
  <c r="N49" i="73" s="1"/>
  <c r="H48" i="73"/>
  <c r="O48" i="73"/>
  <c r="O49" i="73" s="1"/>
  <c r="T48" i="73"/>
  <c r="T49" i="73" s="1"/>
  <c r="Y48" i="73"/>
  <c r="Y49" i="73" s="1"/>
  <c r="AE48" i="73"/>
  <c r="AE49" i="73" s="1"/>
  <c r="AJ48" i="73"/>
  <c r="Z22" i="73"/>
  <c r="AD22" i="73"/>
  <c r="S30" i="73"/>
  <c r="W30" i="73"/>
  <c r="AA30" i="73"/>
  <c r="AE30" i="73"/>
  <c r="Y46" i="73"/>
  <c r="K48" i="73"/>
  <c r="K49" i="73" s="1"/>
  <c r="P48" i="73"/>
  <c r="P49" i="73" s="1"/>
  <c r="U48" i="73"/>
  <c r="U49" i="73" s="1"/>
  <c r="AA48" i="73"/>
  <c r="AA49" i="73" s="1"/>
  <c r="AF48" i="73"/>
  <c r="AF49" i="73" s="1"/>
  <c r="AV9" i="74"/>
  <c r="AA46" i="73"/>
  <c r="L50" i="73"/>
  <c r="L51" i="73" s="1"/>
  <c r="P50" i="73"/>
  <c r="P51" i="73" s="1"/>
  <c r="T50" i="73"/>
  <c r="T51" i="73" s="1"/>
  <c r="X50" i="73"/>
  <c r="X51" i="73" s="1"/>
  <c r="AB50" i="73"/>
  <c r="AB51" i="73" s="1"/>
  <c r="AF50" i="73"/>
  <c r="AF51" i="73" s="1"/>
  <c r="AJ50" i="73"/>
  <c r="G54" i="74"/>
  <c r="H54" i="74" s="1"/>
  <c r="T15" i="74"/>
  <c r="AE15" i="74"/>
  <c r="AR30" i="74"/>
  <c r="AK30" i="74"/>
  <c r="AM22" i="74"/>
  <c r="AQ22" i="74"/>
  <c r="AP30" i="74"/>
  <c r="AK38" i="74"/>
  <c r="AR38" i="74"/>
  <c r="AR48" i="74"/>
  <c r="AN48" i="74"/>
  <c r="AJ48" i="74"/>
  <c r="AF48" i="74"/>
  <c r="AF49" i="74" s="1"/>
  <c r="AB48" i="74"/>
  <c r="AB49" i="74" s="1"/>
  <c r="X48" i="74"/>
  <c r="X49" i="74" s="1"/>
  <c r="T48" i="74"/>
  <c r="T49" i="74" s="1"/>
  <c r="P48" i="74"/>
  <c r="P49" i="74" s="1"/>
  <c r="L48" i="74"/>
  <c r="N48" i="74"/>
  <c r="N49" i="74" s="1"/>
  <c r="S48" i="74"/>
  <c r="S49" i="74" s="1"/>
  <c r="Y48" i="74"/>
  <c r="Y49" i="74" s="1"/>
  <c r="AD48" i="74"/>
  <c r="AD49" i="74" s="1"/>
  <c r="AI48" i="74"/>
  <c r="AI49" i="74" s="1"/>
  <c r="AO48" i="74"/>
  <c r="M52" i="74"/>
  <c r="M53" i="74" s="1"/>
  <c r="U52" i="74"/>
  <c r="U53" i="74" s="1"/>
  <c r="AC52" i="74"/>
  <c r="AC53" i="74" s="1"/>
  <c r="AK52" i="74"/>
  <c r="M50" i="73"/>
  <c r="M51" i="73" s="1"/>
  <c r="Q50" i="73"/>
  <c r="Q51" i="73" s="1"/>
  <c r="U50" i="73"/>
  <c r="U51" i="73" s="1"/>
  <c r="Y50" i="73"/>
  <c r="Y51" i="73" s="1"/>
  <c r="AC50" i="73"/>
  <c r="AC51" i="73" s="1"/>
  <c r="AQ30" i="74"/>
  <c r="H48" i="74"/>
  <c r="O48" i="74"/>
  <c r="O49" i="74" s="1"/>
  <c r="U48" i="74"/>
  <c r="U49" i="74" s="1"/>
  <c r="Z48" i="74"/>
  <c r="Z49" i="74" s="1"/>
  <c r="AE48" i="74"/>
  <c r="AE49" i="74" s="1"/>
  <c r="AK48" i="74"/>
  <c r="AP48" i="74"/>
  <c r="N52" i="74"/>
  <c r="N53" i="74" s="1"/>
  <c r="V52" i="74"/>
  <c r="V53" i="74" s="1"/>
  <c r="AD52" i="74"/>
  <c r="AD53" i="74" s="1"/>
  <c r="AM38" i="74"/>
  <c r="H38" i="74"/>
  <c r="AN38" i="74"/>
  <c r="AA48" i="74"/>
  <c r="AA49" i="74" s="1"/>
  <c r="AG48" i="74"/>
  <c r="AG49" i="74" s="1"/>
  <c r="AL48" i="74"/>
  <c r="AQ48" i="74"/>
  <c r="AN52" i="74"/>
  <c r="AJ52" i="74"/>
  <c r="AF52" i="74"/>
  <c r="AF53" i="74" s="1"/>
  <c r="AB52" i="74"/>
  <c r="AB53" i="74" s="1"/>
  <c r="X52" i="74"/>
  <c r="X53" i="74" s="1"/>
  <c r="T52" i="74"/>
  <c r="T53" i="74" s="1"/>
  <c r="P52" i="74"/>
  <c r="P53" i="74" s="1"/>
  <c r="L52" i="74"/>
  <c r="L53" i="74" s="1"/>
  <c r="AQ52" i="74"/>
  <c r="AM52" i="74"/>
  <c r="AI52" i="74"/>
  <c r="AI53" i="74" s="1"/>
  <c r="AE52" i="74"/>
  <c r="AE53" i="74" s="1"/>
  <c r="AA52" i="74"/>
  <c r="AA53" i="74" s="1"/>
  <c r="W52" i="74"/>
  <c r="W53" i="74" s="1"/>
  <c r="S52" i="74"/>
  <c r="S53" i="74" s="1"/>
  <c r="O52" i="74"/>
  <c r="O53" i="74" s="1"/>
  <c r="K52" i="74"/>
  <c r="Q52" i="74"/>
  <c r="Q53" i="74" s="1"/>
  <c r="Y52" i="74"/>
  <c r="Y53" i="74" s="1"/>
  <c r="AG52" i="74"/>
  <c r="AG53" i="74" s="1"/>
  <c r="AO52" i="74"/>
  <c r="M50" i="74"/>
  <c r="M51" i="74" s="1"/>
  <c r="Q50" i="74"/>
  <c r="Q51" i="74" s="1"/>
  <c r="U50" i="74"/>
  <c r="U51" i="74" s="1"/>
  <c r="Y50" i="74"/>
  <c r="Y51" i="74" s="1"/>
  <c r="AC50" i="74"/>
  <c r="AC51" i="74" s="1"/>
  <c r="AG50" i="74"/>
  <c r="AG51" i="74" s="1"/>
  <c r="AK50" i="74"/>
  <c r="AO50" i="74"/>
  <c r="H50" i="74"/>
  <c r="N50" i="74"/>
  <c r="N51" i="74" s="1"/>
  <c r="R50" i="74"/>
  <c r="R51" i="74" s="1"/>
  <c r="V50" i="74"/>
  <c r="V51" i="74" s="1"/>
  <c r="Z50" i="74"/>
  <c r="Z51" i="74" s="1"/>
  <c r="AD50" i="74"/>
  <c r="AD51" i="74" s="1"/>
  <c r="AH50" i="74"/>
  <c r="AH51" i="74" s="1"/>
  <c r="AL50" i="74"/>
  <c r="AL60" i="74"/>
  <c r="AP60" i="74"/>
  <c r="J59" i="74"/>
  <c r="J60" i="74" s="1"/>
  <c r="J59" i="73"/>
  <c r="J60" i="73" s="1"/>
  <c r="AI56" i="73" l="1"/>
  <c r="AA56" i="74"/>
  <c r="AG56" i="73"/>
  <c r="V56" i="74"/>
  <c r="P56" i="74"/>
  <c r="AA56" i="73"/>
  <c r="AH56" i="73"/>
  <c r="N56" i="74"/>
  <c r="AD56" i="73"/>
  <c r="W56" i="73"/>
  <c r="AV23" i="74"/>
  <c r="AF56" i="74"/>
  <c r="AH56" i="74"/>
  <c r="O56" i="73"/>
  <c r="R56" i="74"/>
  <c r="R56" i="73"/>
  <c r="AB56" i="73"/>
  <c r="X56" i="73"/>
  <c r="T56" i="73"/>
  <c r="S56" i="74"/>
  <c r="U56" i="73"/>
  <c r="Z56" i="73"/>
  <c r="S56" i="73"/>
  <c r="AS30" i="74"/>
  <c r="AV31" i="74" s="1"/>
  <c r="U55" i="73"/>
  <c r="AJ55" i="73"/>
  <c r="V56" i="73"/>
  <c r="R55" i="73"/>
  <c r="AC56" i="73"/>
  <c r="AT38" i="74"/>
  <c r="AV39" i="74" s="1"/>
  <c r="P56" i="73"/>
  <c r="AA55" i="73"/>
  <c r="Y56" i="73"/>
  <c r="AF55" i="73"/>
  <c r="Z56" i="74"/>
  <c r="K56" i="73"/>
  <c r="K58" i="73" s="1"/>
  <c r="AB55" i="73"/>
  <c r="AC56" i="74"/>
  <c r="AG46" i="73"/>
  <c r="AG55" i="73" s="1"/>
  <c r="X55" i="73"/>
  <c r="U56" i="74"/>
  <c r="AI56" i="74"/>
  <c r="X56" i="74"/>
  <c r="AD55" i="73"/>
  <c r="O56" i="74"/>
  <c r="Q56" i="74"/>
  <c r="AD56" i="74"/>
  <c r="AB56" i="74"/>
  <c r="N56" i="73"/>
  <c r="Q56" i="73"/>
  <c r="W56" i="74"/>
  <c r="T56" i="74"/>
  <c r="AG56" i="74"/>
  <c r="Y56" i="74"/>
  <c r="AF56" i="73"/>
  <c r="AI38" i="73"/>
  <c r="AI55" i="73" s="1"/>
  <c r="AR50" i="74"/>
  <c r="AV51" i="74" s="1"/>
  <c r="Q55" i="73"/>
  <c r="M55" i="74"/>
  <c r="AK48" i="73"/>
  <c r="T55" i="73"/>
  <c r="AR46" i="74"/>
  <c r="AV47" i="74" s="1"/>
  <c r="Y55" i="73"/>
  <c r="W55" i="73"/>
  <c r="N55" i="73"/>
  <c r="AH14" i="73"/>
  <c r="AE55" i="73"/>
  <c r="M56" i="73"/>
  <c r="M56" i="74"/>
  <c r="AL55" i="73"/>
  <c r="P55" i="73"/>
  <c r="AH30" i="73"/>
  <c r="AE56" i="73"/>
  <c r="S55" i="73"/>
  <c r="V55" i="73"/>
  <c r="L56" i="74"/>
  <c r="L55" i="74"/>
  <c r="L49" i="74"/>
  <c r="AE56" i="74"/>
  <c r="K53" i="74"/>
  <c r="K56" i="74" s="1"/>
  <c r="K58" i="74" s="1"/>
  <c r="K55" i="74"/>
  <c r="K57" i="74" s="1"/>
  <c r="AV15" i="74"/>
  <c r="M55" i="73"/>
  <c r="AK50" i="73"/>
  <c r="L55" i="73"/>
  <c r="AR52" i="74"/>
  <c r="O55" i="73"/>
  <c r="AM55" i="73"/>
  <c r="AK52" i="73"/>
  <c r="AC55" i="73"/>
  <c r="K55" i="73"/>
  <c r="K57" i="73" s="1"/>
  <c r="Z55" i="73"/>
  <c r="L56" i="73"/>
  <c r="K59" i="73" l="1"/>
  <c r="K60" i="73" s="1"/>
  <c r="AV53" i="74"/>
  <c r="AO55" i="74"/>
  <c r="AL55" i="74"/>
  <c r="AA55" i="74"/>
  <c r="L58" i="73"/>
  <c r="M58" i="73" s="1"/>
  <c r="N58" i="73" s="1"/>
  <c r="O58" i="73" s="1"/>
  <c r="P58" i="73" s="1"/>
  <c r="Q58" i="73" s="1"/>
  <c r="R58" i="73" s="1"/>
  <c r="S58" i="73" s="1"/>
  <c r="T58" i="73" s="1"/>
  <c r="U58" i="73" s="1"/>
  <c r="V58" i="73" s="1"/>
  <c r="W58" i="73" s="1"/>
  <c r="X58" i="73" s="1"/>
  <c r="Y58" i="73" s="1"/>
  <c r="Z58" i="73" s="1"/>
  <c r="AA58" i="73" s="1"/>
  <c r="AB58" i="73" s="1"/>
  <c r="AC58" i="73" s="1"/>
  <c r="AD58" i="73" s="1"/>
  <c r="AE58" i="73" s="1"/>
  <c r="AF58" i="73" s="1"/>
  <c r="AG58" i="73" s="1"/>
  <c r="AH58" i="73" s="1"/>
  <c r="AI58" i="73" s="1"/>
  <c r="U55" i="74"/>
  <c r="AR55" i="74"/>
  <c r="L57" i="74"/>
  <c r="M57" i="74" s="1"/>
  <c r="L57" i="73"/>
  <c r="M57" i="73" s="1"/>
  <c r="N57" i="73" s="1"/>
  <c r="AE55" i="74"/>
  <c r="AN55" i="74"/>
  <c r="Q55" i="74"/>
  <c r="AG55" i="74"/>
  <c r="P55" i="74"/>
  <c r="AJ55" i="74"/>
  <c r="V55" i="74"/>
  <c r="AH55" i="74"/>
  <c r="S55" i="74"/>
  <c r="Y55" i="74"/>
  <c r="R55" i="74"/>
  <c r="X55" i="74"/>
  <c r="K59" i="74"/>
  <c r="K60" i="74" s="1"/>
  <c r="T55" i="74"/>
  <c r="L58" i="74"/>
  <c r="O55" i="74"/>
  <c r="AP55" i="74"/>
  <c r="AI55" i="74"/>
  <c r="W55" i="74"/>
  <c r="AV49" i="74"/>
  <c r="AM55" i="74"/>
  <c r="AB55" i="74"/>
  <c r="AK55" i="74"/>
  <c r="AD55" i="74"/>
  <c r="AQ55" i="74"/>
  <c r="AK55" i="73"/>
  <c r="AC55" i="74"/>
  <c r="AS55" i="74"/>
  <c r="Z55" i="74"/>
  <c r="AT55" i="74"/>
  <c r="N55" i="74"/>
  <c r="AH55" i="73"/>
  <c r="AF55" i="74"/>
  <c r="L59" i="74" l="1"/>
  <c r="L60" i="74" s="1"/>
  <c r="N57" i="74"/>
  <c r="M58" i="74"/>
  <c r="N58" i="74" s="1"/>
  <c r="O58" i="74" s="1"/>
  <c r="P58" i="74" s="1"/>
  <c r="Q58" i="74" s="1"/>
  <c r="R58" i="74" s="1"/>
  <c r="S58" i="74" s="1"/>
  <c r="T58" i="74" s="1"/>
  <c r="U58" i="74" s="1"/>
  <c r="V58" i="74" s="1"/>
  <c r="W58" i="74" s="1"/>
  <c r="X58" i="74" s="1"/>
  <c r="Y58" i="74" s="1"/>
  <c r="Z58" i="74" s="1"/>
  <c r="AA58" i="74" s="1"/>
  <c r="AB58" i="74" s="1"/>
  <c r="AC58" i="74" s="1"/>
  <c r="AD58" i="74" s="1"/>
  <c r="AE58" i="74" s="1"/>
  <c r="AF58" i="74" s="1"/>
  <c r="AG58" i="74" s="1"/>
  <c r="AH58" i="74" s="1"/>
  <c r="AI58" i="74" s="1"/>
  <c r="M59" i="73"/>
  <c r="M60" i="73" s="1"/>
  <c r="L59" i="73"/>
  <c r="L60" i="73" s="1"/>
  <c r="N59" i="73"/>
  <c r="N60" i="73" s="1"/>
  <c r="O57" i="73"/>
  <c r="M59" i="74" l="1"/>
  <c r="M60" i="74" s="1"/>
  <c r="N59" i="74"/>
  <c r="N60" i="74" s="1"/>
  <c r="O57" i="74"/>
  <c r="O59" i="74" s="1"/>
  <c r="O60" i="74" s="1"/>
  <c r="O59" i="73"/>
  <c r="O60" i="73" s="1"/>
  <c r="P57" i="73"/>
  <c r="P57" i="74" l="1"/>
  <c r="P59" i="74" s="1"/>
  <c r="P60" i="74" s="1"/>
  <c r="P59" i="73"/>
  <c r="P60" i="73" s="1"/>
  <c r="Q57" i="73"/>
  <c r="Q57" i="74" l="1"/>
  <c r="Q59" i="74" s="1"/>
  <c r="Q60" i="74" s="1"/>
  <c r="Q59" i="73"/>
  <c r="Q60" i="73" s="1"/>
  <c r="R57" i="73"/>
  <c r="R57" i="74" l="1"/>
  <c r="R59" i="74" s="1"/>
  <c r="R60" i="74" s="1"/>
  <c r="R59" i="73"/>
  <c r="R60" i="73" s="1"/>
  <c r="S57" i="73"/>
  <c r="S57" i="74" l="1"/>
  <c r="S59" i="74" s="1"/>
  <c r="S60" i="74" s="1"/>
  <c r="S59" i="73"/>
  <c r="S60" i="73" s="1"/>
  <c r="T57" i="73"/>
  <c r="T57" i="74" l="1"/>
  <c r="U57" i="74" s="1"/>
  <c r="T59" i="73"/>
  <c r="T60" i="73" s="1"/>
  <c r="U57" i="73"/>
  <c r="T59" i="74" l="1"/>
  <c r="T60" i="74" s="1"/>
  <c r="U59" i="74"/>
  <c r="U60" i="74" s="1"/>
  <c r="V57" i="74"/>
  <c r="U59" i="73"/>
  <c r="U60" i="73" s="1"/>
  <c r="V57" i="73"/>
  <c r="V59" i="73" l="1"/>
  <c r="V60" i="73" s="1"/>
  <c r="W57" i="73"/>
  <c r="V59" i="74"/>
  <c r="V60" i="74" s="1"/>
  <c r="W57" i="74"/>
  <c r="W59" i="74" l="1"/>
  <c r="W60" i="74" s="1"/>
  <c r="X57" i="74"/>
  <c r="W59" i="73"/>
  <c r="W60" i="73" s="1"/>
  <c r="X57" i="73"/>
  <c r="X59" i="73" l="1"/>
  <c r="X60" i="73" s="1"/>
  <c r="Y57" i="73"/>
  <c r="X59" i="74"/>
  <c r="X60" i="74" s="1"/>
  <c r="Y57" i="74"/>
  <c r="Y59" i="74" l="1"/>
  <c r="Y60" i="74" s="1"/>
  <c r="Z57" i="74"/>
  <c r="Y59" i="73"/>
  <c r="Y60" i="73" s="1"/>
  <c r="Z57" i="73"/>
  <c r="Z59" i="74" l="1"/>
  <c r="Z60" i="74" s="1"/>
  <c r="AA57" i="74"/>
  <c r="Z59" i="73"/>
  <c r="Z60" i="73" s="1"/>
  <c r="AA57" i="73"/>
  <c r="AA59" i="73" l="1"/>
  <c r="AA60" i="73" s="1"/>
  <c r="AB57" i="73"/>
  <c r="AA59" i="74"/>
  <c r="AA60" i="74" s="1"/>
  <c r="AB57" i="74"/>
  <c r="AB59" i="74" l="1"/>
  <c r="AB60" i="74" s="1"/>
  <c r="AC57" i="74"/>
  <c r="AB59" i="73"/>
  <c r="AB60" i="73" s="1"/>
  <c r="AC57" i="73"/>
  <c r="AC59" i="73" l="1"/>
  <c r="AC60" i="73" s="1"/>
  <c r="AD57" i="73"/>
  <c r="AC59" i="74"/>
  <c r="AC60" i="74" s="1"/>
  <c r="AD57" i="74"/>
  <c r="AD59" i="74" l="1"/>
  <c r="AD60" i="74" s="1"/>
  <c r="AE57" i="74"/>
  <c r="AD59" i="73"/>
  <c r="AD60" i="73" s="1"/>
  <c r="AE57" i="73"/>
  <c r="AE59" i="73" l="1"/>
  <c r="AE60" i="73" s="1"/>
  <c r="AF57" i="73"/>
  <c r="AE59" i="74"/>
  <c r="AE60" i="74" s="1"/>
  <c r="AF57" i="74"/>
  <c r="AF59" i="74" l="1"/>
  <c r="AF60" i="74" s="1"/>
  <c r="AG57" i="74"/>
  <c r="AF59" i="73"/>
  <c r="AF60" i="73" s="1"/>
  <c r="AG57" i="73"/>
  <c r="AG59" i="73" l="1"/>
  <c r="AG60" i="73" s="1"/>
  <c r="AH57" i="73"/>
  <c r="AG59" i="74"/>
  <c r="AG60" i="74" s="1"/>
  <c r="AH57" i="74"/>
  <c r="AH59" i="74" l="1"/>
  <c r="AH60" i="74" s="1"/>
  <c r="AI57" i="74"/>
  <c r="AH59" i="73"/>
  <c r="AH60" i="73" s="1"/>
  <c r="AI57" i="73"/>
  <c r="AI59" i="73" l="1"/>
  <c r="AI60" i="73" s="1"/>
  <c r="AJ57" i="73"/>
  <c r="AK57" i="73" s="1"/>
  <c r="AL57" i="73" s="1"/>
  <c r="AM57" i="73" s="1"/>
  <c r="AI59" i="74"/>
  <c r="AI60" i="74" s="1"/>
  <c r="AJ57" i="74"/>
  <c r="AK57" i="74" s="1"/>
  <c r="AL57" i="74" s="1"/>
  <c r="AM57" i="74" s="1"/>
  <c r="AN57" i="74" s="1"/>
  <c r="AO57" i="74" s="1"/>
  <c r="AP57" i="74" s="1"/>
  <c r="AQ57" i="74" s="1"/>
  <c r="AR57" i="74" s="1"/>
  <c r="AS57" i="74" s="1"/>
</calcChain>
</file>

<file path=xl/sharedStrings.xml><?xml version="1.0" encoding="utf-8"?>
<sst xmlns="http://schemas.openxmlformats.org/spreadsheetml/2006/main" count="450" uniqueCount="133">
  <si>
    <t>Employer</t>
  </si>
  <si>
    <t>Contractor</t>
  </si>
  <si>
    <t>:</t>
  </si>
  <si>
    <t>Consultant</t>
  </si>
  <si>
    <t xml:space="preserve"> :</t>
  </si>
  <si>
    <t xml:space="preserve">MEP </t>
  </si>
  <si>
    <t xml:space="preserve">TAVENG </t>
  </si>
  <si>
    <t xml:space="preserve">KHOH NHEK </t>
  </si>
  <si>
    <t xml:space="preserve">OCHUM </t>
  </si>
  <si>
    <t xml:space="preserve">Project: Strengthening Maternal and Child Health In North-Eastern of Cambodia </t>
  </si>
  <si>
    <t xml:space="preserve">CACPM CO.,LTD </t>
  </si>
  <si>
    <t xml:space="preserve">ITEM NO </t>
  </si>
  <si>
    <t>SCOPE OF WORK/ DESCRIPTION</t>
  </si>
  <si>
    <t>CONTRACT AMOUNT</t>
  </si>
  <si>
    <t>QTY</t>
  </si>
  <si>
    <t>UNIT</t>
  </si>
  <si>
    <t xml:space="preserve">UNIT </t>
  </si>
  <si>
    <t>AMOUNT</t>
  </si>
  <si>
    <t xml:space="preserve">W1 </t>
  </si>
  <si>
    <t xml:space="preserve">W2 </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</si>
  <si>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</si>
  <si>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</si>
  <si>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</si>
  <si>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</si>
  <si>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</si>
  <si>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</si>
  <si>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</si>
  <si>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</si>
  <si>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</si>
  <si>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</si>
  <si>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</si>
  <si>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</si>
  <si>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</si>
  <si>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</si>
  <si>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</si>
  <si>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</si>
  <si>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</si>
  <si>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</si>
  <si>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</si>
  <si>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</si>
  <si>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</si>
  <si>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</si>
  <si>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</si>
  <si>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</si>
  <si>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</si>
  <si>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 xml:space="preserve">W28 </t>
  </si>
  <si>
    <t xml:space="preserve">REMARK </t>
  </si>
  <si>
    <t xml:space="preserve">14/1-21/1 </t>
  </si>
  <si>
    <t>22/1-28/1</t>
  </si>
  <si>
    <t>29/1-4/2</t>
  </si>
  <si>
    <t>5/2-11/2</t>
  </si>
  <si>
    <t>12/2-18/2</t>
  </si>
  <si>
    <t>19/2-25/2</t>
  </si>
  <si>
    <t xml:space="preserve">26/2-4/3 </t>
  </si>
  <si>
    <t xml:space="preserve">5/3-11/3 </t>
  </si>
  <si>
    <t xml:space="preserve">12/3-18/3 </t>
  </si>
  <si>
    <t xml:space="preserve">19/3-25/3 </t>
  </si>
  <si>
    <t>26/3-1/4</t>
  </si>
  <si>
    <t xml:space="preserve">2/4-8/4 </t>
  </si>
  <si>
    <t xml:space="preserve">9/4-15/4 </t>
  </si>
  <si>
    <t xml:space="preserve">16/4-22/4 </t>
  </si>
  <si>
    <t xml:space="preserve">23/4-29/4 </t>
  </si>
  <si>
    <t xml:space="preserve">30/4-6/5 </t>
  </si>
  <si>
    <t>7/5-13/5</t>
  </si>
  <si>
    <t>14/5-20/5</t>
  </si>
  <si>
    <t xml:space="preserve">21/5-27/5 </t>
  </si>
  <si>
    <t>28/5-3/6</t>
  </si>
  <si>
    <t>4/6-10/6</t>
  </si>
  <si>
    <t>11/6-17/6</t>
  </si>
  <si>
    <t xml:space="preserve">18/6-24/6 </t>
  </si>
  <si>
    <t xml:space="preserve">25/6-1/7 </t>
  </si>
  <si>
    <t>2/7-8/7</t>
  </si>
  <si>
    <t>9/7-15/7</t>
  </si>
  <si>
    <t>16/7-22/7</t>
  </si>
  <si>
    <t>23/7-29/7</t>
  </si>
  <si>
    <t xml:space="preserve">SMCH </t>
  </si>
  <si>
    <t xml:space="preserve">lot </t>
  </si>
  <si>
    <t>S</t>
  </si>
  <si>
    <t>A</t>
  </si>
  <si>
    <t xml:space="preserve">RH HOSPITAL </t>
  </si>
  <si>
    <t>STRUCTURAL WORK</t>
  </si>
  <si>
    <t>B</t>
  </si>
  <si>
    <t xml:space="preserve">ARCHITECTURE WORKS </t>
  </si>
  <si>
    <t>C</t>
  </si>
  <si>
    <t>D</t>
  </si>
  <si>
    <t xml:space="preserve">CIVIL WORK </t>
  </si>
  <si>
    <t xml:space="preserve">ANDONG MEAS </t>
  </si>
  <si>
    <t xml:space="preserve">OTHERS </t>
  </si>
  <si>
    <t xml:space="preserve">SAFETY MANAGEMENT </t>
  </si>
  <si>
    <t xml:space="preserve">INDIRECT COST </t>
  </si>
  <si>
    <t xml:space="preserve">PROFIT &amp; OVER HEAD COST </t>
  </si>
  <si>
    <t>TOTAL</t>
  </si>
  <si>
    <t>Schedule Weekly Progress (%)</t>
  </si>
  <si>
    <t>Actual Weekly Progress (%)</t>
  </si>
  <si>
    <t>Accumulative Schedule Progress (%)</t>
  </si>
  <si>
    <t>Sc</t>
  </si>
  <si>
    <t>Accumulative Actual Progress (%)</t>
  </si>
  <si>
    <t>Ac</t>
  </si>
  <si>
    <t>Ahead/Delay (%)</t>
  </si>
  <si>
    <t>Ahead/Delay (days)</t>
  </si>
  <si>
    <t>Ecluded</t>
  </si>
  <si>
    <t xml:space="preserve">SUMMERY WEEKLY WORK DONE PROGRESS </t>
  </si>
  <si>
    <t xml:space="preserve">W29 </t>
  </si>
  <si>
    <t xml:space="preserve">W30 </t>
  </si>
  <si>
    <t>30/7-6/8</t>
  </si>
  <si>
    <t>7/8-13/8</t>
  </si>
  <si>
    <t>37 weeks</t>
  </si>
  <si>
    <t>W31</t>
  </si>
  <si>
    <t>W32</t>
  </si>
  <si>
    <t>W33</t>
  </si>
  <si>
    <t>W34</t>
  </si>
  <si>
    <t>W35</t>
  </si>
  <si>
    <t>W36</t>
  </si>
  <si>
    <t>W37</t>
  </si>
  <si>
    <t>14/8-20/8</t>
  </si>
  <si>
    <t>21/8-27/8</t>
  </si>
  <si>
    <t>28/8-3/9</t>
  </si>
  <si>
    <t>4/9-10/9</t>
  </si>
  <si>
    <t>11/9-17/9</t>
  </si>
  <si>
    <t>18/9-24/9</t>
  </si>
  <si>
    <t>25/9-1/10</t>
  </si>
  <si>
    <t>KINGDOM OF CAMBODIA</t>
  </si>
  <si>
    <t>NATION RELIGION KING</t>
  </si>
  <si>
    <t>KFS(Korea Forest Service) &amp;</t>
  </si>
  <si>
    <t>FA(Forestry Administration)</t>
  </si>
  <si>
    <t xml:space="preserve">Cambodian Advanced Construction Project 
Management (CACPM)Co., Ltd </t>
  </si>
  <si>
    <t>KOICA Cambodia Office</t>
  </si>
  <si>
    <t>Renovation Works of The Project for Building Capacity and</t>
  </si>
  <si>
    <t>Establishing Enabling Environment in ICT Majors of TVET</t>
  </si>
  <si>
    <t>in Cambodia</t>
  </si>
  <si>
    <t>WEEKLY PROGRESS REPORT</t>
  </si>
  <si>
    <t>30-Jan-26</t>
  </si>
  <si>
    <t>5-Feb-26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</si>
</sst>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7" formatCode="0.000%"/>
    <numFmt numFmtId="168" formatCode="0.00000000000000000000000000000000000%"/>
    <numFmt numFmtId="169" formatCode="[$-409]dd\-mmm\-yy;@"/>
    <numFmt numFmtId="170" formatCode="dd/mm/yyyy;@"/>
    <numFmt numFmtId="171" formatCode="&quot;NO. &quot;0#"/>
    <numFmt numFmtId="174" formatCode="&quot;Week -&quot;\ 0#"/>
  </numFmts>
  <fonts count="56">
    <font>
      <sz val="11"/>
      <color theme="1"/>
      <name val="Calibri"/>
      <family val="2"/>
      <charset val="129"/>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4"/>
      <color rgb="FF262626"/>
      <name val="Arial"/>
      <family val="2"/>
    </font>
    <font>
      <b/>
      <i/>
      <sz val="12"/>
      <color rgb="FF404040"/>
      <name val="Arial"/>
      <family val="2"/>
    </font>
    <font>
      <b/>
      <sz val="14"/>
      <color rgb="FF404040"/>
      <name val="Arial"/>
      <family val="2"/>
    </font>
    <font>
      <sz val="10"/>
      <color theme="1"/>
      <name val="Arial"/>
      <family val="2"/>
    </font>
    <font>
      <sz val="11"/>
      <name val="Arial Narrow"/>
      <family val="2"/>
    </font>
    <font>
      <sz val="11"/>
      <color theme="1"/>
      <name val="Calibri"/>
      <family val="2"/>
      <scheme val="minor"/>
    </font>
    <font>
      <sz val="10"/>
      <name val="Arial"/>
      <family val="2"/>
    </font>
    <font>
      <sz val="10.5"/>
      <color theme="1"/>
      <name val="Arial"/>
      <family val="2"/>
    </font>
    <font>
      <sz val="14"/>
      <color theme="1"/>
      <name val="Calibri"/>
      <family val="2"/>
      <charset val="129"/>
      <scheme val="minor"/>
    </font>
    <font>
      <sz val="9"/>
      <name val="새굴림"/>
      <family val="1"/>
      <charset val="129"/>
    </font>
    <font>
      <b/>
      <sz val="11"/>
      <color theme="1"/>
      <name val="Calibri"/>
      <family val="2"/>
      <scheme val="minor"/>
    </font>
    <font>
      <sz val="10"/>
      <color rgb="FF000000"/>
      <name val="Times New Roman"/>
      <family val="1"/>
    </font>
    <font>
      <sz val="11"/>
      <color theme="1"/>
      <name val="Calibri"/>
      <family val="2"/>
      <charset val="129"/>
      <scheme val="minor"/>
    </font>
    <font>
      <b/>
      <sz val="10.5"/>
      <name val="Arial Narrow"/>
      <family val="2"/>
    </font>
    <font>
      <b/>
      <sz val="10.5"/>
      <color rgb="FF000000"/>
      <name val="Arial Narrow"/>
      <family val="2"/>
    </font>
    <font>
      <sz val="10.5"/>
      <color rgb="FF000000"/>
      <name val="Arial Narrow"/>
      <family val="2"/>
    </font>
    <font>
      <b/>
      <sz val="10.5"/>
      <color rgb="FFFF0000"/>
      <name val="Arial Narrow"/>
      <family val="2"/>
    </font>
    <font>
      <b/>
      <sz val="10.5"/>
      <color rgb="FF0070C0"/>
      <name val="Arial Narrow"/>
      <family val="2"/>
    </font>
    <font>
      <b/>
      <u/>
      <sz val="10.5"/>
      <name val="Arial Narrow"/>
      <family val="2"/>
    </font>
    <font>
      <sz val="10.5"/>
      <color theme="1"/>
      <name val="Arial Narrow"/>
      <family val="2"/>
    </font>
    <font>
      <b/>
      <sz val="10.5"/>
      <color theme="1"/>
      <name val="Arial Narrow"/>
      <family val="2"/>
    </font>
    <font>
      <sz val="11"/>
      <name val="Calibri"/>
      <family val="2"/>
      <scheme val="minor"/>
    </font>
    <font>
      <b/>
      <sz val="11"/>
      <color rgb="FF0070C0"/>
      <name val="Arial Narrow"/>
      <family val="2"/>
    </font>
    <font>
      <sz val="11"/>
      <color rgb="FF00B0F0"/>
      <name val="Calibri"/>
      <family val="2"/>
      <scheme val="minor"/>
    </font>
    <font>
      <b/>
      <sz val="12"/>
      <color theme="1"/>
      <name val="Times New Roman"/>
      <family val="1"/>
    </font>
    <font>
      <b/>
      <sz val="11"/>
      <color theme="1"/>
      <name val="Times New Roman"/>
      <family val="1"/>
    </font>
    <font>
      <sz val="11"/>
      <color theme="1"/>
      <name val="Times New Roman"/>
      <family val="1"/>
    </font>
    <font>
      <sz val="11"/>
      <color theme="1"/>
      <name val="Arial Narrow"/>
      <family val="2"/>
    </font>
    <font>
      <sz val="10.5"/>
      <color rgb="FFFF0000"/>
      <name val="Arial Narrow"/>
      <family val="2"/>
    </font>
    <font>
      <b/>
      <sz val="10.5"/>
      <color theme="4" tint="-0.499984740745262"/>
      <name val="Arial Narrow"/>
      <family val="2"/>
    </font>
    <font>
      <sz val="10.5"/>
      <color theme="4" tint="-0.499984740745262"/>
      <name val="Arial Narrow"/>
      <family val="2"/>
    </font>
    <font>
      <b/>
      <sz val="16"/>
      <color theme="1"/>
      <name val="Calibri"/>
      <family val="2"/>
      <scheme val="minor"/>
    </font>
    <font>
      <sz val="10.5"/>
      <name val="Arial Narrow"/>
      <family val="2"/>
    </font>
    <font>
      <i/>
      <sz val="10.5"/>
      <color rgb="FFFF0000"/>
      <name val="Arial Narrow"/>
      <family val="2"/>
    </font>
    <font>
      <b/>
      <sz val="11"/>
      <color theme="1"/>
      <name val="Arial Narrow"/>
      <family val="2"/>
    </font>
    <font>
      <sz val="11"/>
      <color rgb="FFFF0000"/>
      <name val="Calibri"/>
      <family val="2"/>
      <scheme val="minor"/>
    </font>
    <font>
      <sz val="11"/>
      <color rgb="FF0070C0"/>
      <name val="Calibri"/>
      <family val="2"/>
      <scheme val="minor"/>
    </font>
    <font>
      <sz val="10.5"/>
      <color rgb="FF0070C0"/>
      <name val="Arial"/>
      <family val="2"/>
    </font>
    <font>
      <b/>
      <sz val="8"/>
      <color theme="1"/>
      <name val="Times New Roman"/>
      <family val="1"/>
    </font>
    <font>
      <b/>
      <sz val="18"/>
      <color theme="1"/>
      <name val="Arial"/>
      <family val="2"/>
    </font>
    <font>
      <b/>
      <sz val="16"/>
      <color theme="1"/>
      <name val="Arial"/>
      <family val="2"/>
    </font>
    <font>
      <b/>
      <sz val="18"/>
      <color theme="0"/>
      <name val="Arial"/>
      <family val="2"/>
    </font>
    <font>
      <i/>
      <sz val="10"/>
      <color rgb="FFFF0000"/>
      <name val="Arial"/>
      <family val="2"/>
    </font>
    <font>
      <b/>
      <i/>
      <sz val="16"/>
      <color rgb="FF404040"/>
      <name val="Arial"/>
      <family val="2"/>
    </font>
    <font>
      <b/>
      <sz val="12"/>
      <name val="Arial"/>
      <family val="2"/>
    </font>
    <font>
      <b/>
      <sz val="18"/>
      <name val="Arial"/>
      <family val="2"/>
    </font>
    <font>
      <sz val="11"/>
      <color theme="1"/>
      <name val="Calibri"/>
      <family val="2"/>
      <scheme val="minor"/>
    </font>
    <font>
      <sz val="10"/>
      <name val="VNI-Times"/>
      <charset val="134"/>
    </font>
  </fonts>
  <fills count="9">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theme="3" tint="0.79998168889431442"/>
        <bgColor indexed="64"/>
      </patternFill>
    </fill>
    <fill>
      <patternFill patternType="solid">
        <fgColor rgb="FF99FFCC"/>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002060"/>
        <bgColor indexed="64"/>
      </patternFill>
    </fill>
  </fills>
  <borders count="58">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indexed="64"/>
      </top>
      <bottom/>
      <diagonal/>
    </border>
    <border>
      <left/>
      <right/>
      <top style="hair">
        <color indexed="64"/>
      </top>
      <bottom/>
      <diagonal/>
    </border>
    <border>
      <left/>
      <right style="medium">
        <color auto="1"/>
      </right>
      <top/>
      <bottom/>
      <diagonal/>
    </border>
    <border>
      <left style="thin">
        <color auto="1"/>
      </left>
      <right/>
      <top/>
      <bottom style="hair">
        <color indexed="64"/>
      </bottom>
      <diagonal/>
    </border>
    <border>
      <left style="medium">
        <color auto="1"/>
      </left>
      <right/>
      <top style="hair">
        <color indexed="64"/>
      </top>
      <bottom/>
      <diagonal/>
    </border>
    <border>
      <left/>
      <right style="thin">
        <color auto="1"/>
      </right>
      <top style="hair">
        <color auto="1"/>
      </top>
      <bottom/>
      <diagonal/>
    </border>
    <border>
      <left style="medium">
        <color auto="1"/>
      </left>
      <right/>
      <top/>
      <bottom/>
      <diagonal/>
    </border>
    <border>
      <left style="medium">
        <color auto="1"/>
      </left>
      <right/>
      <top/>
      <bottom style="hair">
        <color auto="1"/>
      </bottom>
      <diagonal/>
    </border>
    <border>
      <left/>
      <right style="thin">
        <color auto="1"/>
      </right>
      <top/>
      <bottom style="hair">
        <color indexed="64"/>
      </bottom>
      <diagonal/>
    </border>
    <border>
      <left style="thin">
        <color auto="1"/>
      </left>
      <right/>
      <top style="hair">
        <color indexed="64"/>
      </top>
      <bottom style="hair">
        <color indexed="64"/>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indexed="64"/>
      </left>
      <right style="thin">
        <color indexed="64"/>
      </right>
      <top style="thin">
        <color indexed="64"/>
      </top>
      <bottom/>
      <diagonal/>
    </border>
    <border>
      <left/>
      <right style="thin">
        <color indexed="64"/>
      </right>
      <top style="double">
        <color indexed="64"/>
      </top>
      <bottom/>
      <diagonal/>
    </border>
    <border>
      <left style="thin">
        <color auto="1"/>
      </left>
      <right style="thin">
        <color auto="1"/>
      </right>
      <top style="double">
        <color auto="1"/>
      </top>
      <bottom style="hair">
        <color auto="1"/>
      </bottom>
      <diagonal/>
    </border>
    <border>
      <left style="thin">
        <color indexed="64"/>
      </left>
      <right/>
      <top style="double">
        <color indexed="64"/>
      </top>
      <bottom style="hair">
        <color indexed="64"/>
      </bottom>
      <diagonal/>
    </border>
    <border>
      <left/>
      <right style="thin">
        <color auto="1"/>
      </right>
      <top style="double">
        <color auto="1"/>
      </top>
      <bottom style="hair">
        <color auto="1"/>
      </bottom>
      <diagonal/>
    </border>
    <border>
      <left/>
      <right/>
      <top style="double">
        <color auto="1"/>
      </top>
      <bottom style="hair">
        <color auto="1"/>
      </bottom>
      <diagonal/>
    </border>
    <border>
      <left/>
      <right/>
      <top/>
      <bottom style="double">
        <color indexed="64"/>
      </bottom>
      <diagonal/>
    </border>
    <border>
      <left/>
      <right style="thin">
        <color indexed="64"/>
      </right>
      <top/>
      <bottom style="double">
        <color indexed="64"/>
      </bottom>
      <diagonal/>
    </border>
    <border>
      <left style="thin">
        <color auto="1"/>
      </left>
      <right style="thin">
        <color auto="1"/>
      </right>
      <top style="hair">
        <color auto="1"/>
      </top>
      <bottom style="double">
        <color auto="1"/>
      </bottom>
      <diagonal/>
    </border>
    <border>
      <left style="thin">
        <color indexed="64"/>
      </left>
      <right style="thin">
        <color indexed="64"/>
      </right>
      <top style="double">
        <color indexed="64"/>
      </top>
      <bottom/>
      <diagonal/>
    </border>
    <border>
      <left style="medium">
        <color indexed="64"/>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medium">
        <color indexed="64"/>
      </left>
      <right/>
      <top style="double">
        <color indexed="64"/>
      </top>
      <bottom/>
      <diagonal/>
    </border>
    <border>
      <left style="thin">
        <color auto="1"/>
      </left>
      <right style="medium">
        <color indexed="64"/>
      </right>
      <top style="double">
        <color auto="1"/>
      </top>
      <bottom style="hair">
        <color auto="1"/>
      </bottom>
      <diagonal/>
    </border>
    <border>
      <left style="thin">
        <color indexed="64"/>
      </left>
      <right style="medium">
        <color indexed="64"/>
      </right>
      <top style="hair">
        <color indexed="64"/>
      </top>
      <bottom/>
      <diagonal/>
    </border>
    <border>
      <left style="medium">
        <color indexed="64"/>
      </left>
      <right/>
      <top/>
      <bottom style="double">
        <color indexed="64"/>
      </bottom>
      <diagonal/>
    </border>
    <border>
      <left style="thin">
        <color auto="1"/>
      </left>
      <right style="medium">
        <color indexed="64"/>
      </right>
      <top style="hair">
        <color auto="1"/>
      </top>
      <bottom style="double">
        <color auto="1"/>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auto="1"/>
      </left>
      <right/>
      <top style="hair">
        <color indexed="64"/>
      </top>
      <bottom style="medium">
        <color indexed="64"/>
      </bottom>
      <diagonal/>
    </border>
    <border>
      <left style="thin">
        <color auto="1"/>
      </left>
      <right/>
      <top style="hair">
        <color auto="1"/>
      </top>
      <bottom style="double">
        <color auto="1"/>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s>
  <cellStyleXfs count="31">
    <xf numFmtId="0" fontId="0" fillId="0" borderId="0"/>
    <xf numFmtId="0" fontId="13" fillId="0" borderId="0"/>
    <xf numFmtId="43"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17" fillId="0" borderId="0"/>
    <xf numFmtId="0" fontId="19" fillId="0" borderId="0"/>
    <xf numFmtId="43" fontId="14" fillId="0" borderId="0" applyFont="0" applyFill="0" applyBorder="0" applyAlignment="0" applyProtection="0"/>
    <xf numFmtId="0" fontId="6" fillId="0" borderId="0"/>
    <xf numFmtId="9"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0" fontId="4" fillId="0" borderId="0"/>
    <xf numFmtId="165" fontId="20"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0" fillId="0" borderId="0"/>
    <xf numFmtId="9" fontId="20" fillId="0" borderId="0" applyFont="0" applyFill="0" applyBorder="0" applyAlignment="0" applyProtection="0"/>
    <xf numFmtId="0" fontId="54" fillId="0" borderId="0"/>
    <xf numFmtId="41"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1" fillId="0" borderId="0" applyFont="0" applyFill="0" applyBorder="0" applyAlignment="0" applyProtection="0"/>
    <xf numFmtId="9" fontId="2" fillId="0" borderId="0" applyFont="0" applyFill="0" applyBorder="0" applyAlignment="0" applyProtection="0"/>
  </cellStyleXfs>
  <cellXfs count="204">
    <xf numFmtId="0" fontId="0" fillId="0" borderId="0" xfId="0"/>
    <xf numFmtId="0" fontId="8" fillId="0" borderId="0" xfId="0" applyFont="1" applyAlignment="1">
      <alignment vertical="center"/>
    </xf>
    <xf numFmtId="0" fontId="10" fillId="0" borderId="0" xfId="0" applyFont="1" applyAlignment="1">
      <alignment vertical="center"/>
    </xf>
    <xf numFmtId="0" fontId="16" fillId="0" borderId="0" xfId="0" applyFont="1"/>
    <xf numFmtId="0" fontId="18" fillId="0" borderId="0" xfId="0" applyFont="1"/>
    <xf numFmtId="0" fontId="16" fillId="0" borderId="0" xfId="0" applyFont="1" applyAlignment="1">
      <alignment vertical="center"/>
    </xf>
    <xf numFmtId="0" fontId="0" fillId="0" borderId="0" xfId="0" applyAlignment="1">
      <alignment horizontal="left"/>
    </xf>
    <xf numFmtId="43" fontId="27" fillId="0" borderId="31" xfId="13" applyFont="1" applyBorder="1" applyAlignment="1">
      <alignment vertical="center"/>
    </xf>
    <xf numFmtId="0" fontId="27" fillId="0" borderId="31" xfId="0" applyFont="1" applyBorder="1" applyAlignment="1">
      <alignment horizontal="center" vertical="center"/>
    </xf>
    <xf numFmtId="10" fontId="27" fillId="0" borderId="31" xfId="12" applyNumberFormat="1" applyFont="1" applyBorder="1" applyAlignment="1">
      <alignment horizontal="center" vertical="center"/>
    </xf>
    <xf numFmtId="44" fontId="24" fillId="0" borderId="31" xfId="14" applyFont="1" applyBorder="1" applyAlignment="1">
      <alignment horizontal="center" vertical="center"/>
    </xf>
    <xf numFmtId="10" fontId="29" fillId="0" borderId="31" xfId="12" applyNumberFormat="1" applyFont="1" applyBorder="1"/>
    <xf numFmtId="43" fontId="27" fillId="0" borderId="10" xfId="13" applyFont="1" applyBorder="1" applyAlignment="1">
      <alignment vertical="center"/>
    </xf>
    <xf numFmtId="0" fontId="27" fillId="0" borderId="10" xfId="0" applyFont="1" applyBorder="1" applyAlignment="1">
      <alignment horizontal="center" vertical="center"/>
    </xf>
    <xf numFmtId="10" fontId="27" fillId="0" borderId="10" xfId="12" applyNumberFormat="1" applyFont="1" applyBorder="1" applyAlignment="1">
      <alignment horizontal="center" vertical="center"/>
    </xf>
    <xf numFmtId="10" fontId="30" fillId="0" borderId="9" xfId="12" applyNumberFormat="1" applyFont="1" applyBorder="1" applyAlignment="1">
      <alignment horizontal="center" vertical="center"/>
    </xf>
    <xf numFmtId="10" fontId="31" fillId="0" borderId="10" xfId="12" applyNumberFormat="1" applyFont="1" applyBorder="1"/>
    <xf numFmtId="44" fontId="24" fillId="0" borderId="8" xfId="14" applyFont="1" applyBorder="1" applyAlignment="1">
      <alignment horizontal="center" vertical="center"/>
    </xf>
    <xf numFmtId="10" fontId="29" fillId="0" borderId="10" xfId="12" applyNumberFormat="1" applyFont="1" applyBorder="1"/>
    <xf numFmtId="10" fontId="30" fillId="0" borderId="10" xfId="12" applyNumberFormat="1" applyFont="1" applyBorder="1" applyAlignment="1">
      <alignment horizontal="center" vertical="center"/>
    </xf>
    <xf numFmtId="43" fontId="27" fillId="0" borderId="7" xfId="13" applyFont="1" applyBorder="1" applyAlignment="1">
      <alignment vertical="center"/>
    </xf>
    <xf numFmtId="0" fontId="27" fillId="0" borderId="7" xfId="0" applyFont="1" applyBorder="1" applyAlignment="1">
      <alignment horizontal="center" vertical="center"/>
    </xf>
    <xf numFmtId="10" fontId="27" fillId="0" borderId="7" xfId="12" applyNumberFormat="1" applyFont="1" applyBorder="1" applyAlignment="1">
      <alignment horizontal="center" vertical="center"/>
    </xf>
    <xf numFmtId="10" fontId="30" fillId="0" borderId="7" xfId="12" applyNumberFormat="1" applyFont="1" applyBorder="1" applyAlignment="1">
      <alignment horizontal="center" vertical="center"/>
    </xf>
    <xf numFmtId="10" fontId="31" fillId="0" borderId="7" xfId="12" applyNumberFormat="1" applyFont="1" applyBorder="1"/>
    <xf numFmtId="43" fontId="27" fillId="0" borderId="6" xfId="13" applyFont="1" applyBorder="1" applyAlignment="1">
      <alignment vertical="center"/>
    </xf>
    <xf numFmtId="0" fontId="27" fillId="0" borderId="6" xfId="0" applyFont="1" applyBorder="1" applyAlignment="1">
      <alignment horizontal="center" vertical="center"/>
    </xf>
    <xf numFmtId="10" fontId="27" fillId="0" borderId="6" xfId="12" applyNumberFormat="1" applyFont="1" applyBorder="1" applyAlignment="1">
      <alignment horizontal="center" vertical="center"/>
    </xf>
    <xf numFmtId="44" fontId="24" fillId="0" borderId="6" xfId="14" applyFont="1" applyBorder="1" applyAlignment="1">
      <alignment horizontal="center" vertical="center"/>
    </xf>
    <xf numFmtId="10" fontId="29" fillId="0" borderId="8" xfId="12" applyNumberFormat="1" applyFont="1" applyBorder="1"/>
    <xf numFmtId="10" fontId="29" fillId="0" borderId="6" xfId="12" applyNumberFormat="1" applyFont="1" applyBorder="1"/>
    <xf numFmtId="43" fontId="27" fillId="0" borderId="8" xfId="13" applyFont="1" applyBorder="1" applyAlignment="1">
      <alignment vertical="center"/>
    </xf>
    <xf numFmtId="0" fontId="27" fillId="0" borderId="8" xfId="0" applyFont="1" applyBorder="1" applyAlignment="1">
      <alignment horizontal="center" vertical="center"/>
    </xf>
    <xf numFmtId="10" fontId="27" fillId="0" borderId="8" xfId="12" applyNumberFormat="1" applyFont="1" applyBorder="1" applyAlignment="1">
      <alignment horizontal="center" vertical="center"/>
    </xf>
    <xf numFmtId="10" fontId="33" fillId="0" borderId="8" xfId="12" applyNumberFormat="1" applyFont="1" applyBorder="1" applyAlignment="1">
      <alignment horizontal="center" vertical="center"/>
    </xf>
    <xf numFmtId="44" fontId="24" fillId="2" borderId="19" xfId="14" applyFont="1" applyFill="1" applyBorder="1" applyAlignment="1">
      <alignment horizontal="center" vertical="center"/>
    </xf>
    <xf numFmtId="44" fontId="24" fillId="2" borderId="25" xfId="14" applyFont="1" applyFill="1" applyBorder="1" applyAlignment="1">
      <alignment horizontal="center" vertical="center"/>
    </xf>
    <xf numFmtId="9" fontId="36" fillId="4" borderId="10" xfId="12" applyFont="1" applyFill="1" applyBorder="1" applyAlignment="1">
      <alignment horizontal="center" vertical="center"/>
    </xf>
    <xf numFmtId="10" fontId="37" fillId="0" borderId="25" xfId="12" applyNumberFormat="1" applyFont="1" applyBorder="1" applyAlignment="1">
      <alignment horizontal="center" vertical="center"/>
    </xf>
    <xf numFmtId="9" fontId="38" fillId="0" borderId="10" xfId="12" applyFont="1" applyBorder="1" applyAlignment="1">
      <alignment horizontal="center" vertical="center"/>
    </xf>
    <xf numFmtId="9" fontId="24" fillId="4" borderId="10" xfId="12" applyFont="1" applyFill="1" applyBorder="1" applyAlignment="1">
      <alignment horizontal="center" vertical="center"/>
    </xf>
    <xf numFmtId="9" fontId="37" fillId="0" borderId="10" xfId="12" applyFont="1" applyBorder="1" applyAlignment="1">
      <alignment horizontal="center" vertical="center"/>
    </xf>
    <xf numFmtId="43" fontId="27" fillId="2" borderId="8" xfId="13" applyFont="1" applyFill="1" applyBorder="1" applyAlignment="1">
      <alignment horizontal="center" vertical="center"/>
    </xf>
    <xf numFmtId="44" fontId="27" fillId="2" borderId="8" xfId="14" applyFont="1" applyFill="1" applyBorder="1" applyAlignment="1">
      <alignment horizontal="center" vertical="center"/>
    </xf>
    <xf numFmtId="43" fontId="27" fillId="0" borderId="10" xfId="13" applyFont="1" applyBorder="1" applyAlignment="1">
      <alignment horizontal="center" vertical="center"/>
    </xf>
    <xf numFmtId="44" fontId="27" fillId="2" borderId="10" xfId="14" applyFont="1" applyFill="1" applyBorder="1" applyAlignment="1">
      <alignment horizontal="center" vertical="center"/>
    </xf>
    <xf numFmtId="44" fontId="28" fillId="0" borderId="10" xfId="14" applyFont="1" applyBorder="1" applyAlignment="1">
      <alignment horizontal="center" vertical="center"/>
    </xf>
    <xf numFmtId="43" fontId="21" fillId="0" borderId="10" xfId="13" applyFont="1" applyBorder="1" applyAlignment="1">
      <alignment horizontal="center" vertical="center"/>
    </xf>
    <xf numFmtId="43" fontId="28" fillId="0" borderId="10" xfId="13" applyFont="1" applyBorder="1" applyAlignment="1">
      <alignment horizontal="center" vertical="center"/>
    </xf>
    <xf numFmtId="43" fontId="40" fillId="0" borderId="1" xfId="13" applyFont="1" applyBorder="1" applyAlignment="1">
      <alignment horizontal="center" vertical="center"/>
    </xf>
    <xf numFmtId="43" fontId="27" fillId="2" borderId="10" xfId="13" applyFont="1" applyFill="1" applyBorder="1" applyAlignment="1">
      <alignment horizontal="center" vertical="center"/>
    </xf>
    <xf numFmtId="43" fontId="41" fillId="0" borderId="1" xfId="13" applyFont="1" applyBorder="1" applyAlignment="1">
      <alignment horizontal="center" vertical="center"/>
    </xf>
    <xf numFmtId="43" fontId="12" fillId="0" borderId="10" xfId="13" applyFont="1" applyBorder="1" applyAlignment="1">
      <alignment horizontal="center" vertical="center"/>
    </xf>
    <xf numFmtId="43" fontId="42" fillId="0" borderId="10" xfId="13" applyFont="1" applyBorder="1" applyAlignment="1">
      <alignment horizontal="center" vertical="center"/>
    </xf>
    <xf numFmtId="43" fontId="40" fillId="0" borderId="10" xfId="13" applyFont="1" applyBorder="1" applyAlignment="1">
      <alignment horizontal="center" vertical="center"/>
    </xf>
    <xf numFmtId="10" fontId="23" fillId="7" borderId="31" xfId="12" applyNumberFormat="1" applyFont="1" applyFill="1" applyBorder="1" applyAlignment="1">
      <alignment horizontal="center" vertical="center" wrapText="1"/>
    </xf>
    <xf numFmtId="0" fontId="22" fillId="7" borderId="32" xfId="11" applyFont="1" applyFill="1" applyBorder="1" applyAlignment="1">
      <alignment vertical="center" wrapText="1"/>
    </xf>
    <xf numFmtId="0" fontId="22" fillId="7" borderId="33" xfId="11" applyFont="1" applyFill="1" applyBorder="1" applyAlignment="1">
      <alignment vertical="center" wrapText="1"/>
    </xf>
    <xf numFmtId="0" fontId="22" fillId="7" borderId="34" xfId="11" applyFont="1" applyFill="1" applyBorder="1" applyAlignment="1">
      <alignment vertical="center" wrapText="1"/>
    </xf>
    <xf numFmtId="0" fontId="22" fillId="7" borderId="10" xfId="11" applyFont="1" applyFill="1" applyBorder="1" applyAlignment="1">
      <alignment horizontal="center" vertical="center" wrapText="1"/>
    </xf>
    <xf numFmtId="43" fontId="22" fillId="7" borderId="10" xfId="2" applyFont="1" applyFill="1" applyBorder="1" applyAlignment="1">
      <alignment horizontal="center" vertical="center" wrapText="1"/>
    </xf>
    <xf numFmtId="10" fontId="23" fillId="7" borderId="10" xfId="12" applyNumberFormat="1" applyFont="1" applyFill="1" applyBorder="1" applyAlignment="1">
      <alignment horizontal="center" vertical="center" wrapText="1"/>
    </xf>
    <xf numFmtId="44" fontId="22" fillId="7" borderId="10" xfId="14" applyFont="1" applyFill="1" applyBorder="1" applyAlignment="1">
      <alignment horizontal="center" vertical="center" wrapText="1"/>
    </xf>
    <xf numFmtId="0" fontId="21" fillId="7" borderId="17" xfId="0" applyFont="1" applyFill="1" applyBorder="1" applyAlignment="1">
      <alignment vertical="center" wrapText="1"/>
    </xf>
    <xf numFmtId="0" fontId="21" fillId="7" borderId="21" xfId="0" applyFont="1" applyFill="1" applyBorder="1" applyAlignment="1">
      <alignment vertical="center" wrapText="1"/>
    </xf>
    <xf numFmtId="12" fontId="22" fillId="7" borderId="10" xfId="14" applyNumberFormat="1" applyFont="1" applyFill="1" applyBorder="1" applyAlignment="1">
      <alignment horizontal="center" vertical="center" wrapText="1"/>
    </xf>
    <xf numFmtId="14" fontId="22" fillId="7" borderId="10" xfId="2" applyNumberFormat="1" applyFont="1" applyFill="1" applyBorder="1" applyAlignment="1">
      <alignment horizontal="center" vertical="center" wrapText="1"/>
    </xf>
    <xf numFmtId="13" fontId="22" fillId="7" borderId="10" xfId="2" applyNumberFormat="1" applyFont="1" applyFill="1" applyBorder="1" applyAlignment="1">
      <alignment horizontal="center" vertical="center" wrapText="1"/>
    </xf>
    <xf numFmtId="0" fontId="22" fillId="7" borderId="9" xfId="11" applyFont="1" applyFill="1" applyBorder="1" applyAlignment="1">
      <alignment horizontal="center" vertical="center" wrapText="1"/>
    </xf>
    <xf numFmtId="43" fontId="22" fillId="7" borderId="9" xfId="2" applyFont="1" applyFill="1" applyBorder="1" applyAlignment="1">
      <alignment horizontal="center" vertical="center" wrapText="1"/>
    </xf>
    <xf numFmtId="43" fontId="24" fillId="7" borderId="9" xfId="2" applyFont="1" applyFill="1" applyBorder="1" applyAlignment="1">
      <alignment horizontal="center" vertical="center" wrapText="1"/>
    </xf>
    <xf numFmtId="44" fontId="22" fillId="7" borderId="9" xfId="14" applyFont="1" applyFill="1" applyBorder="1" applyAlignment="1">
      <alignment horizontal="center" vertical="center" wrapText="1"/>
    </xf>
    <xf numFmtId="13" fontId="22" fillId="7" borderId="9" xfId="2" applyNumberFormat="1" applyFont="1" applyFill="1" applyBorder="1" applyAlignment="1">
      <alignment horizontal="center" vertical="center" wrapText="1"/>
    </xf>
    <xf numFmtId="0" fontId="22" fillId="7" borderId="37" xfId="11" applyFont="1" applyFill="1" applyBorder="1" applyAlignment="1">
      <alignment horizontal="center" vertical="center" wrapText="1"/>
    </xf>
    <xf numFmtId="43" fontId="22" fillId="7" borderId="37" xfId="2" applyFont="1" applyFill="1" applyBorder="1" applyAlignment="1">
      <alignment horizontal="center" vertical="center" wrapText="1"/>
    </xf>
    <xf numFmtId="44" fontId="22" fillId="7" borderId="37" xfId="14" applyFont="1" applyFill="1" applyBorder="1" applyAlignment="1">
      <alignment horizontal="center" vertical="center" wrapText="1"/>
    </xf>
    <xf numFmtId="10" fontId="23" fillId="7" borderId="37" xfId="12" applyNumberFormat="1" applyFont="1" applyFill="1" applyBorder="1" applyAlignment="1">
      <alignment horizontal="center" vertical="center" wrapText="1"/>
    </xf>
    <xf numFmtId="44" fontId="25" fillId="7" borderId="37" xfId="14" applyFont="1" applyFill="1" applyBorder="1" applyAlignment="1">
      <alignment horizontal="center" vertical="center" wrapText="1"/>
    </xf>
    <xf numFmtId="0" fontId="18" fillId="0" borderId="22" xfId="0" applyFont="1" applyBorder="1"/>
    <xf numFmtId="0" fontId="18" fillId="0" borderId="18" xfId="0" applyFont="1" applyBorder="1" applyAlignment="1">
      <alignment horizontal="right"/>
    </xf>
    <xf numFmtId="0" fontId="22" fillId="7" borderId="43" xfId="11" applyFont="1" applyFill="1" applyBorder="1" applyAlignment="1">
      <alignment vertical="center" wrapText="1"/>
    </xf>
    <xf numFmtId="44" fontId="22" fillId="7" borderId="15" xfId="14" applyFont="1" applyFill="1" applyBorder="1" applyAlignment="1">
      <alignment horizontal="center" vertical="center" wrapText="1"/>
    </xf>
    <xf numFmtId="0" fontId="21" fillId="7" borderId="20" xfId="0" applyFont="1" applyFill="1" applyBorder="1" applyAlignment="1">
      <alignment vertical="center" wrapText="1"/>
    </xf>
    <xf numFmtId="44" fontId="22" fillId="7" borderId="44" xfId="14" applyFont="1" applyFill="1" applyBorder="1" applyAlignment="1">
      <alignment horizontal="center" vertical="center" wrapText="1"/>
    </xf>
    <xf numFmtId="44" fontId="22" fillId="7" borderId="46" xfId="14" applyFont="1" applyFill="1" applyBorder="1" applyAlignment="1">
      <alignment horizontal="center" vertical="center" wrapText="1"/>
    </xf>
    <xf numFmtId="10" fontId="29" fillId="0" borderId="43" xfId="12" applyNumberFormat="1" applyFont="1" applyBorder="1"/>
    <xf numFmtId="10" fontId="31" fillId="0" borderId="15" xfId="12" applyNumberFormat="1" applyFont="1" applyBorder="1"/>
    <xf numFmtId="10" fontId="29" fillId="0" borderId="15" xfId="12" applyNumberFormat="1" applyFont="1" applyBorder="1"/>
    <xf numFmtId="10" fontId="29" fillId="0" borderId="50" xfId="12" applyNumberFormat="1" applyFont="1" applyBorder="1"/>
    <xf numFmtId="10" fontId="29" fillId="0" borderId="52" xfId="12" applyNumberFormat="1" applyFont="1" applyBorder="1"/>
    <xf numFmtId="10" fontId="29" fillId="0" borderId="53" xfId="12" applyNumberFormat="1" applyFont="1" applyBorder="1"/>
    <xf numFmtId="0" fontId="0" fillId="0" borderId="18" xfId="0" applyBorder="1"/>
    <xf numFmtId="43" fontId="36" fillId="4" borderId="15" xfId="12" applyNumberFormat="1" applyFont="1" applyFill="1" applyBorder="1" applyAlignment="1">
      <alignment horizontal="center" vertical="center"/>
    </xf>
    <xf numFmtId="43" fontId="38" fillId="0" borderId="15" xfId="12" applyNumberFormat="1" applyFont="1" applyBorder="1" applyAlignment="1">
      <alignment horizontal="center" vertical="center"/>
    </xf>
    <xf numFmtId="43" fontId="24" fillId="4" borderId="15" xfId="12" applyNumberFormat="1" applyFont="1" applyFill="1" applyBorder="1" applyAlignment="1">
      <alignment horizontal="center" vertical="center"/>
    </xf>
    <xf numFmtId="43" fontId="37" fillId="0" borderId="15" xfId="12" applyNumberFormat="1" applyFont="1" applyBorder="1" applyAlignment="1">
      <alignment horizontal="center" vertical="center"/>
    </xf>
    <xf numFmtId="10" fontId="37" fillId="0" borderId="54" xfId="12" applyNumberFormat="1" applyFont="1" applyBorder="1" applyAlignment="1">
      <alignment horizontal="center" vertical="center"/>
    </xf>
    <xf numFmtId="43" fontId="37" fillId="0" borderId="27" xfId="12" applyNumberFormat="1" applyFont="1" applyBorder="1" applyAlignment="1">
      <alignment horizontal="center" vertical="center"/>
    </xf>
    <xf numFmtId="43" fontId="37" fillId="0" borderId="28" xfId="12" applyNumberFormat="1" applyFont="1" applyBorder="1" applyAlignment="1">
      <alignment horizontal="center" vertical="center"/>
    </xf>
    <xf numFmtId="0" fontId="22" fillId="7" borderId="31" xfId="11" applyFont="1" applyFill="1" applyBorder="1" applyAlignment="1">
      <alignment horizontal="center" vertical="center" wrapText="1"/>
    </xf>
    <xf numFmtId="10" fontId="5" fillId="0" borderId="0" xfId="12" applyNumberFormat="1" applyFont="1"/>
    <xf numFmtId="10" fontId="44" fillId="0" borderId="38" xfId="12" applyNumberFormat="1" applyFont="1" applyBorder="1"/>
    <xf numFmtId="10" fontId="44" fillId="0" borderId="31" xfId="12" applyNumberFormat="1" applyFont="1" applyBorder="1"/>
    <xf numFmtId="10" fontId="43" fillId="0" borderId="8" xfId="12" applyNumberFormat="1" applyFont="1" applyBorder="1"/>
    <xf numFmtId="10" fontId="43" fillId="0" borderId="10" xfId="12" applyNumberFormat="1" applyFont="1" applyBorder="1"/>
    <xf numFmtId="10" fontId="43" fillId="0" borderId="9" xfId="12" applyNumberFormat="1" applyFont="1" applyBorder="1"/>
    <xf numFmtId="10" fontId="44" fillId="0" borderId="10" xfId="12" applyNumberFormat="1" applyFont="1" applyBorder="1"/>
    <xf numFmtId="0" fontId="45" fillId="0" borderId="0" xfId="0" applyFont="1"/>
    <xf numFmtId="0" fontId="15" fillId="0" borderId="0" xfId="0" applyFont="1"/>
    <xf numFmtId="10" fontId="43" fillId="0" borderId="7" xfId="12" applyNumberFormat="1" applyFont="1" applyBorder="1"/>
    <xf numFmtId="10" fontId="44" fillId="0" borderId="8" xfId="12" applyNumberFormat="1" applyFont="1" applyBorder="1"/>
    <xf numFmtId="167" fontId="44" fillId="0" borderId="8" xfId="12" applyNumberFormat="1" applyFont="1" applyBorder="1"/>
    <xf numFmtId="10" fontId="43" fillId="0" borderId="15" xfId="12" applyNumberFormat="1" applyFont="1" applyBorder="1"/>
    <xf numFmtId="168" fontId="44" fillId="0" borderId="10" xfId="12" applyNumberFormat="1" applyFont="1" applyBorder="1"/>
    <xf numFmtId="10" fontId="44" fillId="0" borderId="6" xfId="12" applyNumberFormat="1" applyFont="1" applyBorder="1"/>
    <xf numFmtId="167" fontId="44" fillId="0" borderId="6" xfId="12" applyNumberFormat="1" applyFont="1" applyBorder="1"/>
    <xf numFmtId="44" fontId="46" fillId="0" borderId="8" xfId="14" applyFont="1" applyBorder="1" applyAlignment="1">
      <alignment horizontal="center" vertical="center"/>
    </xf>
    <xf numFmtId="169" fontId="0" fillId="0" borderId="0" xfId="0" applyNumberFormat="1"/>
    <xf numFmtId="170" fontId="0" fillId="0" borderId="0" xfId="0" applyNumberFormat="1"/>
    <xf numFmtId="2" fontId="0" fillId="0" borderId="0" xfId="0" applyNumberFormat="1"/>
    <xf numFmtId="43" fontId="22" fillId="7" borderId="25" xfId="2" applyFont="1" applyFill="1" applyBorder="1" applyAlignment="1">
      <alignment horizontal="center" vertical="center" wrapText="1"/>
    </xf>
    <xf numFmtId="43" fontId="22" fillId="7" borderId="16" xfId="2" applyFont="1" applyFill="1" applyBorder="1" applyAlignment="1">
      <alignment horizontal="center" vertical="center" wrapText="1"/>
    </xf>
    <xf numFmtId="43" fontId="22" fillId="7" borderId="55" xfId="2" applyFont="1" applyFill="1" applyBorder="1" applyAlignment="1">
      <alignment horizontal="center" vertical="center" wrapText="1"/>
    </xf>
    <xf numFmtId="10" fontId="43" fillId="0" borderId="25" xfId="12" applyNumberFormat="1" applyFont="1" applyBorder="1"/>
    <xf numFmtId="10" fontId="44" fillId="0" borderId="25" xfId="12" applyNumberFormat="1" applyFont="1" applyBorder="1"/>
    <xf numFmtId="10" fontId="43" fillId="0" borderId="56" xfId="12" applyNumberFormat="1" applyFont="1" applyBorder="1"/>
    <xf numFmtId="10" fontId="44" fillId="0" borderId="19" xfId="12" applyNumberFormat="1" applyFont="1" applyBorder="1"/>
    <xf numFmtId="10" fontId="44" fillId="0" borderId="57" xfId="12" applyNumberFormat="1" applyFont="1" applyBorder="1"/>
    <xf numFmtId="10" fontId="0" fillId="0" borderId="0" xfId="0" applyNumberFormat="1"/>
    <xf numFmtId="0" fontId="8" fillId="0" borderId="0" xfId="0" applyFont="1" applyAlignment="1">
      <alignment horizontal="center" vertical="center"/>
    </xf>
    <xf numFmtId="0" fontId="10" fillId="0" borderId="0" xfId="0" applyFont="1" applyAlignment="1">
      <alignment horizontal="left" vertical="center" wrapText="1"/>
    </xf>
    <xf numFmtId="0" fontId="9" fillId="0" borderId="0" xfId="0" applyFont="1" applyAlignment="1">
      <alignment horizontal="center" vertical="center"/>
    </xf>
    <xf numFmtId="0" fontId="11" fillId="0" borderId="0" xfId="0" applyFont="1" applyAlignment="1">
      <alignment vertical="top"/>
    </xf>
    <xf numFmtId="0" fontId="47" fillId="0" borderId="0" xfId="15" applyFont="1" applyAlignment="1">
      <alignment horizontal="center" vertical="center"/>
    </xf>
    <xf numFmtId="0" fontId="14" fillId="0" borderId="0" xfId="15" applyFont="1" applyAlignment="1">
      <alignment vertical="center"/>
    </xf>
    <xf numFmtId="0" fontId="48" fillId="0" borderId="0" xfId="15" applyFont="1" applyAlignment="1">
      <alignment horizontal="center" vertical="center"/>
    </xf>
    <xf numFmtId="0" fontId="14" fillId="0" borderId="0" xfId="15" applyFont="1"/>
    <xf numFmtId="0" fontId="8" fillId="0" borderId="0" xfId="15" applyFont="1" applyAlignment="1">
      <alignment vertical="center"/>
    </xf>
    <xf numFmtId="0" fontId="8" fillId="0" borderId="0" xfId="15" applyFont="1" applyAlignment="1">
      <alignment horizontal="center" vertical="center"/>
    </xf>
    <xf numFmtId="0" fontId="0" fillId="2" borderId="0" xfId="0" applyFill="1"/>
    <xf numFmtId="0" fontId="51" fillId="0" borderId="0" xfId="0" applyFont="1" applyAlignment="1">
      <alignment vertical="center" wrapText="1"/>
    </xf>
    <xf numFmtId="0" fontId="51" fillId="0" borderId="0" xfId="0" applyFont="1" applyAlignment="1">
      <alignment vertical="center"/>
    </xf>
    <xf numFmtId="0" fontId="51" fillId="0" borderId="0" xfId="0" applyFont="1" applyAlignment="1">
      <alignment horizontal="center" vertical="center"/>
    </xf>
    <xf numFmtId="14" fontId="50" fillId="0" borderId="0" xfId="15" quotePrefix="1" applyNumberFormat="1" applyFont="1" applyAlignment="1">
      <alignment horizontal="center" vertical="top"/>
    </xf>
    <xf numFmtId="0" fontId="10" fillId="0" borderId="0" xfId="0" applyFont="1" applyAlignment="1">
      <alignment horizontal="left" vertical="center"/>
    </xf>
    <xf numFmtId="0" fontId="10" fillId="0" borderId="0" xfId="0" applyFont="1" applyAlignment="1">
      <alignment horizontal="left" vertical="center" wrapText="1"/>
    </xf>
    <xf numFmtId="0" fontId="47" fillId="0" borderId="0" xfId="15" applyFont="1" applyAlignment="1">
      <alignment horizontal="center" vertical="center"/>
    </xf>
    <xf numFmtId="0" fontId="48" fillId="0" borderId="0" xfId="15" applyFont="1" applyAlignment="1">
      <alignment horizontal="center" vertical="center"/>
    </xf>
    <xf numFmtId="0" fontId="49" fillId="8" borderId="0" xfId="15" applyFont="1" applyFill="1" applyAlignment="1">
      <alignment horizontal="center" vertical="center"/>
    </xf>
    <xf numFmtId="171" fontId="52" fillId="2" borderId="0" xfId="15" applyNumberFormat="1" applyFont="1" applyFill="1" applyAlignment="1">
      <alignment horizontal="center" vertical="top"/>
    </xf>
    <xf numFmtId="0" fontId="51" fillId="0" borderId="0" xfId="0" applyFont="1" applyAlignment="1">
      <alignment horizontal="center" vertical="center" wrapText="1"/>
    </xf>
    <xf numFmtId="0" fontId="51" fillId="0" borderId="0" xfId="0" applyFont="1" applyAlignment="1">
      <alignment horizontal="center" vertical="center"/>
    </xf>
    <xf numFmtId="0" fontId="9" fillId="0" borderId="0" xfId="0" applyFont="1" applyAlignment="1">
      <alignment horizontal="center" vertical="center"/>
    </xf>
    <xf numFmtId="174" fontId="53" fillId="0" borderId="0" xfId="15" applyNumberFormat="1" applyFont="1" applyAlignment="1">
      <alignment horizontal="center" vertical="center"/>
    </xf>
    <xf numFmtId="0" fontId="0" fillId="2" borderId="0" xfId="0" applyFill="1" applyAlignment="1">
      <alignment horizontal="center"/>
    </xf>
    <xf numFmtId="0" fontId="21" fillId="0" borderId="21" xfId="0" applyFont="1" applyBorder="1" applyAlignment="1">
      <alignment horizontal="center" vertical="center"/>
    </xf>
    <xf numFmtId="0" fontId="21" fillId="0" borderId="4" xfId="0" applyFont="1" applyBorder="1" applyAlignment="1">
      <alignment horizontal="center" vertical="center"/>
    </xf>
    <xf numFmtId="0" fontId="26" fillId="0" borderId="9" xfId="0" applyFont="1" applyBorder="1" applyAlignment="1">
      <alignment horizontal="left" vertical="center" indent="1"/>
    </xf>
    <xf numFmtId="0" fontId="26" fillId="0" borderId="1" xfId="0" applyFont="1" applyBorder="1" applyAlignment="1">
      <alignment horizontal="left" vertical="center" indent="1"/>
    </xf>
    <xf numFmtId="44" fontId="28" fillId="0" borderId="9" xfId="14" applyFont="1" applyBorder="1" applyAlignment="1">
      <alignment horizontal="center" vertical="center"/>
    </xf>
    <xf numFmtId="44" fontId="28" fillId="0" borderId="8" xfId="14" applyFont="1" applyBorder="1" applyAlignment="1">
      <alignment horizontal="center" vertical="center"/>
    </xf>
    <xf numFmtId="0" fontId="39" fillId="0" borderId="11" xfId="0" applyFont="1" applyBorder="1" applyAlignment="1">
      <alignment horizontal="center"/>
    </xf>
    <xf numFmtId="0" fontId="39" fillId="0" borderId="12" xfId="0" applyFont="1" applyBorder="1" applyAlignment="1">
      <alignment horizontal="center"/>
    </xf>
    <xf numFmtId="0" fontId="39" fillId="0" borderId="13" xfId="0" applyFont="1" applyBorder="1" applyAlignment="1">
      <alignment horizontal="center"/>
    </xf>
    <xf numFmtId="0" fontId="21" fillId="7" borderId="42" xfId="0" applyFont="1" applyFill="1" applyBorder="1" applyAlignment="1">
      <alignment horizontal="center" vertical="center" wrapText="1"/>
    </xf>
    <xf numFmtId="0" fontId="21" fillId="7" borderId="30"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31" xfId="0" applyFont="1" applyFill="1" applyBorder="1" applyAlignment="1">
      <alignment horizontal="left" vertical="center" wrapText="1"/>
    </xf>
    <xf numFmtId="0" fontId="21" fillId="7" borderId="10" xfId="0" applyFont="1" applyFill="1" applyBorder="1" applyAlignment="1">
      <alignment horizontal="left" vertical="center" wrapText="1"/>
    </xf>
    <xf numFmtId="0" fontId="22" fillId="7" borderId="31" xfId="11" applyFont="1" applyFill="1" applyBorder="1" applyAlignment="1">
      <alignment horizontal="center" vertical="center" wrapText="1"/>
    </xf>
    <xf numFmtId="0" fontId="21" fillId="7" borderId="22" xfId="0" applyFont="1" applyFill="1" applyBorder="1" applyAlignment="1">
      <alignment horizontal="center" vertical="center" wrapText="1"/>
    </xf>
    <xf numFmtId="0" fontId="21" fillId="7"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1" fillId="7" borderId="45" xfId="0" applyFont="1" applyFill="1" applyBorder="1" applyAlignment="1">
      <alignment horizontal="center" vertical="center" wrapText="1"/>
    </xf>
    <xf numFmtId="0" fontId="21" fillId="7" borderId="35" xfId="0" applyFont="1" applyFill="1" applyBorder="1" applyAlignment="1">
      <alignment horizontal="center" vertical="center" wrapText="1"/>
    </xf>
    <xf numFmtId="0" fontId="21" fillId="7" borderId="36" xfId="0" applyFont="1" applyFill="1" applyBorder="1" applyAlignment="1">
      <alignment horizontal="center" vertical="center" wrapText="1"/>
    </xf>
    <xf numFmtId="0" fontId="21" fillId="0" borderId="47" xfId="0" applyFont="1" applyBorder="1" applyAlignment="1">
      <alignment horizontal="center" vertical="center" textRotation="90" wrapText="1"/>
    </xf>
    <xf numFmtId="0" fontId="21" fillId="0" borderId="48" xfId="0" applyFont="1" applyBorder="1" applyAlignment="1">
      <alignment horizontal="center" vertical="center" textRotation="90" wrapText="1"/>
    </xf>
    <xf numFmtId="0" fontId="21" fillId="0" borderId="49" xfId="0" applyFont="1" applyBorder="1" applyAlignment="1">
      <alignment horizontal="center" vertical="center" textRotation="90" wrapText="1"/>
    </xf>
    <xf numFmtId="0" fontId="21" fillId="0" borderId="30" xfId="0" applyFont="1" applyBorder="1" applyAlignment="1">
      <alignment horizontal="center" vertical="center"/>
    </xf>
    <xf numFmtId="0" fontId="26" fillId="0" borderId="38" xfId="0" applyFont="1" applyBorder="1" applyAlignment="1">
      <alignment horizontal="left" vertical="center" indent="1"/>
    </xf>
    <xf numFmtId="44" fontId="28" fillId="0" borderId="38" xfId="14" applyFont="1" applyBorder="1" applyAlignment="1">
      <alignment horizontal="center" vertical="center"/>
    </xf>
    <xf numFmtId="0" fontId="21" fillId="0" borderId="5" xfId="0" applyFont="1" applyBorder="1" applyAlignment="1">
      <alignment horizontal="center" vertical="center"/>
    </xf>
    <xf numFmtId="0" fontId="26" fillId="0" borderId="2" xfId="0" applyFont="1" applyBorder="1" applyAlignment="1">
      <alignment horizontal="left" vertical="center" indent="1"/>
    </xf>
    <xf numFmtId="44" fontId="28" fillId="0" borderId="2" xfId="14" applyFont="1" applyBorder="1" applyAlignment="1">
      <alignment horizontal="center" vertical="center"/>
    </xf>
    <xf numFmtId="0" fontId="21" fillId="0" borderId="51" xfId="0" applyFont="1" applyBorder="1" applyAlignment="1">
      <alignment horizontal="center" vertical="center" textRotation="90" wrapText="1"/>
    </xf>
    <xf numFmtId="0" fontId="21" fillId="0" borderId="3" xfId="0" applyFont="1" applyBorder="1" applyAlignment="1">
      <alignment horizontal="center" vertical="center"/>
    </xf>
    <xf numFmtId="0" fontId="26" fillId="0" borderId="29" xfId="0" applyFont="1" applyBorder="1" applyAlignment="1">
      <alignment horizontal="left" vertical="center" indent="1"/>
    </xf>
    <xf numFmtId="44" fontId="28" fillId="0" borderId="29" xfId="14" applyFont="1" applyBorder="1" applyAlignment="1">
      <alignment horizontal="center" vertical="center"/>
    </xf>
    <xf numFmtId="44" fontId="28" fillId="0" borderId="1" xfId="14" applyFont="1" applyBorder="1" applyAlignment="1">
      <alignment horizontal="center" vertical="center"/>
    </xf>
    <xf numFmtId="43" fontId="32" fillId="2" borderId="39" xfId="13" applyFont="1" applyFill="1" applyBorder="1" applyAlignment="1">
      <alignment horizontal="center" vertical="center"/>
    </xf>
    <xf numFmtId="43" fontId="32" fillId="2" borderId="24" xfId="13" applyFont="1" applyFill="1" applyBorder="1" applyAlignment="1">
      <alignment horizontal="center" vertical="center"/>
    </xf>
    <xf numFmtId="43" fontId="32" fillId="2" borderId="8" xfId="13" applyFont="1" applyFill="1" applyBorder="1" applyAlignment="1">
      <alignment horizontal="center" vertical="center"/>
    </xf>
    <xf numFmtId="0" fontId="34" fillId="0" borderId="14" xfId="0" applyFont="1" applyBorder="1" applyAlignment="1">
      <alignment horizontal="center"/>
    </xf>
    <xf numFmtId="0" fontId="34" fillId="0" borderId="40" xfId="0" applyFont="1" applyBorder="1" applyAlignment="1">
      <alignment horizontal="center"/>
    </xf>
    <xf numFmtId="0" fontId="34" fillId="0" borderId="10" xfId="0" applyFont="1" applyBorder="1" applyAlignment="1">
      <alignment horizontal="center"/>
    </xf>
    <xf numFmtId="0" fontId="34" fillId="0" borderId="26" xfId="0" applyFont="1" applyBorder="1" applyAlignment="1">
      <alignment horizontal="center"/>
    </xf>
    <xf numFmtId="0" fontId="34" fillId="0" borderId="41" xfId="0" applyFont="1" applyBorder="1" applyAlignment="1">
      <alignment horizontal="center"/>
    </xf>
    <xf numFmtId="0" fontId="34" fillId="0" borderId="27" xfId="0" applyFont="1" applyBorder="1" applyAlignment="1">
      <alignment horizontal="center"/>
    </xf>
    <xf numFmtId="0" fontId="35" fillId="3" borderId="10" xfId="0" applyFont="1" applyFill="1" applyBorder="1" applyAlignment="1">
      <alignment horizontal="center" vertical="center"/>
    </xf>
    <xf numFmtId="0" fontId="35" fillId="5" borderId="10" xfId="0" applyFont="1" applyFill="1" applyBorder="1" applyAlignment="1">
      <alignment horizontal="center" vertical="center"/>
    </xf>
    <xf numFmtId="0" fontId="35" fillId="6" borderId="10" xfId="0" applyFont="1" applyFill="1" applyBorder="1" applyAlignment="1">
      <alignment horizontal="center" vertical="center"/>
    </xf>
    <xf numFmtId="0" fontId="35" fillId="6" borderId="27" xfId="0" applyFont="1" applyFill="1" applyBorder="1" applyAlignment="1">
      <alignment horizontal="center" vertical="center"/>
    </xf>
  </cellXfs>
  <cellStyles count="31">
    <cellStyle name="Comma" xfId="13" builtinId="3"/>
    <cellStyle name="Comma [0] 2" xfId="3" xr:uid="{00000000-0005-0000-0000-000001000000}"/>
    <cellStyle name="Comma [0] 2 2" xfId="25" xr:uid="{E2383A06-A206-49B3-8C66-30354E1354A2}"/>
    <cellStyle name="Comma 10" xfId="10" xr:uid="{00000000-0005-0000-0000-000002000000}"/>
    <cellStyle name="Comma 2" xfId="2" xr:uid="{00000000-0005-0000-0000-000003000000}"/>
    <cellStyle name="Comma 2 2" xfId="21" xr:uid="{6A2D38E8-9DAF-4807-9D4B-0FBBE918025A}"/>
    <cellStyle name="Comma 3" xfId="16" xr:uid="{00000000-0005-0000-0000-000004000000}"/>
    <cellStyle name="Currency" xfId="14" builtinId="4"/>
    <cellStyle name="Currency 2" xfId="6" xr:uid="{00000000-0005-0000-0000-000006000000}"/>
    <cellStyle name="Normal" xfId="0" builtinId="0"/>
    <cellStyle name="Normal 2" xfId="1" xr:uid="{00000000-0005-0000-0000-000008000000}"/>
    <cellStyle name="Normal 2 2" xfId="19" xr:uid="{00000000-0005-0000-0000-000009000000}"/>
    <cellStyle name="Normal 2 2 2" xfId="22" xr:uid="{3ACE0E86-3551-48DB-BD02-C32BCA2FF422}"/>
    <cellStyle name="Normal 2 2 3 5" xfId="20" xr:uid="{2ABB5039-92CA-410E-8562-1E356B3F053D}"/>
    <cellStyle name="Normal 3" xfId="5" xr:uid="{00000000-0005-0000-0000-00000A000000}"/>
    <cellStyle name="Normal 3 2" xfId="15" xr:uid="{00000000-0005-0000-0000-00000B000000}"/>
    <cellStyle name="Normal 3 2 2" xfId="28" xr:uid="{C6B30589-6CFC-4DB5-A0A3-ADE661B516FC}"/>
    <cellStyle name="Normal 3 3" xfId="27" xr:uid="{D71C93AB-6B40-4164-A14B-EE32F393E992}"/>
    <cellStyle name="Normal 4" xfId="9" xr:uid="{00000000-0005-0000-0000-00000C000000}"/>
    <cellStyle name="Normal 5" xfId="11" xr:uid="{00000000-0005-0000-0000-00000D000000}"/>
    <cellStyle name="Normal 6" xfId="17" xr:uid="{00000000-0005-0000-0000-00000E000000}"/>
    <cellStyle name="Normal 7" xfId="24" xr:uid="{1E134F85-6C58-4CB2-9A6F-6E65B2318C5F}"/>
    <cellStyle name="Percent" xfId="12" builtinId="5"/>
    <cellStyle name="Percent 2" xfId="4" xr:uid="{00000000-0005-0000-0000-000010000000}"/>
    <cellStyle name="Percent 2 2" xfId="23" xr:uid="{ED44E9AF-96B8-4C27-8289-EBBB3B4C9A1E}"/>
    <cellStyle name="Percent 2 2 2" xfId="30" xr:uid="{65C07E96-48F2-4A44-941E-2C7256DFFA4A}"/>
    <cellStyle name="Percent 3" xfId="7" xr:uid="{00000000-0005-0000-0000-000011000000}"/>
    <cellStyle name="Percent 4" xfId="18" xr:uid="{00000000-0005-0000-0000-000012000000}"/>
    <cellStyle name="Percent 5" xfId="26" xr:uid="{E373A7FC-5AD6-42F9-AA1E-11DB6A640FD0}"/>
    <cellStyle name="Percent 6" xfId="29" xr:uid="{55FF8566-E186-4E15-9143-901B936F1FC5}"/>
    <cellStyle name="표준_작업일보 " xfId="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styles" Target="styles.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5" Type="http://schemas.openxmlformats.org/officeDocument/2006/relationships/externalLink" Target="externalLinks/externalLink2.xml"/><Relationship Id="rId90" Type="http://schemas.openxmlformats.org/officeDocument/2006/relationships/sharedStrings" Target="sharedStrings.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83" Type="http://schemas.openxmlformats.org/officeDocument/2006/relationships/externalLink" Target="externalLinks/externalLink80.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941256353548287E-2"/>
          <c:y val="7.3304412145403328E-2"/>
          <c:w val="0.98159975569954816"/>
          <c:h val="0.92665141591111455"/>
        </c:manualLayout>
      </c:layout>
      <c:lineChart>
        <c:grouping val="standard"/>
        <c:varyColors val="0"/>
        <c:ser>
          <c:idx val="0"/>
          <c:order val="0"/>
          <c:spPr>
            <a:ln w="4762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Workdone '!$J$57:$AM$57</c:f>
              <c:numCache>
                <c:formatCode>0%</c:formatCode>
                <c:ptCount val="30"/>
                <c:pt idx="0">
                  <c:v>0</c:v>
                </c:pt>
                <c:pt idx="1">
                  <c:v>9.6029312743246675E-3</c:v>
                </c:pt>
                <c:pt idx="2">
                  <c:v>2.2722091669548569E-2</c:v>
                </c:pt>
                <c:pt idx="3">
                  <c:v>3.5841252064772469E-2</c:v>
                </c:pt>
                <c:pt idx="4">
                  <c:v>5.5822262386711806E-2</c:v>
                </c:pt>
                <c:pt idx="5">
                  <c:v>8.4309671995195234E-2</c:v>
                </c:pt>
                <c:pt idx="6">
                  <c:v>0.12213333058303405</c:v>
                </c:pt>
                <c:pt idx="7">
                  <c:v>0.15718943195440185</c:v>
                </c:pt>
                <c:pt idx="8">
                  <c:v>0.19402977489510778</c:v>
                </c:pt>
                <c:pt idx="9">
                  <c:v>0.22762534164352766</c:v>
                </c:pt>
                <c:pt idx="10">
                  <c:v>0.24608557961020866</c:v>
                </c:pt>
                <c:pt idx="11">
                  <c:v>0.26071026272749315</c:v>
                </c:pt>
                <c:pt idx="12">
                  <c:v>0.27454185652904484</c:v>
                </c:pt>
                <c:pt idx="13">
                  <c:v>0.29622651851195358</c:v>
                </c:pt>
                <c:pt idx="14">
                  <c:v>0.31664661140608685</c:v>
                </c:pt>
                <c:pt idx="15">
                  <c:v>0.35197506305772286</c:v>
                </c:pt>
                <c:pt idx="16">
                  <c:v>0.3770141141671724</c:v>
                </c:pt>
                <c:pt idx="17">
                  <c:v>0.39204270090197596</c:v>
                </c:pt>
                <c:pt idx="18">
                  <c:v>0.42485307505262188</c:v>
                </c:pt>
                <c:pt idx="19">
                  <c:v>0.45496552519910133</c:v>
                </c:pt>
                <c:pt idx="20">
                  <c:v>0.49929484337416991</c:v>
                </c:pt>
                <c:pt idx="21">
                  <c:v>0.56665672200943817</c:v>
                </c:pt>
                <c:pt idx="22">
                  <c:v>0.62828891943490217</c:v>
                </c:pt>
                <c:pt idx="23">
                  <c:v>0.69106596210081472</c:v>
                </c:pt>
                <c:pt idx="24">
                  <c:v>0.75194621453253407</c:v>
                </c:pt>
                <c:pt idx="25">
                  <c:v>0.79716401650776481</c:v>
                </c:pt>
                <c:pt idx="26">
                  <c:v>0.84869630225018522</c:v>
                </c:pt>
                <c:pt idx="27">
                  <c:v>0.91189636583305689</c:v>
                </c:pt>
                <c:pt idx="28">
                  <c:v>0.95401786342655126</c:v>
                </c:pt>
                <c:pt idx="29">
                  <c:v>0.99999929496622031</c:v>
                </c:pt>
              </c:numCache>
            </c:numRef>
          </c:val>
          <c:smooth val="0"/>
          <c:extLst>
            <c:ext xmlns:c16="http://schemas.microsoft.com/office/drawing/2014/chart" uri="{C3380CC4-5D6E-409C-BE32-E72D297353CC}">
              <c16:uniqueId val="{00000000-361F-4184-9CDD-05F8D752491A}"/>
            </c:ext>
          </c:extLst>
        </c:ser>
        <c:ser>
          <c:idx val="1"/>
          <c:order val="1"/>
          <c:spPr>
            <a:ln w="50800"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Workdone '!$J$58:$AM$58</c:f>
              <c:numCache>
                <c:formatCode>0%</c:formatCode>
                <c:ptCount val="30"/>
                <c:pt idx="0">
                  <c:v>0</c:v>
                </c:pt>
                <c:pt idx="1">
                  <c:v>9.6078586094652581E-3</c:v>
                </c:pt>
                <c:pt idx="2">
                  <c:v>2.272701900468916E-2</c:v>
                </c:pt>
                <c:pt idx="3">
                  <c:v>3.5846179399913067E-2</c:v>
                </c:pt>
                <c:pt idx="4">
                  <c:v>6.1205270654995717E-2</c:v>
                </c:pt>
                <c:pt idx="5">
                  <c:v>0.10150311404169782</c:v>
                </c:pt>
                <c:pt idx="6">
                  <c:v>0.15376449504798656</c:v>
                </c:pt>
                <c:pt idx="7">
                  <c:v>0.19001959213732145</c:v>
                </c:pt>
                <c:pt idx="8">
                  <c:v>0.22744953126467807</c:v>
                </c:pt>
                <c:pt idx="9">
                  <c:v>0.25335959547188852</c:v>
                </c:pt>
                <c:pt idx="10">
                  <c:v>0.28889319927379381</c:v>
                </c:pt>
                <c:pt idx="11">
                  <c:v>0.30476448403145939</c:v>
                </c:pt>
                <c:pt idx="12">
                  <c:v>0.3112088366966636</c:v>
                </c:pt>
                <c:pt idx="13">
                  <c:v>0.32835204155989978</c:v>
                </c:pt>
                <c:pt idx="14">
                  <c:v>0.33992355775527822</c:v>
                </c:pt>
                <c:pt idx="15">
                  <c:v>0.35468620149175595</c:v>
                </c:pt>
                <c:pt idx="16">
                  <c:v>0.37135376036914391</c:v>
                </c:pt>
                <c:pt idx="17">
                  <c:v>0.39253670944864072</c:v>
                </c:pt>
                <c:pt idx="18">
                  <c:v>0.40467598467702731</c:v>
                </c:pt>
                <c:pt idx="19">
                  <c:v>0.43921522318775563</c:v>
                </c:pt>
                <c:pt idx="20">
                  <c:v>0.4492599545862524</c:v>
                </c:pt>
                <c:pt idx="21">
                  <c:v>0.46664438272642361</c:v>
                </c:pt>
                <c:pt idx="22">
                  <c:v>0.4821774051995299</c:v>
                </c:pt>
                <c:pt idx="23">
                  <c:v>0.50110100260960877</c:v>
                </c:pt>
                <c:pt idx="24">
                  <c:v>0.51769840257785471</c:v>
                </c:pt>
                <c:pt idx="25">
                  <c:v>0.56586670653512916</c:v>
                </c:pt>
              </c:numCache>
            </c:numRef>
          </c:val>
          <c:smooth val="0"/>
          <c:extLst>
            <c:ext xmlns:c16="http://schemas.microsoft.com/office/drawing/2014/chart" uri="{C3380CC4-5D6E-409C-BE32-E72D297353CC}">
              <c16:uniqueId val="{00000001-361F-4184-9CDD-05F8D752491A}"/>
            </c:ext>
          </c:extLst>
        </c:ser>
        <c:dLbls>
          <c:showLegendKey val="0"/>
          <c:showVal val="0"/>
          <c:showCatName val="0"/>
          <c:showSerName val="0"/>
          <c:showPercent val="0"/>
          <c:showBubbleSize val="0"/>
        </c:dLbls>
        <c:smooth val="0"/>
        <c:axId val="-45424544"/>
        <c:axId val="-45431072"/>
      </c:lineChart>
      <c:catAx>
        <c:axId val="-45424544"/>
        <c:scaling>
          <c:orientation val="minMax"/>
        </c:scaling>
        <c:delete val="1"/>
        <c:axPos val="b"/>
        <c:majorTickMark val="none"/>
        <c:minorTickMark val="none"/>
        <c:tickLblPos val="nextTo"/>
        <c:crossAx val="-45431072"/>
        <c:crosses val="autoZero"/>
        <c:auto val="1"/>
        <c:lblAlgn val="ctr"/>
        <c:lblOffset val="100"/>
        <c:noMultiLvlLbl val="0"/>
      </c:catAx>
      <c:valAx>
        <c:axId val="-454310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4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56030</xdr:colOff>
      <xdr:row>1</xdr:row>
      <xdr:rowOff>235324</xdr:rowOff>
    </xdr:from>
    <xdr:to>
      <xdr:col>0</xdr:col>
      <xdr:colOff>291353</xdr:colOff>
      <xdr:row>51</xdr:row>
      <xdr:rowOff>493059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56030" y="705971"/>
          <a:ext cx="235323" cy="11082617"/>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1</xdr:col>
      <xdr:colOff>174957</xdr:colOff>
      <xdr:row>1</xdr:row>
      <xdr:rowOff>356712</xdr:rowOff>
    </xdr:from>
    <xdr:to>
      <xdr:col>5</xdr:col>
      <xdr:colOff>509548</xdr:colOff>
      <xdr:row>5</xdr:row>
      <xdr:rowOff>121798</xdr:rowOff>
    </xdr:to>
    <xdr:pic>
      <xdr:nvPicPr>
        <xdr:cNvPr id="7" name="Picture 6">
          <a:extLst>
            <a:ext uri="{FF2B5EF4-FFF2-40B4-BE49-F238E27FC236}">
              <a16:creationId xmlns:a16="http://schemas.microsoft.com/office/drawing/2014/main" id="{FC4CD8DC-9C98-C47D-6438-94F576D75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028" y="737712"/>
          <a:ext cx="2070863" cy="804672"/>
        </a:xfrm>
        <a:prstGeom prst="rect">
          <a:avLst/>
        </a:prstGeom>
      </xdr:spPr>
    </xdr:pic>
    <xdr:clientData/>
  </xdr:twoCellAnchor>
  <xdr:twoCellAnchor editAs="oneCell">
    <xdr:from>
      <xdr:col>10</xdr:col>
      <xdr:colOff>189140</xdr:colOff>
      <xdr:row>1</xdr:row>
      <xdr:rowOff>357868</xdr:rowOff>
    </xdr:from>
    <xdr:to>
      <xdr:col>11</xdr:col>
      <xdr:colOff>19768</xdr:colOff>
      <xdr:row>5</xdr:row>
      <xdr:rowOff>132374</xdr:rowOff>
    </xdr:to>
    <xdr:pic>
      <xdr:nvPicPr>
        <xdr:cNvPr id="8" name="Picture 7">
          <a:extLst>
            <a:ext uri="{FF2B5EF4-FFF2-40B4-BE49-F238E27FC236}">
              <a16:creationId xmlns:a16="http://schemas.microsoft.com/office/drawing/2014/main" id="{2620AAB2-60D2-47CE-B5E0-E965C5BCABFD}"/>
            </a:ext>
          </a:extLst>
        </xdr:cNvPr>
        <xdr:cNvPicPr>
          <a:picLocks noChangeAspect="1"/>
        </xdr:cNvPicPr>
      </xdr:nvPicPr>
      <xdr:blipFill rotWithShape="1">
        <a:blip xmlns:r="http://schemas.openxmlformats.org/officeDocument/2006/relationships" r:embed="rId2"/>
        <a:srcRect t="18473" b="17617"/>
        <a:stretch>
          <a:fillRect/>
        </a:stretch>
      </xdr:blipFill>
      <xdr:spPr>
        <a:xfrm>
          <a:off x="5490483" y="738868"/>
          <a:ext cx="1621328" cy="814092"/>
        </a:xfrm>
        <a:prstGeom prst="rect">
          <a:avLst/>
        </a:prstGeom>
      </xdr:spPr>
    </xdr:pic>
    <xdr:clientData/>
  </xdr:twoCellAnchor>
  <xdr:twoCellAnchor editAs="oneCell">
    <xdr:from>
      <xdr:col>2</xdr:col>
      <xdr:colOff>0</xdr:colOff>
      <xdr:row>20</xdr:row>
      <xdr:rowOff>0</xdr:rowOff>
    </xdr:from>
    <xdr:to>
      <xdr:col>10</xdr:col>
      <xdr:colOff>1702100</xdr:colOff>
      <xdr:row>40</xdr:row>
      <xdr:rowOff>30480</xdr:rowOff>
    </xdr:to>
    <xdr:pic>
      <xdr:nvPicPr>
        <xdr:cNvPr id="3" name="Picture 2">
          <a:extLst>
            <a:ext uri="{FF2B5EF4-FFF2-40B4-BE49-F238E27FC236}">
              <a16:creationId xmlns:a16="http://schemas.microsoft.com/office/drawing/2014/main" id="{DAE4C002-1140-E5B7-5CBF-676DADFE409B}"/>
            </a:ext>
          </a:extLst>
        </xdr:cNvPr>
        <xdr:cNvPicPr>
          <a:picLocks noChangeAspect="1"/>
        </xdr:cNvPicPr>
      </xdr:nvPicPr>
      <xdr:blipFill>
        <a:blip xmlns:r="http://schemas.openxmlformats.org/officeDocument/2006/relationships" r:embed="rId3"/>
        <a:stretch>
          <a:fillRect/>
        </a:stretch>
      </xdr:blipFill>
      <xdr:spPr>
        <a:xfrm>
          <a:off x="840441" y="4616824"/>
          <a:ext cx="6139630" cy="3840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155839</xdr:colOff>
      <xdr:row>1</xdr:row>
      <xdr:rowOff>3159</xdr:rowOff>
    </xdr:from>
    <xdr:to>
      <xdr:col>38</xdr:col>
      <xdr:colOff>166742</xdr:colOff>
      <xdr:row>46</xdr:row>
      <xdr:rowOff>153063</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21;&#52285;&#50672;\&#44396;&#51312;&#47932;\DOOSAN\RAHMEN\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4868;&#49437;\&#44277;&#51676;&#48169;\NETWORK\BOX-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kret/c/Documents%20and%20Settings/&#37428;&#26408;&#12288;&#36948;&#21705;/Local%20Settings/Temporary%20Internet%20Files/Content.IE5/XV65FD25/BOURJOIS/BOURJBQ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rchetypevn-my.sharepoint.com/Project/Data/&#47568;&#47112;&#51060;&#49884;&#50500;/Ncc/AEc&#51077;&#52272;&#44204;&#5120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ERVER/DATA/DataFile/O/DB9604/RevMay97/SHOP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u2ng/Nu2nG/Nu2nG/NISSAN%20BSD%20Tender/NISSAN%20BSD%20PI/BQ_TIMAH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Production%20Report\4%20ORANGES\Mr%20Somsak\baocao\Documents%20and%20Settings\user\My%20Documents\Tienchai\process%20record\expo%20repo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srv/ME%20Database/A%20Project/VARIOUS-FILE/FORMAT_BQ/AFORM-BQR.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21934;&#20729;&#20998;&#26512;&#34920;(1-11)"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A\&#54408;&#4948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54616;&#50689;7/C/0000/XLS/DATA/&#49692;&#48373;&#510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ck_data\Documents%20and%20Settings\Sovannarith\Local%20Settings\Temporary%20Internet%20Files\OLKD\A%20Control\Salay%20all%20Division\Salary%20in%202006\Aug%202006\SR%20Branch%20Aug'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mi/app/WRL/CHISAN/BGT-GAT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Documents%20and%20Settings\Tan\My%20Documents\Tian%20Beng\DT%20Inside%20Group\MCSet\Indonesia\2008\SumBricks08.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D:\06.%20BKS_2023\01.Quote\267.Quote%20KOICA\04.R03_From%20drawing%20and%20BoQ\BSK_QUOTATION_KOICA_R02_05052025_MARGIN.xlsx" TargetMode="External"/><Relationship Id="rId1" Type="http://schemas.openxmlformats.org/officeDocument/2006/relationships/externalLinkPath" Target="file:///D:\06.%20BKS_2023\01.Quote\267.Quote%20KOICA\04.R03_From%20drawing%20and%20BoQ\BSK_QUOTATION_KOICA_R02_05052025_MARGI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51089;&#50629;\&#49688;&#47049;\RC&#49836;&#46972;&#48652;\&#54620;&#44221;\&#51473;&#49328;&#4436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v\CACPM%202019\3.%20CACPM\1.%20Project%20of%20company\21.%20Booyoung%20Borey\Cost%20Estimation\6.%20Twin%20Villa%20V1\Virak%20Sam\Cost%20Estimation%20V1%2012.0x12.0m%20for%20Borey%20Booyoung%2020191128%20f.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CACPM%202022\KOICA%20Project\KOICA-SMCH-CACPM-IPC-%2303-26Mar-26Apr-R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EXDATA\&#49688;&#47049;&#49328;&#52636;\&#44368;&#45824;&#53664;&#4427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29\cacpm%202019\Final%20BOQ\From%20Mr.%20Rommel\BYT-MEP-All%20Unit%20Sokhun%2020200226.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ck_data\WORKING-DATA\Share%20File\Share%20File%202007\C%20CAMS%20&amp;%20SCA\SO%20&amp;%20Quote%20CAMS&amp;SCA%2007\SOabc.S1715.MZ.07(Maintenance%20Contract)(1.07.07-31.06.0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1221;&#52285;&#50672;\&#44396;&#51312;&#47932;\project\&#46041;&#47749;\&#51109;&#54637;&#49440;\&#44396;&#51312;&#44228;&#49328;\BO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hongleangy/Downloads/EDC-Electrical%20LV%20&amp;%20ELV-Co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Nu2ng\Nu2nG\Nu2nG\NISSAN%20BSD%20Tender\NISSAN%20BSD%20PI\BQ_TIMAHR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lanning/iii%20--%20a/windows/TEMP/KGT/YR98-99/BHANDU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c00\data_bank\DATABANK\DOHWA\&#44277;&#51452;_&#49436;&#52380;\10_&#48393;&#49440;3&#44368;\&#48393;&#49440;3&#4436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TA022-N2/Construction/WORKS/6787/civil/final/option/6787CWFASE2CASE2_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1.DAVIN%20DATA\DEUM%20DAVIN\1.WORKING%20FILE\4.SIEM%20REAP%20FOREST%20RECREATIONAL%20SITE\1.PROGRESS-CLAIM\CPM-IPC\IPC-07\1.%20SRF-CPM-PMU-IPC-007_M.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Share\Huy\DT2008\SumBricks0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riyanta-ths\SM6_111005\Triyanta-ths\SM6_111005\Sm6Op\Sm6-24\UpdatePriceSM6-07_100207\Price%20List%202007_purchsg270107\Standard%20Price%202007\Standard%20Price%202007%20rev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1997040/C&#46300;&#46972;&#51060;&#48652;/&#44608;&#50857;&#44592;/&#50641;&#49472;/GUMI4B2/&#44396;&#48120;4&#4580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Konoike\Steel%20Structure%20Factory\nISSEI%20eLECTRIC%20hANOI%20quotation%20form%20Constrexim\SCHED\schedule%20for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contracting\02-SIEM%20REAP%202007%20(SRIA%20Re-2)\2-Managerment\04-Bill%20of%20Quantity\1-2-BOQ%20of%20Cable%20Rev-1,Conduit%20Equipment%20For%20LV%20&amp;%20ELV%2022-05-07%20(CP).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28.30.49.55\01_&#51652;&#54665;&#54532;&#47196;&#51229;&#53944;\My%20Documents\1999&#45380;\&#50696;&#49328;-&#45236;&#50669;&#49436;\&#50696;&#49328;&#44288;&#47144;&#49436;&#47448;\99-05-&#49436;&#50872;&#45824;&#45236;&#50669;&#49436;\&#52572;&#51333;&#54028;&#51068;\1.&#47609;&#50516;&#44144;&#44288;&#4714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44148;&#47784;\&#51077;&#52272;&#44204;&#51201;\&#44204;&#51201;(2001)\&#46020;&#47196;\&#54644;&#48120;-&#45909;&#49328;(1&#44277;&#44396;)\&#53804;&#52272;,&#49892;&#54665;\-0.1%25\&#44277;&#45236;&#50669;(&#54644;&#48120;1&#44277;&#4439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PROJECT\2001-proj\APT\primevil\prime_ap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48176;&#49457;&#51116;/&#51221;&#47497;&#54788;&#51109;/My%20Documents/200PN.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01-STRUCTURE%20QTY%20TAKEOFF%20-%20Copy.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Thuong\mvtc\Procurement%20Request\te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92.168.100.2\Bunthen\SAMNANG%20SOTH\DOCUMENTS\LIST%20OF%20CONSTRUCTION%20MATERIALS.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Production%20Report\Ngoc%202\Human%20Resource\Luong\Bang%20luong%20-%20Ho%20so%20nhan%20vien\HOSO%20CBCNV%20_%202002%20(new).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Rabsj/c31004/PE/JP/CHANGE/3RD/LIS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Z:\Sameera\Work\Tangalle%20Hospital\Tangalle%20-%20Maternaty%20Ward%20Complex%20WS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v\CACPM%202019\Sameera\Work\Tangalle%20Hospital\Tangalle%20-%20Maternaty%20Ward%20Complex%20WS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TEST\&#51473;&#49328;&#4436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51473;&#49328;&#4436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BOY/Desktop/MY%20WORKS%20IN%20MKC/NOTE/BOQ-FORM/ENGLISH/MADAM%20MEALY'S%20RESIDENCE%20BOQ.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I:\Production%20Report\4%20ORANGES\Mr%20Somsak\Production%20Report\Documents%20and%20Settings\user\My%20Documents\Tienchai\process%20record\expo%20repor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ammersrv\share\MyWorks\Comcon\Surawong%20Road\Copy%20of%20Measurement-structure-surawong.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G:\ck_data\02-SIEM%20REAP%202007%20(SRIA%20Re-2)\2-Managerment\04-Bill%20of%20Quantity\1-2-BOQ%20of%20Cable%20Rev-1,Conduit%20Equipment%20For%20LV%20&amp;%20ELV%2022-05-07%20(C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I:\Production%20Report\4%20ORANGES\Mr%20Somsak\baocao\Documents%20and%20Settings\Mr.%20Huan\My%20Documents\Documents%20and%20Settings\Dung\My%20Documents\work%20files\My%20xuan\BOQ-NHA%20VP%20KCN%20MY%20XUAN.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Jishim/&#54788;&#51109;/My%20Documents/200P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CIVIL_EST/EST/My%20Documents/&#51077;&#52272;/&#48264;&#50689;&#47196;/&#47924;&#50504;&#54616;&#49688;/&#49892;&#54665;(1)/&#45236;&#50669;&#49436;(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48177;&#48337;&#49440;/&#44288;&#47532;&#49892;/hb/&#49340;&#49328;1&#51648;&#44396;(&#49892;&#49884;)/&#51452;&#44277;&#49688;&#47049;/&#51068;&#50948;&#45824;&#44032;98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51060;&#48372;&#49437;\EXCEL\25MPSC(&#48169;&#5484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51109;&#48373;&#44592;/&#44608;&#44305;&#48124;/WINDOWS/TEMP/windows/TEMP/&#54861;&#48372;&#54924;&#51032;/&#49849;&#51652;&#45824;&#4934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4620;&#46041;&#49688;\D\My%20Documents\xls\DATABASE\&#44368;&#44033;\xls\DATABASE\&#45796;&#44257;2&#443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d.docs.live.net/D%20(J)/pradeep/MOBIS/Mumbai-mobis/RA%20BILL-Elec%20&amp;%20Mech/Kotec/RA%20Bill-1(NOV%2014)/&#46972;&#51060;&#50616;&#53433;/HAREP/MONTH/H4A1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1997040/C&#46300;&#46972;&#51060;&#48652;/My%20Documents/KHDATA/&#44288;&#47532;&#52397;/&#50896;&#45224;-&#50872;&#51652;/&#50896;&#45224;&#50872;&#51652;&#45209;&#52272;&#45236;&#50669;(99.4.13%20&#48512;&#49328;&#52397;).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54728;&#44508;/&#54728;&#44508;/&#51648;&#51216;/&#44221;&#48513;/&#50857;&#50669;&#487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49552;&#51116;&#50857;/&#45800;&#51648;&#48512;/hb/&#49340;&#49328;1&#51648;&#44396;(&#49892;&#49884;)/&#51452;&#44277;&#49688;&#47049;/&#51068;&#50948;&#45824;&#44032;980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rchetypevn-my.sharepoint.com/&#50896;&#48124;&#49885;/&#44277;&#49324;&#44288;&#47532;&#44288;&#47144;/&#44277;&#49324;&#44288;&#47532;/Indonesia/Islro/&#49892;&#54665;&#50696;&#49328;/&#49892;&#54665;&#50696;&#49328;%20&#51221;&#47532;/&#49892;&#54665;&#50696;&#49328;-&#49688;&#5122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4018/c/ESTI96/&#44053;&#51652;&#51109;&#55141;/&#54980;&#45796;&#45236;&#5066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51221;&#52285;&#50672;\&#44396;&#51312;&#47932;\BANDAL\EXCEL\RAHMEN\RAHME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WSK\&#51473;&#50521;&#48716;&#46377;\&#51473;&#5052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project\&#44221;&#51064;&#50868;&#54616;\&#49884;&#52380;&#44368;FSM&#49345;&#48512;\&#44537;&#54620;&#44053;&#460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1997040/C&#46300;&#46972;&#51060;&#48652;/&#51077;&#52272;&#45236;&#50669;/&#44592;&#50500;&#45824;&#44368;/&#44592;&#50500;&#45824;&#4436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1775/c/ESTI96/&#44053;&#51652;&#51109;&#55141;/&#54980;&#45796;&#45236;&#5066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28.30.49.55\01_&#51652;&#54665;&#54532;&#47196;&#51229;&#53944;\2001&#45380;&#44221;&#50896;\7,&#44221;&#50896;(&#44288;&#47532;&#48512;)\WIN95\&#48148;&#53461;%20&#54868;&#47732;\My%20Documents\&#50672;&#4984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36009;&#22770;&#31649;&#29702;%20-%20PSI.2011\Jun.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Users/SeihaKeo/Desktop/S-CURVE_SMCH%20PJ_001.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Users/SeihaKeo/Desktop/02.%20COMPANY'S%20PROJECT/1.%20KOICA_RTK_MDK/04.%20BOQ%20(Blank)%20and%20BOQ's%20CACPM/SUMMARY-ARCHITECT-CONSTRUCTION-MEP-SEND1-CACPM-P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FOOTING_배근도"/>
      <sheetName val="FOOTING_배근도1"/>
      <sheetName val="FOOTING_배근도2"/>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토공(원형)"/>
      <sheetName val="기초공"/>
      <sheetName val="기둥(원형)"/>
      <sheetName val="COPING"/>
      <sheetName val="자압"/>
      <sheetName val="자압1"/>
      <sheetName val="BOX"/>
      <sheetName val="주형"/>
      <sheetName val="Sheet2"/>
      <sheetName val="소업1교"/>
      <sheetName val="PIER42"/>
      <sheetName val="99총공사내역서"/>
      <sheetName val="ABUT수량-A1"/>
      <sheetName val="단면 (2)"/>
      <sheetName val="실행자재"/>
      <sheetName val="단면_(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PUT DATA (2)"/>
      <sheetName val="단면 (2)"/>
      <sheetName val="BOX본체수량 (2)"/>
      <sheetName val="BOX토공 (2)"/>
      <sheetName val="Sheet13"/>
      <sheetName val="Sheet14"/>
      <sheetName val="Sheet15"/>
      <sheetName val="Sheet16"/>
      <sheetName val="INPUT_DATA_(2)"/>
      <sheetName val="단면_(2)"/>
      <sheetName val="BOX본체수량_(2)"/>
      <sheetName val="BOX토공_(2)"/>
      <sheetName val="INPUT_DATA_(2)1"/>
      <sheetName val="단면_(2)1"/>
      <sheetName val="BOX본체수량_(2)1"/>
      <sheetName val="BOX토공_(2)1"/>
      <sheetName val="AA3000"/>
      <sheetName val="AA3100"/>
      <sheetName val="비계"/>
      <sheetName val="AA3200"/>
      <sheetName val="동바리"/>
      <sheetName val="AA3300"/>
      <sheetName val="특수거푸집"/>
      <sheetName val="AA3400"/>
      <sheetName val="포장복구집계"/>
      <sheetName val="INPUT"/>
      <sheetName val="반중력식옹벽"/>
      <sheetName val="COPING"/>
      <sheetName val="교각계산"/>
      <sheetName val="소업1교"/>
      <sheetName val="기초공"/>
      <sheetName val="기둥(원형)"/>
      <sheetName val="간선계산"/>
      <sheetName val="양수장(기계)"/>
      <sheetName val="유림골조"/>
      <sheetName val="2.단면가정 "/>
      <sheetName val="A-4"/>
      <sheetName val="수로교총재료집계"/>
      <sheetName val="도장수량(하1)"/>
      <sheetName val="주형"/>
      <sheetName val="D-3109"/>
      <sheetName val="산출근거"/>
      <sheetName val="다곡2교"/>
      <sheetName val="도색집계"/>
      <sheetName val="투찰"/>
      <sheetName val="공문"/>
      <sheetName val="날1"/>
      <sheetName val="#REF"/>
      <sheetName val="1.설계조건"/>
      <sheetName val="data_dci"/>
      <sheetName val="data_mci"/>
      <sheetName val="behind"/>
      <sheetName val="Main"/>
      <sheetName val="인건비"/>
      <sheetName val="장문교(대전)"/>
      <sheetName val="기성2"/>
      <sheetName val="품셈"/>
      <sheetName val="입찰안"/>
      <sheetName val="ABUT수량-A1"/>
      <sheetName val="공사비예산서(토목분)"/>
      <sheetName val="BID"/>
      <sheetName val="AC포장수량"/>
      <sheetName val="BOX-E"/>
      <sheetName val="실행철강하도"/>
      <sheetName val="공사내역"/>
      <sheetName val="내역서"/>
      <sheetName val="총괄"/>
      <sheetName val="내역"/>
      <sheetName val="북방3터널"/>
      <sheetName val="관로"/>
      <sheetName val="BQ List"/>
      <sheetName val="PipWT"/>
      <sheetName val="경비"/>
      <sheetName val="요율"/>
      <sheetName val="자재대"/>
      <sheetName val="000000"/>
      <sheetName val="ETC"/>
      <sheetName val="중기비"/>
      <sheetName val="관로토공집계표"/>
      <sheetName val="데이타"/>
      <sheetName val="DATA"/>
      <sheetName val="노임이"/>
      <sheetName val="CABLE SIZE-3"/>
      <sheetName val="SLAB&quot;1&quot;"/>
      <sheetName val="부대내역"/>
      <sheetName val="고창방향"/>
      <sheetName val="Sheet1 (2)"/>
      <sheetName val="Sheet3"/>
      <sheetName val="부서현황"/>
      <sheetName val="단가 및 재료비"/>
      <sheetName val="Sheet1"/>
      <sheetName val="배수내역 (2)"/>
      <sheetName val="INPUT_DATA_(2)2"/>
      <sheetName val="단면_(2)2"/>
      <sheetName val="BOX본체수량_(2)2"/>
      <sheetName val="BOX토공_(2)2"/>
      <sheetName val="2_단면가정_"/>
      <sheetName val="1_설계조건"/>
      <sheetName val="BQ_List"/>
      <sheetName val="CABLE_SIZE-3"/>
      <sheetName val="Sheet1_(2)"/>
      <sheetName val="단가_및_재료비"/>
      <sheetName val="배수내역_(2)"/>
      <sheetName val="포장공"/>
      <sheetName val="수로BOX(시점부)"/>
      <sheetName val="횡배수관"/>
      <sheetName val="ACUNIT"/>
      <sheetName val="기초INPUT"/>
      <sheetName val="집수정"/>
      <sheetName val="공사비증감"/>
      <sheetName val="교각1"/>
      <sheetName val="진주방향"/>
      <sheetName val="단가목록"/>
      <sheetName val="1호맨홀토공"/>
      <sheetName val="1-1"/>
      <sheetName val="전차선로 물량표"/>
      <sheetName val="자재단가비교표"/>
      <sheetName val="산출근거1"/>
      <sheetName val="가정단면"/>
      <sheetName val="원내역"/>
      <sheetName val="자재단가"/>
      <sheetName val="SLIDES"/>
      <sheetName val="도장수량"/>
      <sheetName val="JUCKEYK"/>
      <sheetName val="106C0300"/>
      <sheetName val="적용단위길이"/>
      <sheetName val="금액내역서"/>
      <sheetName val="관로경고2"/>
      <sheetName val="부대공자재집계표"/>
      <sheetName val="자재 집계표"/>
      <sheetName val="노임단가"/>
      <sheetName val="전체도급"/>
      <sheetName val="토사(PE)"/>
      <sheetName val=" 상부공통집계(총괄)"/>
      <sheetName val="설계조건"/>
      <sheetName val="ASP포장"/>
      <sheetName val="점수계산1-2"/>
      <sheetName val="5CHBDC"/>
      <sheetName val="96보완계획7.12"/>
      <sheetName val="전신환매도율"/>
      <sheetName val="준검 내역서"/>
      <sheetName val="상수도토공집계표"/>
      <sheetName val="3.공통공사대비"/>
      <sheetName val="일위대가"/>
      <sheetName val="전계가"/>
      <sheetName val="기둥"/>
      <sheetName val="저판(버림100)"/>
      <sheetName val="공통가설"/>
      <sheetName val="2000.11월설계내역"/>
      <sheetName val="제-노임"/>
      <sheetName val="제직재"/>
      <sheetName val="양수장내역"/>
      <sheetName val="산출서양식01"/>
      <sheetName val="별표집계"/>
      <sheetName val="단가조사"/>
      <sheetName val="집계"/>
      <sheetName val="기본일위"/>
      <sheetName val="패널"/>
      <sheetName val="직노"/>
      <sheetName val="내역서2안"/>
      <sheetName val="실행내역"/>
      <sheetName val="6PILE  (돌출)"/>
      <sheetName val="전기일위대가"/>
      <sheetName val="EQUIP-H"/>
      <sheetName val="변경집계표"/>
      <sheetName val="일위대가목차"/>
      <sheetName val="대비"/>
      <sheetName val="AS복구"/>
      <sheetName val="중기터파기"/>
      <sheetName val="변수값"/>
      <sheetName val="중기상차"/>
      <sheetName val="B부대공"/>
      <sheetName val="표지"/>
      <sheetName val="수목단가"/>
      <sheetName val="시설수량표"/>
      <sheetName val="시설일위"/>
      <sheetName val="식재수량표"/>
      <sheetName val="식재일위"/>
      <sheetName val="일위목록"/>
      <sheetName val="현장관리비내역서"/>
      <sheetName val="옹벽1"/>
      <sheetName val="건식PD설치현황표"/>
      <sheetName val="물질수지(2011)"/>
      <sheetName val="SLAB근거-1"/>
      <sheetName val="주방환기"/>
      <sheetName val="2.단면가정"/>
      <sheetName val="내역서(총)"/>
      <sheetName val="I.설계조건"/>
      <sheetName val="2F 회의실견적(5_14 일대)"/>
      <sheetName val="ITEM"/>
      <sheetName val="CONCRETE"/>
      <sheetName val="하수급견적대비"/>
      <sheetName val="U-TYPE(1)"/>
      <sheetName val="주beam"/>
      <sheetName val="카메라"/>
      <sheetName val="4)유동표"/>
      <sheetName val="guard(mac)"/>
      <sheetName val="98지급계획"/>
      <sheetName val="2BOX본체"/>
      <sheetName val="단면가정"/>
      <sheetName val="R.C RAHMEN 해석"/>
      <sheetName val="본체 설 계"/>
      <sheetName val="Sheet4"/>
      <sheetName val="갑지(추정)"/>
      <sheetName val="INPUT-DATA"/>
      <sheetName val="Y-WORK"/>
      <sheetName val="7단가"/>
      <sheetName val="ⴭⴭⴭⴭⴭ"/>
      <sheetName val="설계개요"/>
      <sheetName val="구조물포장"/>
      <sheetName val="직접경비"/>
      <sheetName val="code"/>
      <sheetName val="일위대가(계측기설치)"/>
      <sheetName val="6.교좌면보강"/>
      <sheetName val="단위수량"/>
      <sheetName val="98수문일위"/>
      <sheetName val="마산방향"/>
      <sheetName val="SG"/>
      <sheetName val="수량산출"/>
      <sheetName val="자료"/>
      <sheetName val="예정(3)"/>
      <sheetName val="동원(3)"/>
      <sheetName val="노임"/>
      <sheetName val="중기"/>
      <sheetName val="공사비총괄"/>
      <sheetName val="자재조서"/>
      <sheetName val="개요"/>
      <sheetName val="예가표"/>
      <sheetName val="백호우계수"/>
      <sheetName val="코드표"/>
      <sheetName val="설계예산2"/>
      <sheetName val="DATE"/>
      <sheetName val="공사별총괄표(도급)"/>
      <sheetName val="국공유지및사유지"/>
      <sheetName val="원가계산서"/>
      <sheetName val="내역서적용수량"/>
      <sheetName val="최적단면"/>
      <sheetName val="철근단면적"/>
      <sheetName val="현장관리비 산출내역"/>
      <sheetName val="총괄집계 "/>
      <sheetName val="기흥하도용"/>
      <sheetName val="타공종이기"/>
      <sheetName val="말뚝설계"/>
      <sheetName val="화산경계"/>
      <sheetName val="AAA"/>
      <sheetName val="장비가동"/>
      <sheetName val="일  위  대  가  목  록"/>
      <sheetName val="세부내역(직접인건비)"/>
      <sheetName val="지급자재"/>
      <sheetName val="갑지1"/>
      <sheetName val="일위대가표"/>
      <sheetName val="옹벽"/>
      <sheetName val="수량산출서"/>
      <sheetName val="교대(A1-A2)"/>
      <sheetName val="출자한도"/>
      <sheetName val="관음목장(제출용)자105인97.5"/>
      <sheetName val="좌측"/>
      <sheetName val="공사수행방안"/>
      <sheetName val="주빔의 설계"/>
      <sheetName val="입력DATA"/>
      <sheetName val="바닥판"/>
      <sheetName val="공사비내역"/>
      <sheetName val="구리토평1전기"/>
      <sheetName val="공사비집계"/>
      <sheetName val="원가"/>
      <sheetName val="기본DATA"/>
      <sheetName val="CTEMCOST"/>
      <sheetName val="기계내역"/>
      <sheetName val="입력자료(노무비)"/>
      <sheetName val="투찰내역"/>
      <sheetName val="집계표"/>
      <sheetName val="신공항A-9(원가수정)"/>
      <sheetName val="말뚝지지력산정"/>
      <sheetName val="총괄표"/>
      <sheetName val="설계명세서(선로)"/>
      <sheetName val="말뚝기초(안정검토)-외측"/>
      <sheetName val="Sheet2"/>
      <sheetName val="취수탑"/>
      <sheetName val="배수갑문"/>
      <sheetName val="반중력식옹벽3.5"/>
      <sheetName val="CON포장수량"/>
      <sheetName val="wall"/>
      <sheetName val="상행선"/>
      <sheetName val="낙석방지망현황"/>
      <sheetName val="소산진입"/>
      <sheetName val="표준계약서"/>
      <sheetName val="재료집계(분수관)"/>
      <sheetName val="J형측구단위수량"/>
      <sheetName val="공정 (총괄) (2)"/>
      <sheetName val="법면단"/>
      <sheetName val="석축단"/>
      <sheetName val="법면수집"/>
      <sheetName val="석축설면"/>
      <sheetName val="맨홀토공(3)"/>
      <sheetName val="총괄내역서"/>
      <sheetName val="본사S"/>
      <sheetName val="설산1.나"/>
      <sheetName val="포장수량집계"/>
      <sheetName val="기초코드"/>
      <sheetName val="더돋기량"/>
      <sheetName val="BOX단위철근"/>
      <sheetName val="1.설계기준"/>
      <sheetName val="8.PILE  (돌출)"/>
      <sheetName val="재집"/>
      <sheetName val="직재"/>
      <sheetName val="시설물"/>
      <sheetName val="데리네이타현황"/>
      <sheetName val="가격조사서"/>
      <sheetName val="단면기준"/>
      <sheetName val="공주방향"/>
      <sheetName val="배지거총재료집계표"/>
      <sheetName val="1_x0018_9"/>
      <sheetName val="耀㺇_x0000__x0000_Ā_x0000_ЈĀ부대내역_x0006_ā꧈Ҳ㣇璮েĀ배지거총재쓁⸹栀柹㑷"/>
      <sheetName val="목동1절주.bh01"/>
      <sheetName val="200"/>
      <sheetName val="2000전체분"/>
      <sheetName val="2000년1차"/>
      <sheetName val="IN"/>
      <sheetName val="철근량"/>
      <sheetName val="공정양식(원본)"/>
      <sheetName val="협의단가"/>
      <sheetName val="자금청구"/>
      <sheetName val="제수변수량"/>
      <sheetName val="공기변수량"/>
      <sheetName val="SLAB"/>
      <sheetName val="Sheet6"/>
      <sheetName val="산출2-기기동력"/>
      <sheetName val="설직재-1"/>
      <sheetName val="우수공"/>
      <sheetName val="3.하중산정4.지지력"/>
      <sheetName val="설 계"/>
      <sheetName val="BOX형 교대"/>
      <sheetName val="플랜트 설치"/>
      <sheetName val="본체"/>
      <sheetName val="PSV"/>
      <sheetName val="DANGA"/>
      <sheetName val="터파기및재료"/>
      <sheetName val="Ⅴ-2.공종별내역"/>
      <sheetName val="DATA 입력란"/>
      <sheetName val="안정검토"/>
      <sheetName val="노원열병합  건축공사기성내역서"/>
      <sheetName val="오수관"/>
      <sheetName val="오수관토공"/>
      <sheetName val="뚝토공"/>
      <sheetName val="2_단면가정_1"/>
      <sheetName val="BQ_List1"/>
      <sheetName val="단가_및_재료비1"/>
      <sheetName val="차선도색현황"/>
      <sheetName val="CVT산정"/>
      <sheetName val="MOTOR"/>
      <sheetName val="도장"/>
      <sheetName val="보현동3교종점측"/>
      <sheetName val="경비실"/>
      <sheetName val="combi(wall)"/>
      <sheetName val="판"/>
      <sheetName val="BQMPALOC"/>
      <sheetName val="토적표"/>
      <sheetName val="재료"/>
      <sheetName val="비계,CON'C"/>
      <sheetName val="조명시설"/>
      <sheetName val="수문일1"/>
      <sheetName val="경영상태"/>
      <sheetName val="준검_내역서"/>
      <sheetName val="석"/>
      <sheetName val="40총괄"/>
      <sheetName val="40집계"/>
      <sheetName val="찍기"/>
      <sheetName val="ERECIN"/>
      <sheetName val="D-623D"/>
      <sheetName val="CAL"/>
      <sheetName val="청주-교대(A1)"/>
      <sheetName val="전체_1설계"/>
      <sheetName val="골재산출"/>
      <sheetName val="조명율표"/>
      <sheetName val="1호인버트수량"/>
      <sheetName val="전체내역"/>
      <sheetName val="노무비"/>
      <sheetName val="FB25JN"/>
      <sheetName val="내역표지"/>
      <sheetName val="적용환율"/>
      <sheetName val="우수"/>
      <sheetName val="5.정산서"/>
      <sheetName val="INPUT(덕도방향-시점)"/>
      <sheetName val="이기(집계)"/>
      <sheetName val="건축내역"/>
      <sheetName val="안산기계장치"/>
      <sheetName val="정부노임단가"/>
      <sheetName val="갑지"/>
      <sheetName val="경비2내역"/>
      <sheetName val="전기"/>
      <sheetName val="날개벽수량표"/>
      <sheetName val="수량3"/>
      <sheetName val="EACT10"/>
      <sheetName val="3BL공동구 수량"/>
      <sheetName val="I一般比"/>
      <sheetName val="산출내역서집계표"/>
      <sheetName val="조경"/>
      <sheetName val="COVER"/>
      <sheetName val="토공사"/>
      <sheetName val="TOT"/>
      <sheetName val="설계기준"/>
      <sheetName val="입력값"/>
      <sheetName val="단면치수"/>
      <sheetName val="측구집계"/>
      <sheetName val="설계기준 및 하중계산"/>
      <sheetName val="단면설계"/>
      <sheetName val="도급"/>
      <sheetName val="인사자료총집계"/>
      <sheetName val="유효폭의 계산"/>
      <sheetName val="부대비율"/>
      <sheetName val="적격분석"/>
      <sheetName val="Pier 3"/>
      <sheetName val="가로등기초"/>
      <sheetName val="HANDHOLE(2)"/>
      <sheetName val="품셈TABLE"/>
      <sheetName val="TEL"/>
      <sheetName val="BOX(1.5X1.5)"/>
      <sheetName val="단면별연장"/>
      <sheetName val="TYPE-1"/>
      <sheetName val="철거총괄집계"/>
      <sheetName val="철근총괄집계"/>
      <sheetName val="식재총괄"/>
      <sheetName val="슬래브"/>
      <sheetName val="내역서(기성청구)"/>
      <sheetName val="노안2지구총(시행계획)"/>
      <sheetName val="L형옹벽단위수량(35)"/>
      <sheetName val="L형옹벽단위수량(25)"/>
      <sheetName val="토공계산서(부체도로)"/>
      <sheetName val="이토변실(A3-LINE)"/>
      <sheetName val="상부집계표"/>
      <sheetName val="고유코드_설계"/>
      <sheetName val="제수변수량H2.15"/>
      <sheetName val="_공기변수량"/>
      <sheetName val="낙찰표"/>
      <sheetName val="법면설면"/>
      <sheetName val="수안보-MBR1"/>
      <sheetName val="제수"/>
      <sheetName val="공기"/>
      <sheetName val="96까지"/>
      <sheetName val="97년"/>
      <sheetName val="98이후"/>
      <sheetName val="sw1"/>
      <sheetName val="NOMUBI"/>
      <sheetName val="합계금액"/>
      <sheetName val="상부공"/>
      <sheetName val="건축공사"/>
      <sheetName val="VXXXXXXX"/>
      <sheetName val="CCTV내역서"/>
      <sheetName val="옹벽철근"/>
      <sheetName val="지장물조서"/>
      <sheetName val="맨홀토공수량"/>
      <sheetName val="수량"/>
      <sheetName val="P4-C"/>
      <sheetName val="AS포장복구 "/>
      <sheetName val="¿Á¿Üµî½Å¼³"/>
      <sheetName val="전체제잡비"/>
      <sheetName val="Sheet5"/>
      <sheetName val="대림경상68억"/>
      <sheetName val="참고-설계변경검토(2012년예정분)-내부관리"/>
      <sheetName val="참고-예비비현황"/>
      <sheetName val="IMPEADENCE MAP 취수장"/>
      <sheetName val="청천내"/>
      <sheetName val="일반전기"/>
      <sheetName val="경성자금"/>
      <sheetName val="02자재"/>
      <sheetName val="공사개요"/>
      <sheetName val="삼성전기"/>
      <sheetName val="c_balju"/>
      <sheetName val="단가표"/>
      <sheetName val="252K444"/>
      <sheetName val="토 목"/>
      <sheetName val="97년 추정"/>
      <sheetName val="정렬"/>
      <sheetName val="P5"/>
      <sheetName val="P6"/>
      <sheetName val="P7"/>
      <sheetName val="P8"/>
      <sheetName val="P14"/>
      <sheetName val="CONUNIT"/>
      <sheetName val="제경비"/>
      <sheetName val="실적공사비"/>
      <sheetName val="입력(K0)"/>
      <sheetName val="장비기준"/>
      <sheetName val="재료비"/>
      <sheetName val="환율"/>
      <sheetName val="입출재고현황 (2)"/>
      <sheetName val="CPM챠트"/>
      <sheetName val="토공"/>
      <sheetName val="XL4Poppy"/>
      <sheetName val="일위대가(가설)"/>
      <sheetName val="변경현황"/>
      <sheetName val="markup"/>
      <sheetName val="JOIN(2span)"/>
      <sheetName val="철근량산정및사용성검토"/>
      <sheetName val="토공정보"/>
      <sheetName val="수토공단위당"/>
      <sheetName val="순서도"/>
      <sheetName val="구조물집계표"/>
      <sheetName val="type-F"/>
      <sheetName val="약품공급2"/>
      <sheetName val="배수통관(좌)"/>
      <sheetName val="가시설(TYPE-A)"/>
      <sheetName val="1-1평균터파기고(1)"/>
      <sheetName val="방음벽기초"/>
      <sheetName val="고분전시관"/>
      <sheetName val="견적대비표"/>
      <sheetName val="토목"/>
      <sheetName val="Regenerator  Concrete Structure"/>
      <sheetName val="별표"/>
      <sheetName val="Sheet17"/>
      <sheetName val="식재가격"/>
      <sheetName val="여흥"/>
      <sheetName val="남양시작동자105노65기1.3화1.2"/>
      <sheetName val="시화점실행"/>
      <sheetName val="condition"/>
      <sheetName val="단면검토"/>
      <sheetName val="MAT"/>
      <sheetName val="교통표지판기초자료"/>
      <sheetName val="woo(mac)"/>
      <sheetName val="7.PILE  (돌출)"/>
      <sheetName val="교대(A1)"/>
      <sheetName val="부대공"/>
      <sheetName val="제출내역 (2)"/>
      <sheetName val="총수량집계표"/>
      <sheetName val="지장물건조서"/>
      <sheetName val="ENE-CAL 1"/>
      <sheetName val="제잡비"/>
      <sheetName val="우배수"/>
      <sheetName val="기계경비일람"/>
      <sheetName val="날개벽(시점좌측)"/>
      <sheetName val="전체"/>
      <sheetName val="기별-공가용"/>
      <sheetName val="설계예산서(전체)"/>
      <sheetName val="전선"/>
      <sheetName val="화해(함평)"/>
      <sheetName val="화해(장성)"/>
      <sheetName val="내역서(삼호)"/>
      <sheetName val="배수관 제원표(DON'T PLOT)"/>
      <sheetName val="수로관단위수량"/>
      <sheetName val="배수관설치현황"/>
      <sheetName val="배수관단위수량"/>
      <sheetName val="tggwan(mac)"/>
      <sheetName val="suk(mac)"/>
      <sheetName val="MYUN(MAC)"/>
      <sheetName val="단가"/>
      <sheetName val="입상내역"/>
      <sheetName val="RAHMEN"/>
      <sheetName val="암거공"/>
      <sheetName val="표층포설및다짐"/>
      <sheetName val="단가산출"/>
      <sheetName val="차액보증"/>
      <sheetName val="수목데이타 "/>
      <sheetName val="수목표준대가"/>
      <sheetName val="구조물철거타공정이월"/>
      <sheetName val="B"/>
      <sheetName val="포장재료집계표"/>
      <sheetName val="-몰탈콘크리트"/>
      <sheetName val="-배수구조물공토공"/>
      <sheetName val="횡배수관재료-"/>
      <sheetName val="계산서(직선부)"/>
      <sheetName val="콘크리트측구연장"/>
      <sheetName val="착공계"/>
      <sheetName val="4.장비손료"/>
      <sheetName val="언양휴게소배수관 흄관설치"/>
      <sheetName val="깨기수량"/>
      <sheetName val="부대대비"/>
      <sheetName val="냉연집계"/>
      <sheetName val="N賃率-職"/>
      <sheetName val="설계요율"/>
      <sheetName val="낙차공산출근거"/>
      <sheetName val="을지"/>
      <sheetName val="장비집계"/>
      <sheetName val="입찰"/>
      <sheetName val="현경"/>
      <sheetName val="단가산출2"/>
      <sheetName val="식생블럭단위수량"/>
      <sheetName val="960318-1"/>
      <sheetName val="unit 4"/>
      <sheetName val="2.계약외추가비계물량"/>
      <sheetName val="3.지하층끊어치기라스물량"/>
      <sheetName val="변경후-SHEET"/>
      <sheetName val="총공사내역서"/>
      <sheetName val="계산내역"/>
      <sheetName val="상-교대(A1-A2)"/>
      <sheetName val="설계명세서"/>
      <sheetName val="유동표"/>
      <sheetName val="배수통관토공수량"/>
      <sheetName val="횡배수관토공수량"/>
      <sheetName val="TYPE A"/>
      <sheetName val="용산1(해보)"/>
      <sheetName val="증감대비"/>
      <sheetName val="DAN"/>
      <sheetName val="기계경비(시간당)"/>
      <sheetName val="반중력식옹벽3_5"/>
      <sheetName val="식재"/>
      <sheetName val="식재출력용"/>
      <sheetName val="유지관리"/>
      <sheetName val="토질별천공수량(2공구)"/>
      <sheetName val="3.하중계산"/>
      <sheetName val="가격"/>
      <sheetName val="MORTAR생산및타설(1;3)"/>
      <sheetName val="홍보비디오"/>
      <sheetName val="내역및총괄"/>
      <sheetName val="설계"/>
      <sheetName val="입력"/>
      <sheetName val="5.단면설계"/>
      <sheetName val="전신"/>
      <sheetName val="터널조도"/>
      <sheetName val="BQ"/>
      <sheetName val="해전배수"/>
      <sheetName val="종단계산"/>
      <sheetName val="대운산출"/>
    </sheetNames>
    <sheetDataSet>
      <sheetData sheetId="0" refreshError="1"/>
      <sheetData sheetId="1" refreshError="1"/>
      <sheetData sheetId="2" refreshError="1">
        <row r="55">
          <cell r="K55">
            <v>10.872999999999999</v>
          </cell>
        </row>
      </sheetData>
      <sheetData sheetId="3"/>
      <sheetData sheetId="4" refreshError="1"/>
      <sheetData sheetId="5" refreshError="1"/>
      <sheetData sheetId="6" refreshError="1"/>
      <sheetData sheetId="7" refreshError="1"/>
      <sheetData sheetId="8" refreshError="1"/>
      <sheetData sheetId="9"/>
      <sheetData sheetId="10">
        <row r="55">
          <cell r="K55">
            <v>10.872999999999999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ow r="55">
          <cell r="K55">
            <v>10.872999999999999</v>
          </cell>
        </row>
      </sheetData>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OutConfCentr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HRG BHN"/>
      <sheetName val="Daf 1"/>
      <sheetName val="Temporary"/>
      <sheetName val="Notes"/>
      <sheetName val="Rekap Direct Cost"/>
      <sheetName val="Bill No 6 Koord _ Attendance"/>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125x125"/>
      <sheetName val="Cac HS hieu chinh"/>
      <sheetName val="FitOutConfCentre"/>
      <sheetName val="PKK"/>
      <sheetName val="Earthwor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indirect"/>
      <sheetName val="BQ (by owner)"/>
      <sheetName val="rab me (fisik)"/>
      <sheetName val="rab me (by owner) "/>
      <sheetName val="Form I"/>
      <sheetName val="Cover Daf_2"/>
      <sheetName val="AC_C"/>
      <sheetName val="FAB별"/>
      <sheetName val="Summary"/>
      <sheetName val="Markup"/>
      <sheetName val="B1form (2)"/>
      <sheetName val="FR"/>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264"/>
      <sheetName val="LEGEND"/>
      <sheetName val="QMCT"/>
      <sheetName val="BG"/>
      <sheetName val="04 - XUONG DET B"/>
      <sheetName val="CTGX"/>
      <sheetName val="CTG-1"/>
      <sheetName val="갑지"/>
      <sheetName val="Div26 - Elect"/>
      <sheetName val="Quantity"/>
      <sheetName val="RAB AR&amp;STR"/>
      <sheetName val="Project Data"/>
      <sheetName val="실행철강하도"/>
      <sheetName val="집계표"/>
      <sheetName val="Code"/>
      <sheetName val="Gia"/>
      <sheetName val="Cash2"/>
      <sheetName val="Z"/>
      <sheetName val="概総括1"/>
      <sheetName val="____"/>
      <sheetName val=""/>
      <sheetName val="DCost"/>
      <sheetName val="Rates"/>
      <sheetName val="MEP SUM"/>
      <sheetName val="SGC-Rate"/>
      <sheetName val="TINH GIA - SAN XUAT Vertico"/>
      <sheetName val="Main"/>
      <sheetName val="차액보증"/>
      <sheetName val="입찰안"/>
      <sheetName val="05. Data_Cash Flow"/>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工艺分类库"/>
      <sheetName val="Input"/>
      <sheetName val="Item-DATA"/>
      <sheetName val="NSA fr Revit"/>
      <sheetName val="BeachFrontVilla "/>
      <sheetName val="B1form_(2)"/>
      <sheetName val="2_2"/>
      <sheetName val="Analisa_Upah_&amp;_Bahan_Plum"/>
      <sheetName val="Analisa_&amp;_Upah"/>
      <sheetName val="AT_2"/>
      <sheetName val="HB_"/>
      <sheetName val="ANAL_BOW"/>
      <sheetName val="eq_data"/>
      <sheetName val="KCT"/>
      <sheetName val="04_-_XUONG_DET_B"/>
      <sheetName val="Div26_-_Elect"/>
      <sheetName val="Project_Data"/>
      <sheetName val="MTP"/>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huc thanh"/>
      <sheetName val="TN"/>
      <sheetName val="SUM-AIR-Submit"/>
      <sheetName val="限界利益表(半期別)"/>
      <sheetName val="機種マスタ"/>
      <sheetName val="Sheet"/>
      <sheetName val="Beam"/>
      <sheetName val="Bill rekap"/>
      <sheetName val="Kolom UT"/>
      <sheetName val="Faktor"/>
      <sheetName val="struktur"/>
      <sheetName val="Harga satuan"/>
      <sheetName val="基本ﾃﾞｰﾀ"/>
      <sheetName val="電気設備表"/>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CỘT + VÁCH B1-B2"/>
      <sheetName val="TINH_GIA_-_SAN_XUAT_Vertico"/>
      <sheetName val="MEP_SUM"/>
      <sheetName val="RAB_AR&amp;STR"/>
      <sheetName val="予算票"/>
      <sheetName val="CHÀO GIÁ KL CÁC TUYẾN CÒN LẠI"/>
      <sheetName val=" TNT K.Lượng các tuyến còn lại"/>
      <sheetName val="KL TNT Khu thấp tầng"/>
      <sheetName val="KL. HG ĐIỆN còn lại"/>
      <sheetName val="KHỐI LƯỢNG HỐ VAN"/>
      <sheetName val="Ｎｏ.13"/>
      <sheetName val="Str A"/>
      <sheetName val="Rekap Prelim"/>
      <sheetName val="Div3"/>
      <sheetName val="Sheet129"/>
      <sheetName val="Sheet22"/>
      <sheetName val="D_&amp;_W_sizes3"/>
      <sheetName val="Cover_Daf-23"/>
      <sheetName val="Analisa_HS3"/>
      <sheetName val="Urai__Resap_pengikat3"/>
      <sheetName val="mat-me_pipa3"/>
      <sheetName val="Isolasi_Luar_Dalam3"/>
      <sheetName val="Isolasi_Luar3"/>
      <sheetName val="Currency_Rate3"/>
      <sheetName val="B___Norelec3"/>
      <sheetName val="Rekap_Direct_Cost3"/>
      <sheetName val="Bill_No_6_Koord___Attendance3"/>
      <sheetName val="HRG_BHN3"/>
      <sheetName val="2-Genset_print2"/>
      <sheetName val="MOW_45%2"/>
      <sheetName val="MOS_55%2"/>
      <sheetName val="_UPAH2"/>
      <sheetName val="B_-_Norelec2"/>
      <sheetName val="DAFT_ALAT,UPAH_&amp;_MAT2"/>
      <sheetName val="Harga_ME_2"/>
      <sheetName val="CONS_2"/>
      <sheetName val="January_20152"/>
      <sheetName val="Basic_Price2"/>
      <sheetName val="H_Satuan2"/>
      <sheetName val="HARGA_MATERIAL2"/>
      <sheetName val="BQ_ARS2"/>
      <sheetName val="DETAIL_RAP2"/>
      <sheetName val="BQ_PENGURANGAN_SALURAN2"/>
      <sheetName val="Week9-Feb____2"/>
      <sheetName val="01A-_RAB2"/>
      <sheetName val="Cac_HS_hieu_chinh2"/>
      <sheetName val="AnalisaSIPIL_RIIL2"/>
      <sheetName val="D_HARGA2"/>
      <sheetName val="Analisa_Harga2"/>
      <sheetName val="Bill_No_6_Koord_&amp;_Attendance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Kuantitas_&amp;_Harga"/>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D_&amp;_W_sizes4"/>
      <sheetName val="Cover_Daf-24"/>
      <sheetName val="Analisa_HS4"/>
      <sheetName val="Urai__Resap_pengikat4"/>
      <sheetName val="mat-me_pipa4"/>
      <sheetName val="Isolasi_Luar_Dalam4"/>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Architectural（建築）"/>
      <sheetName val="Measured Qty Demarcation"/>
      <sheetName val="Floor Area 24 June 2019"/>
      <sheetName val="Floor Area 31 July 2019"/>
      <sheetName val="Floor Area 12 July 2019"/>
      <sheetName val="Exchange rate 2019.07"/>
      <sheetName val="基本"/>
      <sheetName val="Bill 2"/>
      <sheetName val="đọc số"/>
      <sheetName val="CFS3"/>
      <sheetName val="노임단가"/>
      <sheetName val="KL THÉP MÓNG,DẦM, SÀN, CỘT B2"/>
      <sheetName val="THKLTT THÉP B2"/>
      <sheetName val="Detail RAM DỐC B1-L1"/>
      <sheetName val="DS CHU Ph_x005f_x0001__x0"/>
      <sheetName val="DS CHU Ph_x005f_x005f_x00"/>
      <sheetName val="DS_CHU_Ph_x005f_x0001__x0"/>
      <sheetName val="DS_CHU_Ph_x005f_x005f_x00"/>
      <sheetName val="ShªYÞ?"/>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NVN Hotel"/>
      <sheetName val="Doi so"/>
      <sheetName val="DS CHU Ph_x005f_x005f_x005f_x005f_x005f_x005f_x00"/>
      <sheetName val="Priced BOQ"/>
      <sheetName val="SUM-PRO (3)"/>
      <sheetName val="electrical"/>
      <sheetName val="datbhn"/>
      <sheetName val="lamp2"/>
      <sheetName val="Har Sat"/>
      <sheetName val="ocean voyage"/>
      <sheetName val="Hargamat"/>
      <sheetName val="6_9D_W"/>
      <sheetName val="6_10__I"/>
      <sheetName val="2_12PA"/>
      <sheetName val="2_1P"/>
      <sheetName val="2_3C"/>
      <sheetName val="2_4F"/>
      <sheetName val="kin_OLP_xxx"/>
      <sheetName val="Goc CC"/>
      <sheetName val="NET-A2"/>
      <sheetName val="RECAP"/>
      <sheetName val="表紙"/>
      <sheetName val="内訳書"/>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Bangia"/>
      <sheetName val="keo"/>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Harga Upah"/>
      <sheetName val="ANALISA HARGA SATUAN"/>
      <sheetName val="TTL"/>
      <sheetName val="LOADDAT"/>
      <sheetName val="토공"/>
      <sheetName val="실행"/>
      <sheetName val="Cable ko co giap bao ve "/>
      <sheetName val="E-cable"/>
      <sheetName val="HĐ"/>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TABLE"/>
      <sheetName val="General"/>
      <sheetName val="입찰내역 발주처 양식"/>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Worksheet"/>
      <sheetName val="ShªYÞ_"/>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NOTE"/>
      <sheetName val="DS_CHU_Ph_x0001__x0000_2"/>
      <sheetName val="DS_CHU_Ph_x0001__2"/>
      <sheetName val="DS_CHU_Ph_x005f_x0001__x2"/>
      <sheetName val="DS_CHU_Ph_x0001__x01"/>
      <sheetName val="DS_CHU_Ph_x001"/>
      <sheetName val="000000"/>
      <sheetName val="Building Summary"/>
      <sheetName val="　×22_ELECTRICAL"/>
      <sheetName val="×23_MECHANICAL"/>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BQ External"/>
      <sheetName val="DONVIBAN"/>
      <sheetName val="NGUON"/>
      <sheetName val="April 2019"/>
      <sheetName val="Kabel"/>
      <sheetName val="PERF TEST Pre MP"/>
      <sheetName val="Anls"/>
      <sheetName val="RAPlenk"/>
      <sheetName val="Sal"/>
      <sheetName val="ANALIS"/>
      <sheetName val="BASIC"/>
      <sheetName val="harga bahan"/>
      <sheetName val="DS_CHU_Ph_x0001_?2"/>
      <sheetName val="Air parameters"/>
      <sheetName val="TT04"/>
      <sheetName val="Bill of Qty MEP"/>
      <sheetName val="DS_CHU_Ph_x0001__x1"/>
      <sheetName val="DS_CHU_Ph_x0001__x2"/>
      <sheetName val="BOQ-E(1).Net"/>
      <sheetName val="IGETA_Elec BOQ"/>
      <sheetName val="Maker List"/>
      <sheetName val="Request Builder"/>
      <sheetName val="INFO "/>
      <sheetName val="Takeoff"/>
      <sheetName val="tra_vat_lieu"/>
      <sheetName val="Factor"/>
      <sheetName val="CTG"/>
      <sheetName val="BOQ-1"/>
      <sheetName val="경비2내역"/>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AnalisaSIPIL_RIIL6"/>
      <sheetName val="D_HARGA6"/>
      <sheetName val="Analisa_Harga6"/>
      <sheetName val="Bill_No_6_Koord_&amp;_Attendance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MTO_REV_2_ARMOR_4"/>
      <sheetName val="NSA_fr_Revit4"/>
      <sheetName val="BeachFrontVilla_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Str_A2"/>
      <sheetName val="Rekap_Prelim2"/>
      <sheetName val="Harga_satuan4"/>
      <sheetName val="Ｎｏ_132"/>
      <sheetName val="CHÀO_GIÁ_KL_CÁC_TUYẾN_CÒN_LẠI2"/>
      <sheetName val="_TNT_K_Lượng_các_tuyến_còn_lại2"/>
      <sheetName val="KL_TNT_Khu_thấp_tầng2"/>
      <sheetName val="KL__HG_ĐIỆN_còn_lại2"/>
      <sheetName val="KHỐI_LƯỢNG_HỐ_VAN2"/>
      <sheetName val="Bill_22"/>
      <sheetName val="đọc_số2"/>
      <sheetName val="Measured_Qty_Demarcation2"/>
      <sheetName val="Floor_Area_24_June_20192"/>
      <sheetName val="Floor_Area_31_July_20192"/>
      <sheetName val="Floor_Area_12_July_20192"/>
      <sheetName val="Exchange_rate_2019_072"/>
      <sheetName val="DS_CHU_Ph_x005f_x0001__x03"/>
      <sheetName val="DS_CHU_Ph_x005f_x005f_x003"/>
      <sheetName val="KL_THÉP_MÓNG,DẦM,_SÀN,_CỘT_B21"/>
      <sheetName val="THKLTT_THÉP_B21"/>
      <sheetName val="Detail_RAM_DỐC_B1-L11"/>
      <sheetName val="NVN_Hotel2"/>
      <sheetName val="Doi_so2"/>
      <sheetName val="DS_CHU_Ph_x005f_x005f_x005f_x005f_x005f_x005f_x01"/>
      <sheetName val="Priced_BOQ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Har_Sat1"/>
      <sheetName val="ocean_voyage1"/>
      <sheetName val="Goc_CC1"/>
      <sheetName val="SUM-PRO_(3)1"/>
      <sheetName val="H_SAT1"/>
      <sheetName val="Rekap_Biaya1"/>
      <sheetName val="HD_Alat1"/>
      <sheetName val="HD_Bahan1"/>
      <sheetName val="PRD_01-31"/>
      <sheetName val="HD_Upah1"/>
      <sheetName val="D_BOARD1"/>
      <sheetName val="anal-drainase,tanah&amp;ps_batu1"/>
      <sheetName val="HARGA_DASAR1"/>
      <sheetName val="REKAP_11"/>
      <sheetName val="Harga_Upah1"/>
      <sheetName val="ANALISA_HARGA_SATUAN1"/>
      <sheetName val="Cable_ko_co_giap_bao_ve_1"/>
      <sheetName val="DS_CHU_Ph_x02"/>
      <sheetName val="DS_CHU_Ph_x002"/>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입찰내역_발주처_양식"/>
      <sheetName val="BQ_External"/>
      <sheetName val="April_2019"/>
      <sheetName val="PERF_TEST_Pre_MP"/>
      <sheetName val="Air_parameters"/>
      <sheetName val="Bill_of_Qty_MEP"/>
      <sheetName val="harga_bahan"/>
      <sheetName val="BOQ-E(1)_Net"/>
      <sheetName val="IGETA_Elec_BOQ"/>
      <sheetName val="Maker_List"/>
      <sheetName val="Request_Builder"/>
      <sheetName val="INFO_"/>
      <sheetName val="DS_CHU_Ph_x1"/>
      <sheetName val="DS_CHU_Ph_x2"/>
      <sheetName val="wk prgs"/>
      <sheetName val="Peralatan"/>
      <sheetName val="RAB1"/>
      <sheetName val="hs-str"/>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조명시설"/>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DS CHU Ph_x0001_"/>
      <sheetName val="ShªYÞ"/>
      <sheetName val="DS_CHU_Ph_x0001_"/>
      <sheetName val="DS_CHU_Ph_x0001_1"/>
      <sheetName val="DS_CHU_Ph_x0001_2"/>
      <sheetName val="wk_prgs"/>
      <sheetName val="TONG_HOP_VL-NC"/>
      <sheetName val="TONGKE3p_"/>
      <sheetName val="TH_VL,_NC,_DDHT_Thanhphuoc"/>
      <sheetName val="Current Sheet"/>
      <sheetName val="Tables"/>
      <sheetName val="ctTBA"/>
      <sheetName val="DTICH_OLD"/>
      <sheetName val="07.HT PODIUM"/>
      <sheetName val="05.KC THAN_OK"/>
      <sheetName val="08.HT CANHO_OK"/>
      <sheetName val="04.KC HAM"/>
      <sheetName val="INDEX"/>
      <sheetName val="HVAC"/>
      <sheetName val="ELEC"/>
      <sheetName val="P&amp;S"/>
      <sheetName val="Changelog"/>
      <sheetName val="BOQ-M"/>
      <sheetName val="Harga "/>
      <sheetName val="2a. V2.1 history"/>
      <sheetName val="TPVI"/>
      <sheetName val="DS CHU Ph_x005f_x0001__x005f_x005f_x0"/>
      <sheetName val="DS_CHU_Ph_x005f_x0001__x005f_x005f_x0"/>
      <sheetName val="DS_CHU_Ph_x005f_x0001__x005f_x005f_x1"/>
      <sheetName val="DS_CHU_Ph_x005f_x0001__x005f_x005f_x2"/>
      <sheetName val="DS_CHU_Ph_x005f_x0001__x005f_x005f_x3"/>
      <sheetName val="Mat"/>
      <sheetName val="An.Ars"/>
      <sheetName val="WI"/>
      <sheetName val="Pas. Bata Trasram"/>
      <sheetName val="Pas. Bata"/>
      <sheetName val="Plstern dan Acian Trasram"/>
      <sheetName val="Railing Tangga Depan"/>
      <sheetName val="Railing Void"/>
      <sheetName val="Tanggul Janitor + Wudlu"/>
      <sheetName val="API Table"/>
      <sheetName val="4-Basic Price"/>
      <sheetName val="GeneralFeedDevices_Labels"/>
      <sheetName val="집계표(OPTION)"/>
      <sheetName val="M"/>
      <sheetName val="TT35"/>
      <sheetName val="PNTEXT"/>
      <sheetName val="PO"/>
      <sheetName val="ShªYÞ_x005f_x0000_"/>
      <sheetName val="DS CHU Ph_x005f_x005f_x005f_x0001__x0"/>
      <sheetName val="DS CHU Ph_x005f_x005f_x005f_x005f_x00"/>
      <sheetName val="DS_CHU_Ph_x005f_x005f_x005f_x0001__x0"/>
      <sheetName val="DS_CHU_Ph_x005f_x005f_x005f_x005f_x00"/>
      <sheetName val="DS_CHU_Ph_x005f_x005f_x005f_x0001__x01"/>
      <sheetName val="DS_CHU_Ph_x005f_x005f_x005f_x005f_x001"/>
      <sheetName val="DS_CHU_Ph_x005f_x005f_x005f_x0001__x1"/>
      <sheetName val="予算総括表"/>
      <sheetName val="予算書全体 "/>
      <sheetName val="注文工事費内訳"/>
      <sheetName val="01.空港工事"/>
      <sheetName val="02.航空灯火"/>
      <sheetName val="03.建築工事"/>
      <sheetName val="03.建築コード・棟別"/>
      <sheetName val="a.新設ﾀｰﾐﾅﾙ"/>
      <sheetName val="b.Utility棟"/>
      <sheetName val="c.Sewage"/>
      <sheetName val="d.既存ターミナル"/>
      <sheetName val="e.Existing substation"/>
      <sheetName val="04.電気工事"/>
      <sheetName val="05.設備工事"/>
      <sheetName val="06.保安機材"/>
      <sheetName val="07.共通仮設費"/>
      <sheetName val="08.材料費"/>
      <sheetName val="50～74.現場管理費"/>
      <sheetName val="1).建設機械費"/>
      <sheetName val="2).資機材"/>
      <sheetName val="3).クレーン50t損料・保管料"/>
      <sheetName val="4).油脂燃料"/>
      <sheetName val="5).海上輸送保険料"/>
      <sheetName val="6).人員計画"/>
      <sheetName val="7).第3国労務単価"/>
      <sheetName val="8).現地労務"/>
      <sheetName val="8)-1現地労務単価"/>
      <sheetName val="9).プラント（原石）計画"/>
      <sheetName val="10).舗装面積"/>
      <sheetName val="11).工程"/>
      <sheetName val="12).海上輸送計画"/>
      <sheetName val="13).主要材料単価"/>
      <sheetName val="14)代価1～50"/>
      <sheetName val="15)代価(仮設)"/>
      <sheetName val="Kombito"/>
      <sheetName val="Pump棟"/>
      <sheetName val="Titinge配水池"/>
      <sheetName val="Skyline配水池"/>
      <sheetName val="Panatina配水池"/>
      <sheetName val="Westkolala配水池"/>
      <sheetName val="Auki電気棟"/>
      <sheetName val="代価51～100"/>
      <sheetName val="代価101～"/>
      <sheetName val="SCDCEquipments List"/>
      <sheetName val="PEK. AIR BERSIH"/>
      <sheetName val="KOLAM RENANG"/>
      <sheetName val="PEK. AIR KOTOR"/>
      <sheetName val="VENT"/>
      <sheetName val="AC "/>
      <sheetName val="APAR"/>
      <sheetName val="SPR"/>
      <sheetName val="HYD"/>
      <sheetName val="EL"/>
      <sheetName val="Sheet12"/>
      <sheetName val="REKAB ME"/>
      <sheetName val="AIR BERSIH"/>
      <sheetName val="AIR KOTOR"/>
      <sheetName val="SPRINKLER"/>
      <sheetName val="HYDRANT"/>
      <sheetName val="List material"/>
      <sheetName val="Bang 3_Chi tiet phan Dz"/>
      <sheetName val="CFquarterly"/>
      <sheetName val="CFmonthly1"/>
      <sheetName val="sch1"/>
      <sheetName val="sch2"/>
      <sheetName val="sch3"/>
      <sheetName val="Notes to CF"/>
      <sheetName val="actual"/>
      <sheetName val="CashBal-31Oct"/>
      <sheetName val="Supporting"/>
      <sheetName val="Cost (60M)-1st"/>
      <sheetName val="Refin Cost (180M) (2)"/>
      <sheetName val="Interest LTL"/>
      <sheetName val="CIT"/>
      <sheetName val="Recon"/>
      <sheetName val="RW Collection"/>
      <sheetName val="rekap.c"/>
      <sheetName val="TONGKE-HT"/>
      <sheetName val="chitimc"/>
      <sheetName val="giathanh1"/>
      <sheetName val="THPDMoi  (2)"/>
      <sheetName val="gtrinh"/>
      <sheetName val="phuluc1"/>
      <sheetName val="lam-moi"/>
      <sheetName val="thao-go"/>
      <sheetName val="t-h HA THE"/>
      <sheetName val="TONG HOP VL-NC TT"/>
      <sheetName val="TH XL"/>
      <sheetName val="TDTKP1"/>
      <sheetName val="KPVC-BD "/>
      <sheetName val="Doha WBS Clean"/>
      <sheetName val="ｺﾝY条件BD"/>
      <sheetName val="KC-moi"/>
      <sheetName val="6PILE  (돌출)"/>
      <sheetName val="유림골조"/>
      <sheetName val="dtxl"/>
      <sheetName val="매부"/>
      <sheetName val="현관"/>
      <sheetName val="인원"/>
      <sheetName val="THKL"/>
      <sheetName val="D_&amp;_W_sizes8"/>
      <sheetName val="Cover_Daf-28"/>
      <sheetName val="Analisa_HS8"/>
      <sheetName val="Urai__Resap_pengikat8"/>
      <sheetName val="mat-me_pipa8"/>
      <sheetName val="Isolasi_Luar_Dalam8"/>
      <sheetName val="Isolasi_Luar8"/>
      <sheetName val="Currency_Rate8"/>
      <sheetName val="B___Norelec8"/>
      <sheetName val="Rekap_Direct_Cost8"/>
      <sheetName val="Bill_No_6_Koord___Attendance8"/>
      <sheetName val="HRG_BHN8"/>
      <sheetName val="SGC RATE"/>
      <sheetName val="Fill this out first..."/>
      <sheetName val="Daftar Harga"/>
      <sheetName val="PAD-F"/>
      <sheetName val="SDE"/>
      <sheetName val="ARITMATIK"/>
      <sheetName val="REKAP BQ "/>
      <sheetName val="ana_str"/>
      <sheetName val="NP (2)"/>
      <sheetName val="Hrg.Sat"/>
      <sheetName val="Div2"/>
      <sheetName val="Meto"/>
      <sheetName val="สรุป"/>
      <sheetName val="网络平台"/>
      <sheetName val="IBASE"/>
      <sheetName val="harga"/>
      <sheetName val="BHN&amp;UPAH"/>
      <sheetName val="Cashflow Analysis"/>
      <sheetName val="주식"/>
      <sheetName val="Cam xoa"/>
      <sheetName val="BASE"/>
      <sheetName val="2-Genset_print7"/>
      <sheetName val="MOW_45%7"/>
      <sheetName val="MOS_55%7"/>
      <sheetName val="_UPAH7"/>
      <sheetName val="B_-_Norelec7"/>
      <sheetName val="DAFT_ALAT,UPAH_&amp;_MAT7"/>
      <sheetName val="Harga_ME_7"/>
      <sheetName val="Cac_HS_hieu_chinh7"/>
      <sheetName val="CONS_7"/>
      <sheetName val="January_20157"/>
      <sheetName val="Basic_Price7"/>
      <sheetName val="H_Satuan7"/>
      <sheetName val="HARGA_MATERIAL7"/>
      <sheetName val="BQ_ARS7"/>
      <sheetName val="DETAIL_RAP7"/>
      <sheetName val="BQ_PENGURANGAN_SALURAN7"/>
      <sheetName val="Week9-Feb____7"/>
      <sheetName val="01A-_RAB7"/>
      <sheetName val="AnalisaSIPIL_RIIL7"/>
      <sheetName val="D_HARGA7"/>
      <sheetName val="Analisa_Harga7"/>
      <sheetName val="Bill_No_6_Koord_&amp;_Attendance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04_-_XUONG_DET_B6"/>
      <sheetName val="Div26_-_Elect6"/>
      <sheetName val="2_26"/>
      <sheetName val="Analisa_Upah_&amp;_Bahan_Plum6"/>
      <sheetName val="Analisa_&amp;_Upah6"/>
      <sheetName val="AT_26"/>
      <sheetName val="HB_6"/>
      <sheetName val="ANAL_BOW6"/>
      <sheetName val="MEP_SUM6"/>
      <sheetName val="Project_Data6"/>
      <sheetName val="RAB_AR&amp;STR6"/>
      <sheetName val="TINH_GIA_-_SAN_XUAT_Vertico6"/>
      <sheetName val="05__Data_Cash_Flow5"/>
      <sheetName val="MTO_REV_2_ARMOR_5"/>
      <sheetName val="NSA_fr_Revit5"/>
      <sheetName val="BeachFrontVilla_5"/>
      <sheetName val="Kuantitas_&amp;_Harga5"/>
      <sheetName val="MeKong_-_Penetration6"/>
      <sheetName val="Dist__Perform_-_Ctns_sales_in_6"/>
      <sheetName val="Dist__Perform_-_Value_sales_in6"/>
      <sheetName val="Dist__Perform_-_Value_sales_Ou6"/>
      <sheetName val="Head_Count6"/>
      <sheetName val="Sales_Result_For_Month6"/>
      <sheetName val="MTO_REV_2(ARMOR)6"/>
      <sheetName val="DS_CHU_Phuc6"/>
      <sheetName val="DS_THI_AT6"/>
      <sheetName val="Bien_Ban6"/>
      <sheetName val="BC_Ton_Kho_New5"/>
      <sheetName val="BC_Cua_GSBH_New5"/>
      <sheetName val="CHITIET_VL-NC-TT_-1p5"/>
      <sheetName val="CHITIET_VL-NC-TT-3p5"/>
      <sheetName val="dongia_(2)6"/>
      <sheetName val="ESTI_5"/>
      <sheetName val="CT_Thang_Mo5"/>
      <sheetName val="CT__PL5"/>
      <sheetName val="CHITIET_VL-NC5"/>
      <sheetName val="DON_GIA5"/>
      <sheetName val="Dgia_vat_tu5"/>
      <sheetName val="Don_gia_III5"/>
      <sheetName val="Bhyt_t15"/>
      <sheetName val="Leave_Statistic_Report6"/>
      <sheetName val="EIRR&gt;_25"/>
      <sheetName val="Chiet_tinh_dz355"/>
      <sheetName val="DS_CHU_Ph_x005f_x0001__x005f_x0000_5"/>
      <sheetName val="DS_CHU_Ph_x005f_x0001_?5"/>
      <sheetName val="DS_CHU_Ph_x005f_x0001_5"/>
      <sheetName val="DS_CHU_Ph_x005f_x0001__5"/>
      <sheetName val="Vat_tu_XD5"/>
      <sheetName val="DS_CHU_Ph_x005f_x005f_x005f_x0001__x005f_x005f_x5"/>
      <sheetName val="DS_CHU_Ph_x005f_x005f_x005f_x0001__5"/>
      <sheetName val="DS_CHU_Ph_x005f_x005f_x005f_x0001_5"/>
      <sheetName val="GFA_HQ_Building5"/>
      <sheetName val="GFA_Conference5"/>
      <sheetName val="Thuc_thanh5"/>
      <sheetName val="CỘT_+_VÁCH_B1-B25"/>
      <sheetName val="Bill_rekap5"/>
      <sheetName val="Kolom_UT5"/>
      <sheetName val="CHÀO_GIÁ_KL_CÁC_TUYẾN_CÒN_LẠI3"/>
      <sheetName val="_TNT_K_Lượng_các_tuyến_còn_lại3"/>
      <sheetName val="KL_TNT_Khu_thấp_tầng3"/>
      <sheetName val="KL__HG_ĐIỆN_còn_lại3"/>
      <sheetName val="KHỐI_LƯỢNG_HỐ_VAN3"/>
      <sheetName val="Harga_satuan5"/>
      <sheetName val="Ｎｏ_133"/>
      <sheetName val="Str_A3"/>
      <sheetName val="Rekap_Prelim3"/>
      <sheetName val="Bill_23"/>
      <sheetName val="đọc_số3"/>
      <sheetName val="DS_CHU_Ph_x005f_x0001__x04"/>
      <sheetName val="DS_CHU_Ph_x005f_x005f_x004"/>
      <sheetName val="Measured_Qty_Demarcation3"/>
      <sheetName val="Floor_Area_24_June_20193"/>
      <sheetName val="Floor_Area_31_July_20193"/>
      <sheetName val="Floor_Area_12_July_20193"/>
      <sheetName val="Exchange_rate_2019_073"/>
      <sheetName val="NVN_Hotel3"/>
      <sheetName val="Doi_so3"/>
      <sheetName val="KL_THÉP_MÓNG,DẦM,_SÀN,_CỘT_B22"/>
      <sheetName val="THKLTT_THÉP_B22"/>
      <sheetName val="Detail_RAM_DỐC_B1-L12"/>
      <sheetName val="DS_CHU_Ph_x005f_x005f_x005f_x005f_x005f_x005f_x02"/>
      <sheetName val="Priced_BOQ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Har_Sat2"/>
      <sheetName val="ocean_voyage2"/>
      <sheetName val="Goc_CC2"/>
      <sheetName val="SUM-PRO_(3)2"/>
      <sheetName val="H_SAT2"/>
      <sheetName val="Rekap_Biaya2"/>
      <sheetName val="HD_Alat2"/>
      <sheetName val="HD_Bahan2"/>
      <sheetName val="PRD_01-32"/>
      <sheetName val="HD_Upah2"/>
      <sheetName val="D_BOARD2"/>
      <sheetName val="anal-drainase,tanah&amp;ps_batu2"/>
      <sheetName val="HARGA_DASAR2"/>
      <sheetName val="REKAP_12"/>
      <sheetName val="Harga_Upah2"/>
      <sheetName val="ANALISA_HARGA_SATUAN2"/>
      <sheetName val="Cable_ko_co_giap_bao_ve_2"/>
      <sheetName val="DS_CHU_Ph_x003"/>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Cash_Flow_bulanan1"/>
      <sheetName val="LMBAR_ASISTENSI1"/>
      <sheetName val="bobot_pembesian1"/>
      <sheetName val="BACK_UP1"/>
      <sheetName val="HARGA_KONSULTAN_20161"/>
      <sheetName val="A_6_1"/>
      <sheetName val="B_6_1"/>
      <sheetName val="C_6_1"/>
      <sheetName val="D_6_1"/>
      <sheetName val="E_6_1"/>
      <sheetName val="6_1"/>
      <sheetName val="F_6_1"/>
      <sheetName val="G_6_1"/>
      <sheetName val="H_6_1"/>
      <sheetName val="I_6_1"/>
      <sheetName val="J_6_1"/>
      <sheetName val="K_6_1"/>
      <sheetName val="L_6_1"/>
      <sheetName val="M_6_1"/>
      <sheetName val="입찰내역_발주처_양식1"/>
      <sheetName val="BQ_External1"/>
      <sheetName val="April_20191"/>
      <sheetName val="PERF_TEST_Pre_MP1"/>
      <sheetName val="Air_parameters1"/>
      <sheetName val="Bill_of_Qty_MEP1"/>
      <sheetName val="harga_bahan1"/>
      <sheetName val="BOQ-E(1)_Net1"/>
      <sheetName val="IGETA_Elec_BOQ1"/>
      <sheetName val="Maker_List1"/>
      <sheetName val="Request_Builder1"/>
      <sheetName val="INFO_1"/>
      <sheetName val="wk_prgs1"/>
      <sheetName val="TONG_HOP_VL-NC1"/>
      <sheetName val="TONGKE3p_1"/>
      <sheetName val="TH_VL,_NC,_DDHT_Thanhphuoc1"/>
      <sheetName val="Budget_Sheet"/>
      <sheetName val="Tai_khoan"/>
      <sheetName val="2_1_受電設備棟"/>
      <sheetName val="2_2_受・防火水槽"/>
      <sheetName val="2_3_排水処理設備棟"/>
      <sheetName val="2_4_倉庫棟"/>
      <sheetName val="2_5_守衛棟"/>
      <sheetName val="Current_Sheet"/>
      <sheetName val="Fire_Fighting"/>
      <sheetName val="Item_Kompensasi"/>
      <sheetName val="COSTING_Option_1"/>
      <sheetName val="Master_1_0"/>
      <sheetName val="GRAND_REKAPITULASI"/>
      <sheetName val="RAB_G_ADM__PUSAT_(1)"/>
      <sheetName val="RAB_SPORT_CLUB_(14)"/>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m__Test"/>
      <sheetName val="07_HT_PODIUM"/>
      <sheetName val="05_KC_THAN_OK"/>
      <sheetName val="08_HT_CANHO_OK"/>
      <sheetName val="04_KC_HAM"/>
      <sheetName val="Harga_"/>
      <sheetName val="DFA"/>
      <sheetName val="Dinh muc CP KTCB khac"/>
      <sheetName val="TH May TC"/>
      <sheetName val="KLDT DIEN"/>
      <sheetName val="PTVT DIEN"/>
      <sheetName val="TH kinh phi"/>
      <sheetName val="Thong ke thiet bi"/>
      <sheetName val="TH vat tu"/>
      <sheetName val="D_&amp;_W_sizes10"/>
      <sheetName val="Cover_Daf-210"/>
      <sheetName val="Analisa_HS10"/>
      <sheetName val="Urai__Resap_pengikat10"/>
      <sheetName val="mat-me_pipa10"/>
      <sheetName val="Isolasi_Luar_Dalam10"/>
      <sheetName val="Isolasi_Luar10"/>
      <sheetName val="Currency_Rate10"/>
      <sheetName val="B___Norelec10"/>
      <sheetName val="HRG_BHN10"/>
      <sheetName val="Rekap_Direct_Cost10"/>
      <sheetName val="Bill_No_6_Koord___Attendance10"/>
      <sheetName val="2-Genset_print9"/>
      <sheetName val="MOW_45%9"/>
      <sheetName val="MOS_55%9"/>
      <sheetName val="_UPAH9"/>
      <sheetName val="B_-_Norelec9"/>
      <sheetName val="DAFT_ALAT,UPAH_&amp;_MAT9"/>
      <sheetName val="Harga_ME_9"/>
      <sheetName val="CONS_9"/>
      <sheetName val="January_20159"/>
      <sheetName val="Basic_Price9"/>
      <sheetName val="H_Satuan9"/>
      <sheetName val="HARGA_MATERIAL9"/>
      <sheetName val="BQ_ARS9"/>
      <sheetName val="DETAIL_RAP9"/>
      <sheetName val="BQ_PENGURANGAN_SALURAN9"/>
      <sheetName val="Week9-Feb____9"/>
      <sheetName val="01A-_RAB9"/>
      <sheetName val="D_HARGA9"/>
      <sheetName val="Analisa_Harga9"/>
      <sheetName val="Bill_No_6_Koord_&amp;_Attendance9"/>
      <sheetName val="Analisa_Gabungan9"/>
      <sheetName val="AnalisaSIPIL_RIIL9"/>
      <sheetName val="bahan_8"/>
      <sheetName val="Cac_HS_hieu_chinh9"/>
      <sheetName val="Pln_Pdt8"/>
      <sheetName val="BQ_(by_owner)8"/>
      <sheetName val="rab_me_(fisik)8"/>
      <sheetName val="rab_me_(by_owner)_8"/>
      <sheetName val="Form_I8"/>
      <sheetName val="Cover_Daf_28"/>
      <sheetName val="B1form_(2)8"/>
      <sheetName val="Steel_Pipe8"/>
      <sheetName val="External_PVC,_PPR,_HDPE8"/>
      <sheetName val="Internal_PVC,_PPR,_HDPE8"/>
      <sheetName val="GI_Sheet8"/>
      <sheetName val="2_28"/>
      <sheetName val="Analisa_Upah_&amp;_Bahan_Plum8"/>
      <sheetName val="Analisa_&amp;_Upah8"/>
      <sheetName val="AT_28"/>
      <sheetName val="HB_8"/>
      <sheetName val="ANAL_BOW8"/>
      <sheetName val="04_-_XUONG_DET_B8"/>
      <sheetName val="Div26_-_Elect8"/>
      <sheetName val="Project_Data8"/>
      <sheetName val="RAB_AR&amp;STR8"/>
      <sheetName val="MEP_SUM8"/>
      <sheetName val="TINH_GIA_-_SAN_XUAT_Vertico8"/>
      <sheetName val="MTO_REV_2_ARMOR_7"/>
      <sheetName val="05__Data_Cash_Flow7"/>
      <sheetName val="Kuantitas_&amp;_Harga7"/>
      <sheetName val="Bill_rekap7"/>
      <sheetName val="Kolom_UT7"/>
      <sheetName val="NSA_fr_Revit7"/>
      <sheetName val="BeachFrontVilla_7"/>
      <sheetName val="Thuc_thanh7"/>
      <sheetName val="MeKong_-_Penetration8"/>
      <sheetName val="Dist__Perform_-_Ctns_sales_in_8"/>
      <sheetName val="Dist__Perform_-_Value_sales_in8"/>
      <sheetName val="Dist__Perform_-_Value_sales_Ou8"/>
      <sheetName val="Head_Count8"/>
      <sheetName val="Sales_Result_For_Month8"/>
      <sheetName val="MTO_REV_2(ARMOR)8"/>
      <sheetName val="DS_CHU_Phuc8"/>
      <sheetName val="DS_THI_AT8"/>
      <sheetName val="Bien_Ban8"/>
      <sheetName val="BC_Ton_Kho_New7"/>
      <sheetName val="BC_Cua_GSBH_New7"/>
      <sheetName val="CHITIET_VL-NC-TT_-1p7"/>
      <sheetName val="CHITIET_VL-NC-TT-3p7"/>
      <sheetName val="dongia_(2)8"/>
      <sheetName val="ESTI_7"/>
      <sheetName val="CT_Thang_Mo7"/>
      <sheetName val="CT__PL7"/>
      <sheetName val="CHITIET_VL-NC7"/>
      <sheetName val="DON_GIA7"/>
      <sheetName val="Dgia_vat_tu7"/>
      <sheetName val="Don_gia_III7"/>
      <sheetName val="Bhyt_t17"/>
      <sheetName val="Leave_Statistic_Report8"/>
      <sheetName val="EIRR&gt;_27"/>
      <sheetName val="Chiet_tinh_dz357"/>
      <sheetName val="DS_CHU_Ph_x005f_x0001__x005f_x0000_7"/>
      <sheetName val="DS_CHU_Ph_x005f_x0001_?7"/>
      <sheetName val="DS_CHU_Ph_x005f_x0001_7"/>
      <sheetName val="DS_CHU_Ph_x005f_x0001__7"/>
      <sheetName val="Vat_tu_XD7"/>
      <sheetName val="DS_CHU_Ph_x005f_x005f_x005f_x0001__x005f_x005f_x7"/>
      <sheetName val="DS_CHU_Ph_x005f_x005f_x005f_x0001__7"/>
      <sheetName val="DS_CHU_Ph_x005f_x005f_x005f_x0001_7"/>
      <sheetName val="Harga_satuan7"/>
      <sheetName val="Str_A5"/>
      <sheetName val="Rekap_Prelim5"/>
      <sheetName val="Bill_25"/>
      <sheetName val="Ｎｏ_135"/>
      <sheetName val="GFA_HQ_Building7"/>
      <sheetName val="GFA_Conference7"/>
      <sheetName val="CỘT_+_VÁCH_B1-B27"/>
      <sheetName val="CHÀO_GIÁ_KL_CÁC_TUYẾN_CÒN_LẠI4"/>
      <sheetName val="_TNT_K_Lượng_các_tuyến_còn_lại4"/>
      <sheetName val="KL_TNT_Khu_thấp_tầng4"/>
      <sheetName val="KL__HG_ĐIỆN_còn_lại4"/>
      <sheetName val="KHỐI_LƯỢNG_HỐ_VAN4"/>
      <sheetName val="đọc_số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ocean_voyage4"/>
      <sheetName val="Har_Sat4"/>
      <sheetName val="H_SAT4"/>
      <sheetName val="Rekap_Biaya4"/>
      <sheetName val="HD_Alat4"/>
      <sheetName val="HD_Bahan4"/>
      <sheetName val="PRD_01-34"/>
      <sheetName val="HD_Upah4"/>
      <sheetName val="D_BOARD4"/>
      <sheetName val="anal-drainase,tanah&amp;ps_batu4"/>
      <sheetName val="HARGA_DASAR4"/>
      <sheetName val="REKAP_14"/>
      <sheetName val="Goc_CC3"/>
      <sheetName val="SUM-PRO_(3)3"/>
      <sheetName val="KL_THÉP_MÓNG,DẦM,_SÀN,_CỘT_B23"/>
      <sheetName val="THKLTT_THÉP_B23"/>
      <sheetName val="Detail_RAM_DỐC_B1-L13"/>
      <sheetName val="D_&amp;_W_sizes9"/>
      <sheetName val="Cover_Daf-29"/>
      <sheetName val="Analisa_HS9"/>
      <sheetName val="Urai__Resap_pengikat9"/>
      <sheetName val="mat-me_pipa9"/>
      <sheetName val="Isolasi_Luar_Dalam9"/>
      <sheetName val="Isolasi_Luar9"/>
      <sheetName val="Currency_Rate9"/>
      <sheetName val="B___Norelec9"/>
      <sheetName val="HRG_BHN9"/>
      <sheetName val="Rekap_Direct_Cost9"/>
      <sheetName val="Bill_No_6_Koord___Attendance9"/>
      <sheetName val="2-Genset_print8"/>
      <sheetName val="MOW_45%8"/>
      <sheetName val="MOS_55%8"/>
      <sheetName val="_UPAH8"/>
      <sheetName val="B_-_Norelec8"/>
      <sheetName val="DAFT_ALAT,UPAH_&amp;_MAT8"/>
      <sheetName val="Harga_ME_8"/>
      <sheetName val="CONS_8"/>
      <sheetName val="January_20158"/>
      <sheetName val="Basic_Price8"/>
      <sheetName val="H_Satuan8"/>
      <sheetName val="HARGA_MATERIAL8"/>
      <sheetName val="BQ_ARS8"/>
      <sheetName val="DETAIL_RAP8"/>
      <sheetName val="BQ_PENGURANGAN_SALURAN8"/>
      <sheetName val="Week9-Feb____8"/>
      <sheetName val="01A-_RAB8"/>
      <sheetName val="D_HARGA8"/>
      <sheetName val="Analisa_Harga8"/>
      <sheetName val="Bill_No_6_Koord_&amp;_Attendance8"/>
      <sheetName val="Analisa_Gabungan8"/>
      <sheetName val="AnalisaSIPIL_RIIL8"/>
      <sheetName val="bahan_7"/>
      <sheetName val="Cac_HS_hieu_chinh8"/>
      <sheetName val="Pln_Pdt7"/>
      <sheetName val="BQ_(by_owner)7"/>
      <sheetName val="rab_me_(fisik)7"/>
      <sheetName val="rab_me_(by_owner)_7"/>
      <sheetName val="Form_I7"/>
      <sheetName val="Cover_Daf_27"/>
      <sheetName val="B1form_(2)7"/>
      <sheetName val="Steel_Pipe7"/>
      <sheetName val="External_PVC,_PPR,_HDPE7"/>
      <sheetName val="Internal_PVC,_PPR,_HDPE7"/>
      <sheetName val="GI_Sheet7"/>
      <sheetName val="2_27"/>
      <sheetName val="Analisa_Upah_&amp;_Bahan_Plum7"/>
      <sheetName val="Analisa_&amp;_Upah7"/>
      <sheetName val="AT_27"/>
      <sheetName val="HB_7"/>
      <sheetName val="ANAL_BOW7"/>
      <sheetName val="04_-_XUONG_DET_B7"/>
      <sheetName val="Div26_-_Elect7"/>
      <sheetName val="Project_Data7"/>
      <sheetName val="RAB_AR&amp;STR7"/>
      <sheetName val="MEP_SUM7"/>
      <sheetName val="TINH_GIA_-_SAN_XUAT_Vertico7"/>
      <sheetName val="MTO_REV_2_ARMOR_6"/>
      <sheetName val="05__Data_Cash_Flow6"/>
      <sheetName val="Kuantitas_&amp;_Harga6"/>
      <sheetName val="Bill_rekap6"/>
      <sheetName val="Kolom_UT6"/>
      <sheetName val="NSA_fr_Revit6"/>
      <sheetName val="BeachFrontVilla_6"/>
      <sheetName val="Thuc_thanh6"/>
      <sheetName val="MeKong_-_Penetration7"/>
      <sheetName val="Dist__Perform_-_Ctns_sales_in_7"/>
      <sheetName val="Dist__Perform_-_Value_sales_in7"/>
      <sheetName val="Dist__Perform_-_Value_sales_Ou7"/>
      <sheetName val="Head_Count7"/>
      <sheetName val="Sales_Result_For_Month7"/>
      <sheetName val="MTO_REV_2(ARMOR)7"/>
      <sheetName val="DS_CHU_Phuc7"/>
      <sheetName val="DS_THI_AT7"/>
      <sheetName val="Bien_Ban7"/>
      <sheetName val="BC_Ton_Kho_New6"/>
      <sheetName val="BC_Cua_GSBH_New6"/>
      <sheetName val="CHITIET_VL-NC-TT_-1p6"/>
      <sheetName val="CHITIET_VL-NC-TT-3p6"/>
      <sheetName val="dongia_(2)7"/>
      <sheetName val="ESTI_6"/>
      <sheetName val="CT_Thang_Mo6"/>
      <sheetName val="CT__PL6"/>
      <sheetName val="CHITIET_VL-NC6"/>
      <sheetName val="DON_GIA6"/>
      <sheetName val="Dgia_vat_tu6"/>
      <sheetName val="Don_gia_III6"/>
      <sheetName val="Bhyt_t16"/>
      <sheetName val="Leave_Statistic_Report7"/>
      <sheetName val="EIRR&gt;_26"/>
      <sheetName val="Chiet_tinh_dz356"/>
      <sheetName val="DS_CHU_Ph_x005f_x0001__x005f_x0000_6"/>
      <sheetName val="DS_CHU_Ph_x005f_x0001_?6"/>
      <sheetName val="DS_CHU_Ph_x005f_x0001_6"/>
      <sheetName val="DS_CHU_Ph_x005f_x0001__6"/>
      <sheetName val="Vat_tu_XD6"/>
      <sheetName val="DS_CHU_Ph_x005f_x005f_x005f_x0001__x005f_x005f_x6"/>
      <sheetName val="DS_CHU_Ph_x005f_x005f_x005f_x0001__6"/>
      <sheetName val="DS_CHU_Ph_x005f_x005f_x005f_x0001_6"/>
      <sheetName val="Harga_satuan6"/>
      <sheetName val="Str_A4"/>
      <sheetName val="Rekap_Prelim4"/>
      <sheetName val="Bill_24"/>
      <sheetName val="Ｎｏ_134"/>
      <sheetName val="GFA_HQ_Building6"/>
      <sheetName val="GFA_Conference6"/>
      <sheetName val="CỘT_+_VÁCH_B1-B26"/>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ocean_voyage3"/>
      <sheetName val="Har_Sat3"/>
      <sheetName val="H_SAT3"/>
      <sheetName val="Rekap_Biaya3"/>
      <sheetName val="HD_Alat3"/>
      <sheetName val="HD_Bahan3"/>
      <sheetName val="PRD_01-33"/>
      <sheetName val="HD_Upah3"/>
      <sheetName val="D_BOARD3"/>
      <sheetName val="anal-drainase,tanah&amp;ps_batu3"/>
      <sheetName val="HARGA_DASAR3"/>
      <sheetName val="REKAP_13"/>
      <sheetName val="D_&amp;_W_sizes11"/>
      <sheetName val="Cover_Daf-211"/>
      <sheetName val="Analisa_HS11"/>
      <sheetName val="Urai__Resap_pengikat11"/>
      <sheetName val="mat-me_pipa11"/>
      <sheetName val="Isolasi_Luar_Dalam11"/>
      <sheetName val="Isolasi_Luar11"/>
      <sheetName val="Currency_Rate11"/>
      <sheetName val="B___Norelec11"/>
      <sheetName val="HRG_BHN11"/>
      <sheetName val="Rekap_Direct_Cost11"/>
      <sheetName val="Bill_No_6_Koord___Attendance11"/>
      <sheetName val="2-Genset_print10"/>
      <sheetName val="MOW_45%10"/>
      <sheetName val="MOS_55%10"/>
      <sheetName val="_UPAH10"/>
      <sheetName val="B_-_Norelec10"/>
      <sheetName val="DAFT_ALAT,UPAH_&amp;_MAT10"/>
      <sheetName val="Harga_ME_10"/>
      <sheetName val="CONS_10"/>
      <sheetName val="January_201510"/>
      <sheetName val="Basic_Price10"/>
      <sheetName val="H_Satuan10"/>
      <sheetName val="HARGA_MATERIAL10"/>
      <sheetName val="BQ_ARS10"/>
      <sheetName val="DETAIL_RAP10"/>
      <sheetName val="BQ_PENGURANGAN_SALURAN10"/>
      <sheetName val="Week9-Feb____10"/>
      <sheetName val="01A-_RAB10"/>
      <sheetName val="D_HARGA10"/>
      <sheetName val="Analisa_Harga10"/>
      <sheetName val="Bill_No_6_Koord_&amp;_Attendance10"/>
      <sheetName val="Analisa_Gabungan10"/>
      <sheetName val="AnalisaSIPIL_RIIL10"/>
      <sheetName val="bahan_9"/>
      <sheetName val="Cac_HS_hieu_chinh10"/>
      <sheetName val="Pln_Pdt9"/>
      <sheetName val="BQ_(by_owner)9"/>
      <sheetName val="rab_me_(fisik)9"/>
      <sheetName val="rab_me_(by_owner)_9"/>
      <sheetName val="Form_I9"/>
      <sheetName val="Cover_Daf_29"/>
      <sheetName val="B1form_(2)9"/>
      <sheetName val="Steel_Pipe9"/>
      <sheetName val="External_PVC,_PPR,_HDPE9"/>
      <sheetName val="Internal_PVC,_PPR,_HDPE9"/>
      <sheetName val="GI_Sheet9"/>
      <sheetName val="2_29"/>
      <sheetName val="Analisa_Upah_&amp;_Bahan_Plum9"/>
      <sheetName val="Analisa_&amp;_Upah9"/>
      <sheetName val="AT_29"/>
      <sheetName val="HB_9"/>
      <sheetName val="ANAL_BOW9"/>
      <sheetName val="04_-_XUONG_DET_B9"/>
      <sheetName val="Div26_-_Elect9"/>
      <sheetName val="Project_Data9"/>
      <sheetName val="RAB_AR&amp;STR9"/>
      <sheetName val="MEP_SUM9"/>
      <sheetName val="TINH_GIA_-_SAN_XUAT_Vertico9"/>
      <sheetName val="MTO_REV_2_ARMOR_8"/>
      <sheetName val="05__Data_Cash_Flow8"/>
      <sheetName val="D_&amp;_W_sizes12"/>
      <sheetName val="Cover_Daf-212"/>
      <sheetName val="Analisa_HS12"/>
      <sheetName val="Urai__Resap_pengikat12"/>
      <sheetName val="mat-me_pipa12"/>
      <sheetName val="Isolasi_Luar_Dalam12"/>
      <sheetName val="Isolasi_Luar12"/>
      <sheetName val="Currency_Rate12"/>
      <sheetName val="B___Norelec12"/>
      <sheetName val="HRG_BHN12"/>
      <sheetName val="Rekap_Direct_Cost12"/>
      <sheetName val="Bill_No_6_Koord___Attendance12"/>
      <sheetName val="2-Genset_print11"/>
      <sheetName val="MOW_45%11"/>
      <sheetName val="MOS_55%11"/>
      <sheetName val="_UPAH11"/>
      <sheetName val="B_-_Norelec11"/>
      <sheetName val="DAFT_ALAT,UPAH_&amp;_MAT11"/>
      <sheetName val="Harga_ME_11"/>
      <sheetName val="CONS_11"/>
      <sheetName val="January_201511"/>
      <sheetName val="Basic_Price11"/>
      <sheetName val="H_Satuan11"/>
      <sheetName val="HARGA_MATERIAL11"/>
      <sheetName val="BQ_ARS11"/>
      <sheetName val="DETAIL_RAP11"/>
      <sheetName val="BQ_PENGURANGAN_SALURAN11"/>
      <sheetName val="Week9-Feb____11"/>
      <sheetName val="01A-_RAB11"/>
      <sheetName val="D_HARGA11"/>
      <sheetName val="Analisa_Harga11"/>
      <sheetName val="Bill_No_6_Koord_&amp;_Attendance11"/>
      <sheetName val="Analisa_Gabungan11"/>
      <sheetName val="AnalisaSIPIL_RIIL11"/>
      <sheetName val="bahan_10"/>
      <sheetName val="Cac_HS_hieu_chinh11"/>
      <sheetName val="Pln_Pdt10"/>
      <sheetName val="BQ_(by_owner)10"/>
      <sheetName val="rab_me_(fisik)10"/>
      <sheetName val="rab_me_(by_owner)_10"/>
      <sheetName val="Form_I10"/>
      <sheetName val="Cover_Daf_210"/>
      <sheetName val="B1form_(2)10"/>
      <sheetName val="Steel_Pipe10"/>
      <sheetName val="External_PVC,_PPR,_HDPE10"/>
      <sheetName val="Internal_PVC,_PPR,_HDPE10"/>
      <sheetName val="GI_Sheet10"/>
      <sheetName val="2_210"/>
      <sheetName val="Analisa_Upah_&amp;_Bahan_Plum10"/>
      <sheetName val="Analisa_&amp;_Upah10"/>
      <sheetName val="AT_210"/>
      <sheetName val="HB_10"/>
      <sheetName val="ANAL_BOW10"/>
      <sheetName val="04_-_XUONG_DET_B10"/>
      <sheetName val="Div26_-_Elect10"/>
      <sheetName val="Project_Data10"/>
      <sheetName val="RAB_AR&amp;STR10"/>
      <sheetName val="MEP_SUM10"/>
      <sheetName val="TINH_GIA_-_SAN_XUAT_Vertico10"/>
      <sheetName val="MTO_REV_2_ARMOR_9"/>
      <sheetName val="05__Data_Cash_Flow9"/>
      <sheetName val="Kuantitas_&amp;_Harga8"/>
      <sheetName val="Bill_rekap8"/>
      <sheetName val="Kolom_UT8"/>
      <sheetName val="Harga_satuan8"/>
      <sheetName val="BeachFrontVilla_8"/>
      <sheetName val="Bill_26"/>
      <sheetName val="Str_A6"/>
      <sheetName val="Rekap_Prelim6"/>
      <sheetName val="NSA_fr_Revit8"/>
      <sheetName val="Thuc_thanh8"/>
      <sheetName val="MeKong_-_Penetration9"/>
      <sheetName val="Dist__Perform_-_Ctns_sales_in_9"/>
      <sheetName val="Dist__Perform_-_Value_sales_in9"/>
      <sheetName val="Dist__Perform_-_Value_sales_Ou9"/>
      <sheetName val="Head_Count9"/>
      <sheetName val="Sales_Result_For_Month9"/>
      <sheetName val="MTO_REV_2(ARMOR)9"/>
      <sheetName val="DS_CHU_Phuc9"/>
      <sheetName val="DS_THI_AT9"/>
      <sheetName val="Bien_Ban9"/>
      <sheetName val="BC_Ton_Kho_New8"/>
      <sheetName val="BC_Cua_GSBH_New8"/>
      <sheetName val="CHITIET_VL-NC-TT_-1p8"/>
      <sheetName val="CHITIET_VL-NC-TT-3p8"/>
      <sheetName val="dongia_(2)9"/>
      <sheetName val="ESTI_8"/>
      <sheetName val="CT_Thang_Mo8"/>
      <sheetName val="CT__PL8"/>
      <sheetName val="CHITIET_VL-NC8"/>
      <sheetName val="DON_GIA8"/>
      <sheetName val="Dgia_vat_tu8"/>
      <sheetName val="Don_gia_III8"/>
      <sheetName val="Bhyt_t18"/>
      <sheetName val="Leave_Statistic_Report9"/>
      <sheetName val="EIRR&gt;_28"/>
      <sheetName val="Chiet_tinh_dz358"/>
      <sheetName val="DS_CHU_Ph_x005f_x0001__x005f_x0000_8"/>
      <sheetName val="DS_CHU_Ph_x005f_x0001_?8"/>
      <sheetName val="DS_CHU_Ph_x005f_x0001_8"/>
      <sheetName val="DS_CHU_Ph_x005f_x0001__8"/>
      <sheetName val="Vat_tu_XD8"/>
      <sheetName val="DS_CHU_Ph_x005f_x005f_x005f_x0001__x005f_x005f_x8"/>
      <sheetName val="DS_CHU_Ph_x005f_x005f_x005f_x0001__8"/>
      <sheetName val="DS_CHU_Ph_x005f_x005f_x005f_x0001_8"/>
      <sheetName val="Ｎｏ_136"/>
      <sheetName val="GFA_HQ_Building8"/>
      <sheetName val="GFA_Conference8"/>
      <sheetName val="CỘT_+_VÁCH_B1-B28"/>
      <sheetName val="CHÀO_GIÁ_KL_CÁC_TUYẾN_CÒN_LẠI5"/>
      <sheetName val="_TNT_K_Lượng_các_tuyến_còn_lại5"/>
      <sheetName val="KL_TNT_Khu_thấp_tầng5"/>
      <sheetName val="KL__HG_ĐIỆN_còn_lại5"/>
      <sheetName val="KHỐI_LƯỢNG_HỐ_VAN5"/>
      <sheetName val="đọc_số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ocean_voyage5"/>
      <sheetName val="Har_Sat5"/>
      <sheetName val="H_SAT5"/>
      <sheetName val="Rekap_Biaya5"/>
      <sheetName val="HD_Alat5"/>
      <sheetName val="HD_Bahan5"/>
      <sheetName val="PRD_01-35"/>
      <sheetName val="HD_Upah5"/>
      <sheetName val="D_BOARD5"/>
      <sheetName val="anal-drainase,tanah&amp;ps_batu5"/>
      <sheetName val="HARGA_DASAR5"/>
      <sheetName val="REKAP_15"/>
      <sheetName val="Measured_Qty_Demarcation4"/>
      <sheetName val="Floor_Area_24_June_20194"/>
      <sheetName val="Floor_Area_31_July_20194"/>
      <sheetName val="Floor_Area_12_July_20194"/>
      <sheetName val="Exchange_rate_2019_074"/>
      <sheetName val="Goc_CC4"/>
      <sheetName val="SUM-PRO_(3)4"/>
      <sheetName val="KL_THÉP_MÓNG,DẦM,_SÀN,_CỘT_B24"/>
      <sheetName val="THKLTT_THÉP_B24"/>
      <sheetName val="Detail_RAM_DỐC_B1-L14"/>
      <sheetName val="DS_CHU_Ph_x005f_x0001__x05"/>
      <sheetName val="DS_CHU_Ph_x005f_x005f_x005"/>
      <sheetName val="NVN_Hotel4"/>
      <sheetName val="Doi_so4"/>
      <sheetName val="Manpower (M)"/>
      <sheetName val="MANPOWER SCHEDULE-E"/>
      <sheetName val="BOQ-M.Net"/>
      <sheetName val="BQ-LYMAN RESIDENCE"/>
      <sheetName val="alat"/>
      <sheetName val="Estim"/>
      <sheetName val="an. harga baja"/>
      <sheetName val="BOQ STR PAINTING"/>
      <sheetName val="Plumbing(A) ok"/>
      <sheetName val="BQ-Str"/>
      <sheetName val="Rangka atap"/>
      <sheetName val="BREAKDOWN"/>
      <sheetName val="BAG-III"/>
      <sheetName val="Analisa  _2_"/>
      <sheetName val="Duc_bk"/>
      <sheetName val="T K"/>
      <sheetName val="Areas"/>
      <sheetName val="공문"/>
      <sheetName val="마감사양"/>
      <sheetName val="CAPVC"/>
      <sheetName val="Schedule S-Curve Revision#3"/>
      <sheetName val="Land Dev't. Ph-1"/>
      <sheetName val="Hac.Lots"/>
      <sheetName val="4-Lane bridge"/>
      <sheetName val="Res.Lots"/>
      <sheetName val="Spine Road"/>
      <sheetName val="TinhGiaNC"/>
      <sheetName val="7.공정표"/>
      <sheetName val="TOWER 12TON"/>
      <sheetName val="TOWER 10TON"/>
      <sheetName val="부산제일극장"/>
      <sheetName val="Agg Halus &amp; Kasar"/>
      <sheetName val="Urugan Pasir"/>
      <sheetName val="Galian 1"/>
      <sheetName val="A_BANTU"/>
      <sheetName val="Metod TWR"/>
      <sheetName val="bhn_Non Lokal"/>
      <sheetName val="anal rab"/>
      <sheetName val="UPH,BHN,ALT"/>
      <sheetName val="H.Material, Upah &amp; Alat"/>
      <sheetName val="Analisa H.Sat.Pek."/>
      <sheetName val="Uraian Analisa Alat (3)"/>
      <sheetName val="rab_analisa"/>
      <sheetName val="Anl"/>
      <sheetName val="Ars"/>
      <sheetName val="cuoc13"/>
      <sheetName val="Harga_Upah3"/>
      <sheetName val="ANALISA_HARGA_SATUAN3"/>
      <sheetName val="DS_CHU_Ph_x005f_x005f_x005f_x005f_x005f_x005f_x03"/>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Priced_BOQ3"/>
      <sheetName val="Cable_ko_co_giap_bao_ve_3"/>
      <sheetName val="Cash_Flow_bulanan2"/>
      <sheetName val="LMBAR_ASISTENSI2"/>
      <sheetName val="bobot_pembesian2"/>
      <sheetName val="BACK_UP2"/>
      <sheetName val="HARGA_KONSULTAN_20162"/>
      <sheetName val="A_6_2"/>
      <sheetName val="B_6_2"/>
      <sheetName val="C_6_2"/>
      <sheetName val="D_6_2"/>
      <sheetName val="E_6_2"/>
      <sheetName val="6_2"/>
      <sheetName val="F_6_2"/>
      <sheetName val="G_6_2"/>
      <sheetName val="H_6_2"/>
      <sheetName val="I_6_2"/>
      <sheetName val="J_6_2"/>
      <sheetName val="K_6_2"/>
      <sheetName val="L_6_2"/>
      <sheetName val="M_6_2"/>
      <sheetName val="DS_CHU_Ph_x004"/>
      <sheetName val="Air_parameters2"/>
      <sheetName val="Bill_of_Qty_MEP2"/>
      <sheetName val="April_20192"/>
      <sheetName val="PERF_TEST_Pre_MP2"/>
      <sheetName val="harga_bahan2"/>
      <sheetName val="입찰내역_발주처_양식2"/>
      <sheetName val="BQ_External2"/>
      <sheetName val="IGETA_Elec_BOQ2"/>
      <sheetName val="Maker_List2"/>
      <sheetName val="Request_Builder2"/>
      <sheetName val="INFO_2"/>
      <sheetName val="wk_prgs2"/>
      <sheetName val="BOQ-E(1)_Net2"/>
      <sheetName val="Budget_Sheet1"/>
      <sheetName val="TONG_HOP_VL-NC2"/>
      <sheetName val="TONGKE3p_2"/>
      <sheetName val="TH_VL,_NC,_DDHT_Thanhphuoc2"/>
      <sheetName val="Tai_khoan1"/>
      <sheetName val="2_1_受電設備棟1"/>
      <sheetName val="2_2_受・防火水槽1"/>
      <sheetName val="2_3_排水処理設備棟1"/>
      <sheetName val="2_4_倉庫棟1"/>
      <sheetName val="2_5_守衛棟1"/>
      <sheetName val="Current_Sheet1"/>
      <sheetName val="Fire_Fighting1"/>
      <sheetName val="Item_Kompensasi1"/>
      <sheetName val="COSTING_Option_11"/>
      <sheetName val="Master_1_01"/>
      <sheetName val="GRAND_REKAPITULASI1"/>
      <sheetName val="RAB_G_ADM__PUSAT_(1)1"/>
      <sheetName val="RAB_SPORT_CLUB_(14)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Perm__Test1"/>
      <sheetName val="2a__V2_1_history"/>
      <sheetName val="07_HT_PODIUM1"/>
      <sheetName val="05_KC_THAN_OK1"/>
      <sheetName val="08_HT_CANHO_OK1"/>
      <sheetName val="04_KC_HAM1"/>
      <sheetName val="Harga_1"/>
      <sheetName val="DS_CHU_Ph_x005f_x0001__x005f_x005f_x01"/>
      <sheetName val="An_Ars"/>
      <sheetName val="Pas__Bata_Trasram"/>
      <sheetName val="Pas__Bata"/>
      <sheetName val="Plstern_dan_Acian_Trasram"/>
      <sheetName val="Railing_Tangga_Depan"/>
      <sheetName val="Railing_Void"/>
      <sheetName val="Tanggul_Janitor_+_Wudlu"/>
      <sheetName val="API_Table"/>
      <sheetName val="4-Basic_Price"/>
      <sheetName val="予算書全体_"/>
      <sheetName val="01_空港工事"/>
      <sheetName val="02_航空灯火"/>
      <sheetName val="03_建築工事"/>
      <sheetName val="03_建築コード・棟別"/>
      <sheetName val="a_新設ﾀｰﾐﾅﾙ"/>
      <sheetName val="b_Utility棟"/>
      <sheetName val="c_Sewage"/>
      <sheetName val="d_既存ターミナル"/>
      <sheetName val="e_Existing_substation"/>
      <sheetName val="04_電気工事"/>
      <sheetName val="05_設備工事"/>
      <sheetName val="06_保安機材"/>
      <sheetName val="07_共通仮設費"/>
      <sheetName val="08_材料費"/>
      <sheetName val="50～74_現場管理費"/>
      <sheetName val="1)_建設機械費"/>
      <sheetName val="2)_資機材"/>
      <sheetName val="3)_クレーン50t損料・保管料"/>
      <sheetName val="4)_油脂燃料"/>
      <sheetName val="5)_海上輸送保険料"/>
      <sheetName val="6)_人員計画"/>
      <sheetName val="7)_第3国労務単価"/>
      <sheetName val="8)_現地労務"/>
      <sheetName val="9)_プラント（原石）計画"/>
      <sheetName val="10)_舗装面積"/>
      <sheetName val="11)_工程"/>
      <sheetName val="12)_海上輸送計画"/>
      <sheetName val="13)_主要材料単価"/>
      <sheetName val="SCDCEquipments_List"/>
      <sheetName val="PEK__AIR_BERSIH"/>
      <sheetName val="KOLAM_RENANG"/>
      <sheetName val="PEK__AIR_KOTOR"/>
      <sheetName val="AC_"/>
      <sheetName val="REKAB_ME"/>
      <sheetName val="AIR_BERSIH"/>
      <sheetName val="AIR_KOTOR"/>
      <sheetName val="List_material"/>
      <sheetName val="Bang_3_Chi_tiet_phan_Dz"/>
      <sheetName val="THPDMoi__(2)"/>
      <sheetName val="t-h_HA_THE"/>
      <sheetName val="TONG_HOP_VL-NC_TT"/>
      <sheetName val="TH_XL"/>
      <sheetName val="KPVC-BD_"/>
      <sheetName val="rekap_c"/>
      <sheetName val="Doha_WBS_Clean"/>
      <sheetName val="DS_CHU_Ph_x005f_x005f_x005f_x0001__x02"/>
      <sheetName val="DS_CHU_Ph_x005f_x005f_x005f_x005f_x002"/>
      <sheetName val="6PILE__(돌출)"/>
      <sheetName val="Fill_this_out_first___"/>
      <sheetName val="Daftar_Harga"/>
      <sheetName val="REKAP_BQ_"/>
      <sheetName val="NP_(2)"/>
      <sheetName val="Hrg_Sat"/>
      <sheetName val="Notes_to_CF"/>
      <sheetName val="Cost_(60M)-1st"/>
      <sheetName val="Refin_Cost_(180M)_(2)"/>
      <sheetName val="Interest_LTL"/>
      <sheetName val="RW_Collection"/>
      <sheetName val="SGC_RATE"/>
      <sheetName val="Cashflow_Analysis"/>
      <sheetName val="Cam_xoa"/>
      <sheetName val="Measured_Qty_Demarcation5"/>
      <sheetName val="Floor_Area_24_June_20195"/>
      <sheetName val="Floor_Area_31_July_20195"/>
      <sheetName val="Floor_Area_12_July_20195"/>
      <sheetName val="Exchange_rate_2019_075"/>
      <sheetName val="DS_CHU_Ph_x005f_x0001__x06"/>
      <sheetName val="DS_CHU_Ph_x005f_x005f_x006"/>
      <sheetName val="Harga_Upah4"/>
      <sheetName val="ANALISA_HARGA_SATUAN4"/>
      <sheetName val="NVN_Hotel5"/>
      <sheetName val="Doi_so5"/>
      <sheetName val="DS_CHU_Ph_x005f_x005f_x005f_x005f_x005f_x005f_x04"/>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Priced_BOQ4"/>
      <sheetName val="Cable_ko_co_giap_bao_ve_4"/>
      <sheetName val="Cash_Flow_bulanan3"/>
      <sheetName val="LMBAR_ASISTENSI3"/>
      <sheetName val="bobot_pembesian3"/>
      <sheetName val="BACK_UP3"/>
      <sheetName val="HARGA_KONSULTAN_20163"/>
      <sheetName val="A_6_3"/>
      <sheetName val="B_6_3"/>
      <sheetName val="C_6_3"/>
      <sheetName val="D_6_3"/>
      <sheetName val="E_6_3"/>
      <sheetName val="6_3"/>
      <sheetName val="F_6_3"/>
      <sheetName val="G_6_3"/>
      <sheetName val="H_6_3"/>
      <sheetName val="I_6_3"/>
      <sheetName val="J_6_3"/>
      <sheetName val="K_6_3"/>
      <sheetName val="L_6_3"/>
      <sheetName val="M_6_3"/>
      <sheetName val="DS_CHU_Ph_x005"/>
      <sheetName val="Air_parameters3"/>
      <sheetName val="Bill_of_Qty_MEP3"/>
      <sheetName val="April_20193"/>
      <sheetName val="PERF_TEST_Pre_MP3"/>
      <sheetName val="harga_bahan3"/>
      <sheetName val="BQ_External3"/>
      <sheetName val="입찰내역_발주처_양식3"/>
      <sheetName val="IGETA_Elec_BOQ3"/>
      <sheetName val="Maker_List3"/>
      <sheetName val="Request_Builder3"/>
      <sheetName val="INFO_3"/>
      <sheetName val="wk_prgs3"/>
      <sheetName val="BOQ-E(1)_Net3"/>
      <sheetName val="Budget_Sheet2"/>
      <sheetName val="TONG_HOP_VL-NC3"/>
      <sheetName val="TONGKE3p_3"/>
      <sheetName val="TH_VL,_NC,_DDHT_Thanhphuoc3"/>
      <sheetName val="Tai_khoan2"/>
      <sheetName val="2_1_受電設備棟2"/>
      <sheetName val="2_2_受・防火水槽2"/>
      <sheetName val="2_3_排水処理設備棟2"/>
      <sheetName val="2_4_倉庫棟2"/>
      <sheetName val="2_5_守衛棟2"/>
      <sheetName val="Current_Sheet2"/>
      <sheetName val="Fire_Fighting2"/>
      <sheetName val="Item_Kompensasi2"/>
      <sheetName val="COSTING_Option_12"/>
      <sheetName val="Master_1_02"/>
      <sheetName val="GRAND_REKAPITULASI2"/>
      <sheetName val="RAB_G_ADM__PUSAT_(1)2"/>
      <sheetName val="RAB_SPORT_CLUB_(14)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Perm__Test2"/>
      <sheetName val="2a__V2_1_history1"/>
      <sheetName val="07_HT_PODIUM2"/>
      <sheetName val="05_KC_THAN_OK2"/>
      <sheetName val="08_HT_CANHO_OK2"/>
      <sheetName val="04_KC_HAM2"/>
      <sheetName val="Harga_2"/>
      <sheetName val="DS_CHU_Ph_x005f_x0001__x005f_x005f_x02"/>
      <sheetName val="An_Ars1"/>
      <sheetName val="Pas__Bata_Trasram1"/>
      <sheetName val="Pas__Bata1"/>
      <sheetName val="Plstern_dan_Acian_Trasram1"/>
      <sheetName val="Railing_Tangga_Depan1"/>
      <sheetName val="Railing_Void1"/>
      <sheetName val="Tanggul_Janitor_+_Wudlu1"/>
      <sheetName val="API_Table1"/>
      <sheetName val="4-Basic_Price1"/>
      <sheetName val="THPDMoi__(2)1"/>
      <sheetName val="t-h_HA_THE1"/>
      <sheetName val="TONG_HOP_VL-NC_TT1"/>
      <sheetName val="TH_XL1"/>
      <sheetName val="KPVC-BD_1"/>
      <sheetName val="予算書全体_1"/>
      <sheetName val="01_空港工事1"/>
      <sheetName val="02_航空灯火1"/>
      <sheetName val="03_建築工事1"/>
      <sheetName val="03_建築コード・棟別1"/>
      <sheetName val="a_新設ﾀｰﾐﾅﾙ1"/>
      <sheetName val="b_Utility棟1"/>
      <sheetName val="c_Sewage1"/>
      <sheetName val="d_既存ターミナル1"/>
      <sheetName val="e_Existing_substation1"/>
      <sheetName val="04_電気工事1"/>
      <sheetName val="05_設備工事1"/>
      <sheetName val="06_保安機材1"/>
      <sheetName val="07_共通仮設費1"/>
      <sheetName val="08_材料費1"/>
      <sheetName val="50～74_現場管理費1"/>
      <sheetName val="1)_建設機械費1"/>
      <sheetName val="2)_資機材1"/>
      <sheetName val="3)_クレーン50t損料・保管料1"/>
      <sheetName val="4)_油脂燃料1"/>
      <sheetName val="5)_海上輸送保険料1"/>
      <sheetName val="6)_人員計画1"/>
      <sheetName val="7)_第3国労務単価1"/>
      <sheetName val="8)_現地労務1"/>
      <sheetName val="9)_プラント（原石）計画1"/>
      <sheetName val="10)_舗装面積1"/>
      <sheetName val="11)_工程1"/>
      <sheetName val="12)_海上輸送計画1"/>
      <sheetName val="13)_主要材料単価1"/>
      <sheetName val="SCDCEquipments_List1"/>
      <sheetName val="PEK__AIR_BERSIH1"/>
      <sheetName val="KOLAM_RENANG1"/>
      <sheetName val="PEK__AIR_KOTOR1"/>
      <sheetName val="AC_1"/>
      <sheetName val="REKAB_ME1"/>
      <sheetName val="AIR_BERSIH1"/>
      <sheetName val="AIR_KOTOR1"/>
      <sheetName val="List_material1"/>
      <sheetName val="Bang_3_Chi_tiet_phan_Dz1"/>
      <sheetName val="Doha_WBS_Clean1"/>
      <sheetName val="rekap_c1"/>
      <sheetName val="DS_CHU_Ph_x005f_x005f_x005f_x0001__x03"/>
      <sheetName val="DS_CHU_Ph_x005f_x005f_x005f_x005f_x003"/>
      <sheetName val="6PILE__(돌출)1"/>
      <sheetName val="Fill_this_out_first___1"/>
      <sheetName val="Daftar_Harga1"/>
      <sheetName val="REKAP_BQ_1"/>
      <sheetName val="NP_(2)1"/>
      <sheetName val="Hrg_Sat1"/>
      <sheetName val="Notes_to_CF1"/>
      <sheetName val="Cost_(60M)-1st1"/>
      <sheetName val="Refin_Cost_(180M)_(2)1"/>
      <sheetName val="Interest_LTL1"/>
      <sheetName val="RW_Collection1"/>
      <sheetName val="SGC_RATE1"/>
      <sheetName val="Cashflow_Analysis1"/>
      <sheetName val="Cam_xoa1"/>
      <sheetName val="TEN CONG TRINH"/>
      <sheetName val="SUMMARY ITEM"/>
      <sheetName val="VCThuy"/>
      <sheetName val="TT DZ35"/>
      <sheetName val="KUNGDEVI"/>
      <sheetName val="기성내역"/>
      <sheetName val="ANALISA PEK.UMUM"/>
      <sheetName val="THVT"/>
      <sheetName val="날개벽수량표"/>
      <sheetName val="개산공사비"/>
      <sheetName val="대비"/>
      <sheetName val="침하계"/>
      <sheetName val="공사개요-C"/>
      <sheetName val="Quo. 1"/>
      <sheetName val="tuong"/>
      <sheetName val="Cashflows"/>
      <sheetName val="DT-XL"/>
      <sheetName val="Summary_Unit"/>
      <sheetName val="ALAT1"/>
      <sheetName val="Analisa-1"/>
      <sheetName val="analisa new"/>
      <sheetName val="8LT 12"/>
      <sheetName val="EE-PROP"/>
      <sheetName val="RAP"/>
      <sheetName val="Curves"/>
      <sheetName val="Heads"/>
      <sheetName val="Dbase"/>
      <sheetName val="Page 2"/>
      <sheetName val="MixBed"/>
      <sheetName val="CondPol"/>
      <sheetName val="Sch"/>
      <sheetName val="Gen"/>
      <sheetName val="Konfirm"/>
      <sheetName val="kalibrasi-Tank"/>
      <sheetName val="BoQ(APBN)"/>
      <sheetName val="Rekapitulasi"/>
      <sheetName val="Unit Rate"/>
      <sheetName val="3-DIV2"/>
      <sheetName val="hp pu"/>
      <sheetName val="R P"/>
      <sheetName val="BK04"/>
      <sheetName val="GAEYO"/>
      <sheetName val="Du lieu TKT"/>
      <sheetName val="PIPE-HOT"/>
      <sheetName val="WIP"/>
      <sheetName val="TB"/>
      <sheetName val="BS"/>
      <sheetName val="Combine price"/>
      <sheetName val="Parameter"/>
      <sheetName val="ADMIN"/>
      <sheetName val="proj"/>
      <sheetName val="유림콘도"/>
      <sheetName val="Sheet4"/>
      <sheetName val="MAIN GATE HOUSE"/>
      <sheetName val="DS_CHU_Ph_x0001_?3"/>
      <sheetName val="DS_CHU_Ph_x0001__3"/>
      <sheetName val="DS_CHU_Ph_x005f_x0001__x3"/>
      <sheetName val="DS_CHU_Ph_x0001__x02"/>
      <sheetName val="DS_CHU_Ph_x0001_?4"/>
      <sheetName val="DS_CHU_Ph_x0001__4"/>
      <sheetName val="DS_CHU_Ph_x005f_x0001__x4"/>
      <sheetName val="DS_CHU_Ph_x0001__x03"/>
      <sheetName val="DS_CHU_Ph_x005f_x005f_x01"/>
      <sheetName val="DS_CHU_Ph_x0001__x3"/>
      <sheetName val="DS_CHU_Ph_x0001__x4"/>
      <sheetName val="Don gia chi tiet"/>
      <sheetName val="Danhmuc"/>
      <sheetName val="Footing &amp; Plinth"/>
      <sheetName val="Thiet bi"/>
      <sheetName val="DS_CHU_Ph_x0001__x0000_3"/>
      <sheetName val="DS_CHU_Ph_x0001_3"/>
      <sheetName val="DS_CHU_Ph_x0001__x0000_4"/>
      <sheetName val="DS_CHU_Ph_x0001_4"/>
      <sheetName val="Sàn T1"/>
      <sheetName val="Lỗ thông gió"/>
      <sheetName val="Project, Methods &amp; Costs"/>
      <sheetName val="DC01"/>
      <sheetName val="SL cước"/>
      <sheetName val="Đầu vào"/>
      <sheetName val="Tiên lượng"/>
      <sheetName val="03-P&amp;L"/>
      <sheetName val="Infra"/>
      <sheetName val="STRUCTURE"/>
      <sheetName val="detail(sum)"/>
      <sheetName val="EurotoolsXRates"/>
      <sheetName val="MTL$-INTER"/>
      <sheetName val="Recovered_Sheet16"/>
      <sheetName val="Recovered_Sheet14"/>
      <sheetName val="Recovered_Sheet35"/>
      <sheetName val="Recovered_Sheet3"/>
      <sheetName val="Recovered_Sheet27"/>
      <sheetName val="Recovered_Sheet30"/>
      <sheetName val="DaftarHarga"/>
      <sheetName val="DATA_DES"/>
      <sheetName val="ana-alat"/>
      <sheetName val="Agg_Halus_&amp;_Kasar"/>
      <sheetName val="Urugan_Pasir"/>
      <sheetName val="Agregat Halus &amp; Kasar"/>
      <sheetName val="div 9"/>
      <sheetName val="RAB_ASRAMA_(7.A)"/>
      <sheetName val="REKAP_LANDSCAPE"/>
      <sheetName val="DM Chi phi"/>
      <sheetName val="SCOPE OF WORK"/>
      <sheetName val="Bang_Ma"/>
      <sheetName val="General Schedule"/>
      <sheetName val="금액내역서"/>
      <sheetName val="Chenh lech vat tu"/>
      <sheetName val="Nhan cong"/>
      <sheetName val="Ts"/>
      <sheetName val="Gld"/>
      <sheetName val="Gxd"/>
      <sheetName val="QD957"/>
      <sheetName val="DG vat tu"/>
      <sheetName val="DS_CHU_Ph_x0001__x0000_5"/>
      <sheetName val="DS_CHU_Ph_x0001_?5"/>
      <sheetName val="DS_CHU_Ph_x0001__5"/>
      <sheetName val="DS_CHU_Ph_x005f_x0001__x5"/>
      <sheetName val="DS_CHU_Ph_x0001__x04"/>
      <sheetName val="DS_CHU_Ph_x005f_x005f_x02"/>
      <sheetName val="DS_CHU_Ph_x0001__x0000_7"/>
      <sheetName val="DS_CHU_Ph_x0001_?7"/>
      <sheetName val="DS_CHU_Ph_x0001__7"/>
      <sheetName val="DS_CHU_Ph_x005f_x0001__x7"/>
      <sheetName val="DS_CHU_Ph_x0001__x0000_6"/>
      <sheetName val="DS_CHU_Ph_x0001_?6"/>
      <sheetName val="DS_CHU_Ph_x0001__6"/>
      <sheetName val="DS_CHU_Ph_x005f_x0001__x6"/>
      <sheetName val="DS_CHU_Ph_x0001__x0000_8"/>
      <sheetName val="DS_CHU_Ph_x0001_?8"/>
      <sheetName val="DS_CHU_Ph_x0001__8"/>
      <sheetName val="DS_CHU_Ph_x005f_x0001__x8"/>
      <sheetName val="DS_CHU_Ph_x0001__x05"/>
      <sheetName val="Rate Analysis"/>
      <sheetName val="BD-1"/>
      <sheetName val="물량표S"/>
      <sheetName val="Buy vs. Lease Car"/>
      <sheetName val="Workdone_MFI"/>
      <sheetName val="GIAVLIEU"/>
      <sheetName val="수량산출"/>
      <sheetName val="D_&amp;_W_sizes14"/>
      <sheetName val="CHÀO_GIÁ_KL_CÁC_TUYẾN_CÒN_LẠI6"/>
      <sheetName val="_TNT_K_Lượng_các_tuyến_còn_lại6"/>
      <sheetName val="KL_TNT_Khu_thấp_tầng6"/>
      <sheetName val="KL__HG_ĐIỆN_còn_lại6"/>
      <sheetName val="KHỐI_LƯỢNG_HỐ_VAN6"/>
      <sheetName val="đọc_số6"/>
      <sheetName val="Measured_Qty_Demarcation6"/>
      <sheetName val="Floor_Area_24_June_20196"/>
      <sheetName val="Floor_Area_31_July_20196"/>
      <sheetName val="Floor_Area_12_July_20196"/>
      <sheetName val="Exchange_rate_2019_076"/>
      <sheetName val="DS_CHU_Ph_x005f_x0001__x07"/>
      <sheetName val="DS_CHU_Ph_x005f_x005f_x007"/>
      <sheetName val="NVN_Hotel6"/>
      <sheetName val="Doi_so6"/>
      <sheetName val="DS_CHU_Ph_x005f_x005f_x005f_x005f_x005f_x005f_x05"/>
      <sheetName val="Priced_BOQ5"/>
      <sheetName val="KL_THÉP_MÓNG,DẦM,_SÀN,_CỘT_B25"/>
      <sheetName val="THKLTT_THÉP_B25"/>
      <sheetName val="Detail_RAM_DỐC_B1-L15"/>
      <sheetName val="SUM-PRO_(3)5"/>
      <sheetName val="Goc_CC5"/>
      <sheetName val="Cable_ko_co_giap_bao_ve_5"/>
      <sheetName val="Harga_Upah5"/>
      <sheetName val="ANALISA_HARGA_SATUAN5"/>
      <sheetName val="DS_CHU_Ph_x006"/>
      <sheetName val="BẢNG_TỔNG_HỢP5"/>
      <sheetName val="HÀNG_RÀO5"/>
      <sheetName val="NHÀ_XƯỞNG5"/>
      <sheetName val="NHÀ_VĂN_PHÒNG5"/>
      <sheetName val="NHÀ_BẾP5"/>
      <sheetName val="NHÀ_XE_Ô_TÔ5"/>
      <sheetName val="BỂ_NƯỚC_NGẦM5"/>
      <sheetName val="NHÀ_BẢO_VỆ5"/>
      <sheetName val="CỘT_CỜ5"/>
      <sheetName val="TRẠM_ĐIỆN5"/>
      <sheetName val="KHO_HOÁ_CHẤT5"/>
      <sheetName val="NHÀ_RÁC5"/>
      <sheetName val="KHU_HÚT_THUỐC5"/>
      <sheetName val="MÁI_NỐI_VP+_BẾP5"/>
      <sheetName val="BỂ_TỰ_HOẠI5"/>
      <sheetName val="THƯ_VIỆN_MẪU5"/>
      <sheetName val="Cash_Flow_bulanan4"/>
      <sheetName val="LMBAR_ASISTENSI4"/>
      <sheetName val="bobot_pembesian4"/>
      <sheetName val="BACK_UP4"/>
      <sheetName val="HARGA_KONSULTAN_20164"/>
      <sheetName val="A_6_4"/>
      <sheetName val="B_6_4"/>
      <sheetName val="C_6_4"/>
      <sheetName val="D_6_4"/>
      <sheetName val="E_6_4"/>
      <sheetName val="6_4"/>
      <sheetName val="F_6_4"/>
      <sheetName val="G_6_4"/>
      <sheetName val="H_6_4"/>
      <sheetName val="I_6_4"/>
      <sheetName val="J_6_4"/>
      <sheetName val="K_6_4"/>
      <sheetName val="L_6_4"/>
      <sheetName val="M_6_4"/>
      <sheetName val="입찰내역_발주처_양식4"/>
      <sheetName val="BQ_External4"/>
      <sheetName val="April_20194"/>
      <sheetName val="PERF_TEST_Pre_MP4"/>
      <sheetName val="harga_bahan4"/>
      <sheetName val="Air_parameters4"/>
      <sheetName val="Bill_of_Qty_MEP4"/>
      <sheetName val="NSA_fr_Revit9"/>
      <sheetName val="BeachFrontVilla_9"/>
      <sheetName val="Kuantitas_&amp;_Harga9"/>
      <sheetName val="MeKong_-_Penetration10"/>
      <sheetName val="Dist__Perform_-_Ctns_sales_in10"/>
      <sheetName val="Dist__Perform_-_Value_sales_i10"/>
      <sheetName val="Dist__Perform_-_Value_sales_O10"/>
      <sheetName val="Head_Count10"/>
      <sheetName val="Sales_Result_For_Month10"/>
      <sheetName val="MTO_REV_2(ARMOR)10"/>
      <sheetName val="DS_CHU_Phuc10"/>
      <sheetName val="DS_THI_AT10"/>
      <sheetName val="Bien_Ban10"/>
      <sheetName val="BC_Ton_Kho_New9"/>
      <sheetName val="BC_Cua_GSBH_New9"/>
      <sheetName val="CHITIET_VL-NC-TT_-1p9"/>
      <sheetName val="CHITIET_VL-NC-TT-3p9"/>
      <sheetName val="dongia_(2)10"/>
      <sheetName val="ESTI_9"/>
      <sheetName val="CT_Thang_Mo9"/>
      <sheetName val="CT__PL9"/>
      <sheetName val="CHITIET_VL-NC9"/>
      <sheetName val="DON_GIA9"/>
      <sheetName val="Dgia_vat_tu9"/>
      <sheetName val="Don_gia_III9"/>
      <sheetName val="Bhyt_t19"/>
      <sheetName val="Leave_Statistic_Report10"/>
      <sheetName val="EIRR&gt;_29"/>
      <sheetName val="Chiet_tinh_dz359"/>
      <sheetName val="DS_CHU_Ph_x005f_x0001__x005f_x0000_9"/>
      <sheetName val="DS_CHU_Ph_x005f_x0001_?9"/>
      <sheetName val="DS_CHU_Ph_x005f_x0001_9"/>
      <sheetName val="DS_CHU_Ph_x005f_x0001__9"/>
      <sheetName val="Vat_tu_XD9"/>
      <sheetName val="DS_CHU_Ph_x005f_x005f_x005f_x0001__x005f_x005f_x9"/>
      <sheetName val="DS_CHU_Ph_x005f_x005f_x005f_x0001__9"/>
      <sheetName val="DS_CHU_Ph_x005f_x005f_x005f_x0001_9"/>
      <sheetName val="GFA_HQ_Building9"/>
      <sheetName val="GFA_Conference9"/>
      <sheetName val="Thuc_thanh9"/>
      <sheetName val="CỘT_+_VÁCH_B1-B29"/>
      <sheetName val="Bill_rekap9"/>
      <sheetName val="Kolom_UT9"/>
      <sheetName val="CHÀO_GIÁ_KL_CÁC_TUYẾN_CÒN_LẠI7"/>
      <sheetName val="_TNT_K_Lượng_các_tuyến_còn_lại7"/>
      <sheetName val="KL_TNT_Khu_thấp_tầng7"/>
      <sheetName val="KL__HG_ĐIỆN_còn_lại7"/>
      <sheetName val="KHỐI_LƯỢNG_HỐ_VAN7"/>
      <sheetName val="Harga_satuan9"/>
      <sheetName val="Ｎｏ_137"/>
      <sheetName val="Str_A7"/>
      <sheetName val="Rekap_Prelim7"/>
      <sheetName val="Bill_27"/>
      <sheetName val="đọc_số7"/>
      <sheetName val="Measured_Qty_Demarcation7"/>
      <sheetName val="Floor_Area_24_June_20197"/>
      <sheetName val="Floor_Area_31_July_20197"/>
      <sheetName val="Floor_Area_12_July_20197"/>
      <sheetName val="Exchange_rate_2019_077"/>
      <sheetName val="DS_CHU_Ph_x005f_x0001__x08"/>
      <sheetName val="DS_CHU_Ph_x005f_x005f_x008"/>
      <sheetName val="NVN_Hotel7"/>
      <sheetName val="Doi_so7"/>
      <sheetName val="DS_CHU_Ph_x005f_x005f_x005f_x005f_x005f_x005f_x06"/>
      <sheetName val="Priced_BOQ6"/>
      <sheetName val="KL_THÉP_MÓNG,DẦM,_SÀN,_CỘT_B26"/>
      <sheetName val="THKLTT_THÉP_B26"/>
      <sheetName val="Detail_RAM_DỐC_B1-L16"/>
      <sheetName val="Cash_flow6"/>
      <sheetName val="1_Quotation(見積決裁書）_6"/>
      <sheetName val="2_Operation(実施計画書）6"/>
      <sheetName val="3_Summary_of_Cost_6"/>
      <sheetName val="4_Ｓｐｅｃｉａｌ_Material6"/>
      <sheetName val="6_Ｃｏｍｍｏｎ_Material6"/>
      <sheetName val="9_Indirect_budget6"/>
      <sheetName val="TOP_6"/>
      <sheetName val="Detail_E6"/>
      <sheetName val="SUM-PRO_(3)6"/>
      <sheetName val="Har_Sat6"/>
      <sheetName val="ocean_voyage6"/>
      <sheetName val="Goc_CC6"/>
      <sheetName val="Cable_ko_co_giap_bao_ve_6"/>
      <sheetName val="H_SAT6"/>
      <sheetName val="Rekap_Biaya6"/>
      <sheetName val="HD_Alat6"/>
      <sheetName val="HD_Bahan6"/>
      <sheetName val="PRD_01-36"/>
      <sheetName val="HD_Upah6"/>
      <sheetName val="D_BOARD6"/>
      <sheetName val="anal-drainase,tanah&amp;ps_batu6"/>
      <sheetName val="HARGA_DASAR6"/>
      <sheetName val="REKAP_16"/>
      <sheetName val="Harga_Upah6"/>
      <sheetName val="ANALISA_HARGA_SATUAN6"/>
      <sheetName val="DS_CHU_Ph_x007"/>
      <sheetName val="BẢNG_TỔNG_HỢP6"/>
      <sheetName val="HÀNG_RÀO6"/>
      <sheetName val="NHÀ_XƯỞNG6"/>
      <sheetName val="NHÀ_VĂN_PHÒNG6"/>
      <sheetName val="NHÀ_BẾP6"/>
      <sheetName val="NHÀ_XE_Ô_TÔ6"/>
      <sheetName val="BỂ_NƯỚC_NGẦM6"/>
      <sheetName val="NHÀ_BẢO_VỆ6"/>
      <sheetName val="CỘT_CỜ6"/>
      <sheetName val="TRẠM_ĐIỆN6"/>
      <sheetName val="KHO_HOÁ_CHẤT6"/>
      <sheetName val="NHÀ_RÁC6"/>
      <sheetName val="KHU_HÚT_THUỐC6"/>
      <sheetName val="MÁI_NỐI_VP+_BẾP6"/>
      <sheetName val="BỂ_TỰ_HOẠI6"/>
      <sheetName val="THƯ_VIỆN_MẪU6"/>
      <sheetName val="Cash_Flow_bulanan5"/>
      <sheetName val="LMBAR_ASISTENSI5"/>
      <sheetName val="bobot_pembesian5"/>
      <sheetName val="BACK_UP5"/>
      <sheetName val="HARGA_KONSULTAN_20165"/>
      <sheetName val="A_6_5"/>
      <sheetName val="B_6_5"/>
      <sheetName val="C_6_5"/>
      <sheetName val="D_6_5"/>
      <sheetName val="E_6_5"/>
      <sheetName val="6_5"/>
      <sheetName val="F_6_5"/>
      <sheetName val="G_6_5"/>
      <sheetName val="H_6_5"/>
      <sheetName val="I_6_5"/>
      <sheetName val="J_6_5"/>
      <sheetName val="K_6_5"/>
      <sheetName val="L_6_5"/>
      <sheetName val="M_6_5"/>
      <sheetName val="입찰내역_발주처_양식5"/>
      <sheetName val="BQ_External5"/>
      <sheetName val="April_20195"/>
      <sheetName val="PERF_TEST_Pre_MP5"/>
      <sheetName val="harga_bahan5"/>
      <sheetName val="Air_parameters5"/>
      <sheetName val="Bill_of_Qty_MEP5"/>
      <sheetName val="D_&amp;_W_sizes13"/>
      <sheetName val="Cover_Daf-213"/>
      <sheetName val="Analisa_HS13"/>
      <sheetName val="Urai__Resap_pengikat13"/>
      <sheetName val="mat-me_pipa13"/>
      <sheetName val="Isolasi_Luar_Dalam13"/>
      <sheetName val="Isolasi_Luar13"/>
      <sheetName val="Currency_Rate13"/>
      <sheetName val="B___Norelec13"/>
      <sheetName val="HRG_BHN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_Satuan12"/>
      <sheetName val="HARGA_MATERIAL12"/>
      <sheetName val="BQ_ARS12"/>
      <sheetName val="DETAIL_RAP12"/>
      <sheetName val="BQ_PENGURANGAN_SALURAN12"/>
      <sheetName val="Week9-Feb____12"/>
      <sheetName val="01A-_RAB12"/>
      <sheetName val="AnalisaSIPIL_RIIL12"/>
      <sheetName val="D_HARGA12"/>
      <sheetName val="Analisa_Harga12"/>
      <sheetName val="Bill_No_6_Koord_&amp;_Attendance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04_-_XUONG_DET_B11"/>
      <sheetName val="Div26_-_Elect11"/>
      <sheetName val="Project_Data11"/>
      <sheetName val="RAB_AR&amp;STR11"/>
      <sheetName val="MEP_SUM11"/>
      <sheetName val="TINH_GIA_-_SAN_XUAT_Vertico11"/>
      <sheetName val="05__Data_Cash_Flow10"/>
      <sheetName val="MTO_REV_2_ARMOR_10"/>
      <sheetName val="NSA_fr_Revit10"/>
      <sheetName val="BeachFrontVilla_10"/>
      <sheetName val="Kuantitas_&amp;_Harga10"/>
      <sheetName val="MeKong_-_Penetration11"/>
      <sheetName val="Dist__Perform_-_Ctns_sales_in11"/>
      <sheetName val="Dist__Perform_-_Value_sales_i11"/>
      <sheetName val="Dist__Perform_-_Value_sales_O11"/>
      <sheetName val="Head_Count11"/>
      <sheetName val="Sales_Result_For_Month11"/>
      <sheetName val="MTO_REV_2(ARMOR)11"/>
      <sheetName val="DS_CHU_Phuc11"/>
      <sheetName val="DS_THI_AT11"/>
      <sheetName val="Bien_Ban11"/>
      <sheetName val="BC_Ton_Kho_New10"/>
      <sheetName val="BC_Cua_GSBH_New10"/>
      <sheetName val="CHITIET_VL-NC-TT_-1p10"/>
      <sheetName val="CHITIET_VL-NC-TT-3p10"/>
      <sheetName val="dongia_(2)11"/>
      <sheetName val="ESTI_10"/>
      <sheetName val="CT_Thang_Mo10"/>
      <sheetName val="CT__PL10"/>
      <sheetName val="CHITIET_VL-NC10"/>
      <sheetName val="DON_GIA10"/>
      <sheetName val="Dgia_vat_tu10"/>
      <sheetName val="Don_gia_III10"/>
      <sheetName val="Bhyt_t110"/>
      <sheetName val="Leave_Statistic_Report11"/>
      <sheetName val="EIRR&gt;_210"/>
      <sheetName val="Chiet_tinh_dz3510"/>
      <sheetName val="DS_CHU_Ph_x005f_x0001__x005f_x0000_10"/>
      <sheetName val="DS_CHU_Ph_x005f_x0001_?10"/>
      <sheetName val="DS_CHU_Ph_x005f_x0001_10"/>
      <sheetName val="DS_CHU_Ph_x005f_x0001__10"/>
      <sheetName val="Vat_tu_XD10"/>
      <sheetName val="DS_CHU_Ph_x005f_x005f_x005f_x0001__x005f_x005f_10"/>
      <sheetName val="DS_CHU_Ph_x005f_x005f_x005f_x0001__10"/>
      <sheetName val="DS_CHU_Ph_x005f_x005f_x005f_x0001_10"/>
      <sheetName val="GFA_HQ_Building10"/>
      <sheetName val="GFA_Conference10"/>
      <sheetName val="Thuc_thanh10"/>
      <sheetName val="CỘT_+_VÁCH_B1-B210"/>
      <sheetName val="Bill_rekap10"/>
      <sheetName val="Kolom_UT10"/>
      <sheetName val="CHÀO_GIÁ_KL_CÁC_TUYẾN_CÒN_LẠI8"/>
      <sheetName val="_TNT_K_Lượng_các_tuyến_còn_lại8"/>
      <sheetName val="KL_TNT_Khu_thấp_tầng8"/>
      <sheetName val="KL__HG_ĐIỆN_còn_lại8"/>
      <sheetName val="KHỐI_LƯỢNG_HỐ_VAN8"/>
      <sheetName val="Harga_satuan10"/>
      <sheetName val="Ｎｏ_138"/>
      <sheetName val="Str_A8"/>
      <sheetName val="Rekap_Prelim8"/>
      <sheetName val="Bill_28"/>
      <sheetName val="đọc_số8"/>
      <sheetName val="Measured_Qty_Demarcation8"/>
      <sheetName val="Floor_Area_24_June_20198"/>
      <sheetName val="Floor_Area_31_July_20198"/>
      <sheetName val="Floor_Area_12_July_20198"/>
      <sheetName val="Exchange_rate_2019_078"/>
      <sheetName val="DS_CHU_Ph_x005f_x0001__x09"/>
      <sheetName val="DS_CHU_Ph_x005f_x005f_x009"/>
      <sheetName val="NVN_Hotel8"/>
      <sheetName val="Doi_so8"/>
      <sheetName val="DS_CHU_Ph_x005f_x005f_x005f_x005f_x005f_x005f_x07"/>
      <sheetName val="Priced_BOQ7"/>
      <sheetName val="KL_THÉP_MÓNG,DẦM,_SÀN,_CỘT_B27"/>
      <sheetName val="THKLTT_THÉP_B27"/>
      <sheetName val="Detail_RAM_DỐC_B1-L17"/>
      <sheetName val="Cash_flow7"/>
      <sheetName val="1_Quotation(見積決裁書）_7"/>
      <sheetName val="2_Operation(実施計画書）7"/>
      <sheetName val="3_Summary_of_Cost_7"/>
      <sheetName val="4_Ｓｐｅｃｉａｌ_Material7"/>
      <sheetName val="6_Ｃｏｍｍｏｎ_Material7"/>
      <sheetName val="9_Indirect_budget7"/>
      <sheetName val="TOP_7"/>
      <sheetName val="Detail_E7"/>
      <sheetName val="SUM-PRO_(3)7"/>
      <sheetName val="Har_Sat7"/>
      <sheetName val="ocean_voyage7"/>
      <sheetName val="Goc_CC7"/>
      <sheetName val="Cable_ko_co_giap_bao_ve_7"/>
      <sheetName val="H_SAT7"/>
      <sheetName val="Rekap_Biaya7"/>
      <sheetName val="HD_Alat7"/>
      <sheetName val="HD_Bahan7"/>
      <sheetName val="PRD_01-37"/>
      <sheetName val="HD_Upah7"/>
      <sheetName val="D_BOARD7"/>
      <sheetName val="anal-drainase,tanah&amp;ps_batu7"/>
      <sheetName val="HARGA_DASAR7"/>
      <sheetName val="REKAP_17"/>
      <sheetName val="Harga_Upah7"/>
      <sheetName val="ANALISA_HARGA_SATUAN7"/>
      <sheetName val="DS_CHU_Ph_x008"/>
      <sheetName val="BẢNG_TỔNG_HỢP7"/>
      <sheetName val="HÀNG_RÀO7"/>
      <sheetName val="NHÀ_XƯỞNG7"/>
      <sheetName val="NHÀ_VĂN_PHÒNG7"/>
      <sheetName val="NHÀ_BẾP7"/>
      <sheetName val="NHÀ_XE_Ô_TÔ7"/>
      <sheetName val="BỂ_NƯỚC_NGẦM7"/>
      <sheetName val="NHÀ_BẢO_VỆ7"/>
      <sheetName val="CỘT_CỜ7"/>
      <sheetName val="TRẠM_ĐIỆN7"/>
      <sheetName val="KHO_HOÁ_CHẤT7"/>
      <sheetName val="NHÀ_RÁC7"/>
      <sheetName val="KHU_HÚT_THUỐC7"/>
      <sheetName val="MÁI_NỐI_VP+_BẾP7"/>
      <sheetName val="BỂ_TỰ_HOẠI7"/>
      <sheetName val="THƯ_VIỆN_MẪU7"/>
      <sheetName val="Cash_Flow_bulanan6"/>
      <sheetName val="LMBAR_ASISTENSI6"/>
      <sheetName val="bobot_pembesian6"/>
      <sheetName val="BACK_UP6"/>
      <sheetName val="HARGA_KONSULTAN_20166"/>
      <sheetName val="A_6_6"/>
      <sheetName val="B_6_6"/>
      <sheetName val="C_6_6"/>
      <sheetName val="D_6_6"/>
      <sheetName val="E_6_6"/>
      <sheetName val="6_6"/>
      <sheetName val="F_6_6"/>
      <sheetName val="G_6_6"/>
      <sheetName val="H_6_6"/>
      <sheetName val="I_6_6"/>
      <sheetName val="J_6_6"/>
      <sheetName val="K_6_6"/>
      <sheetName val="L_6_6"/>
      <sheetName val="M_6_6"/>
      <sheetName val="입찰내역_발주처_양식6"/>
      <sheetName val="BQ_External6"/>
      <sheetName val="April_20196"/>
      <sheetName val="PERF_TEST_Pre_MP6"/>
      <sheetName val="harga_bahan6"/>
      <sheetName val="Air_parameters6"/>
      <sheetName val="Bill_of_Qty_MEP6"/>
      <sheetName val="DS_CHU_Ph?5"/>
      <sheetName val="DS_CHU_Ph_5"/>
      <sheetName val="DS_CHU_Ph_x04"/>
      <sheetName val="BOQ-E(1)_Net4"/>
      <sheetName val="IGETA_Elec_BOQ4"/>
      <sheetName val="Maker_List4"/>
      <sheetName val="Request_Builder4"/>
      <sheetName val="INFO_4"/>
      <sheetName val="TONG_HOP_VL-NC4"/>
      <sheetName val="TONGKE3p_4"/>
      <sheetName val="TH_VL,_NC,_DDHT_Thanhphuoc4"/>
      <sheetName val="wk_prgs4"/>
      <sheetName val="Budget_Sheet3"/>
      <sheetName val="Tai_khoan3"/>
      <sheetName val="2_1_受電設備棟3"/>
      <sheetName val="2_2_受・防火水槽3"/>
      <sheetName val="2_3_排水処理設備棟3"/>
      <sheetName val="2_4_倉庫棟3"/>
      <sheetName val="2_5_守衛棟3"/>
      <sheetName val="Fire_Fighting3"/>
      <sheetName val="Item_Kompensasi3"/>
      <sheetName val="COSTING_Option_13"/>
      <sheetName val="Master_1_03"/>
      <sheetName val="GRAND_REKAPITULASI3"/>
      <sheetName val="RAB_G_ADM__PUSAT_(1)3"/>
      <sheetName val="RAB_SPORT_CLUB_(14)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Perm__Test3"/>
      <sheetName val="Current_Sheet3"/>
      <sheetName val="07_HT_PODIUM3"/>
      <sheetName val="05_KC_THAN_OK3"/>
      <sheetName val="08_HT_CANHO_OK3"/>
      <sheetName val="04_KC_HAM3"/>
      <sheetName val="Harga_3"/>
      <sheetName val="2a__V2_1_history2"/>
      <sheetName val="DS_CHU_Ph_x005f_x0001__x005f_x005f_x03"/>
      <sheetName val="An_Ars2"/>
      <sheetName val="Pas__Bata_Trasram2"/>
      <sheetName val="Pas__Bata2"/>
      <sheetName val="Plstern_dan_Acian_Trasram2"/>
      <sheetName val="Railing_Tangga_Depan2"/>
      <sheetName val="Railing_Void2"/>
      <sheetName val="Tanggul_Janitor_+_Wudlu2"/>
      <sheetName val="API_Table2"/>
      <sheetName val="4-Basic_Price2"/>
      <sheetName val="PEK__AIR_BERSIH2"/>
      <sheetName val="KOLAM_RENANG2"/>
      <sheetName val="PEK__AIR_KOTOR2"/>
      <sheetName val="AC_2"/>
      <sheetName val="REKAB_ME2"/>
      <sheetName val="AIR_BERSIH2"/>
      <sheetName val="AIR_KOTOR2"/>
      <sheetName val="List_material2"/>
      <sheetName val="予算書全体_2"/>
      <sheetName val="01_空港工事2"/>
      <sheetName val="02_航空灯火2"/>
      <sheetName val="03_建築工事2"/>
      <sheetName val="03_建築コード・棟別2"/>
      <sheetName val="a_新設ﾀｰﾐﾅﾙ2"/>
      <sheetName val="b_Utility棟2"/>
      <sheetName val="c_Sewage2"/>
      <sheetName val="d_既存ターミナル2"/>
      <sheetName val="e_Existing_substation2"/>
      <sheetName val="04_電気工事2"/>
      <sheetName val="05_設備工事2"/>
      <sheetName val="06_保安機材2"/>
      <sheetName val="07_共通仮設費2"/>
      <sheetName val="08_材料費2"/>
      <sheetName val="50～74_現場管理費2"/>
      <sheetName val="1)_建設機械費2"/>
      <sheetName val="2)_資機材2"/>
      <sheetName val="3)_クレーン50t損料・保管料2"/>
      <sheetName val="4)_油脂燃料2"/>
      <sheetName val="5)_海上輸送保険料2"/>
      <sheetName val="6)_人員計画2"/>
      <sheetName val="7)_第3国労務単価2"/>
      <sheetName val="8)_現地労務2"/>
      <sheetName val="9)_プラント（原石）計画2"/>
      <sheetName val="10)_舗装面積2"/>
      <sheetName val="11)_工程2"/>
      <sheetName val="12)_海上輸送計画2"/>
      <sheetName val="13)_主要材料単価2"/>
      <sheetName val="SCDCEquipments_List2"/>
      <sheetName val="Doha_WBS_Clean2"/>
      <sheetName val="THPDMoi__(2)2"/>
      <sheetName val="t-h_HA_THE2"/>
      <sheetName val="TONG_HOP_VL-NC_TT2"/>
      <sheetName val="TH_XL2"/>
      <sheetName val="KPVC-BD_2"/>
      <sheetName val="Bang_3_Chi_tiet_phan_Dz2"/>
      <sheetName val="rekap_c2"/>
      <sheetName val="Notes_to_CF2"/>
      <sheetName val="Cost_(60M)-1st2"/>
      <sheetName val="Refin_Cost_(180M)_(2)2"/>
      <sheetName val="Interest_LTL2"/>
      <sheetName val="RW_Collection2"/>
      <sheetName val="DS_CHU_Ph_x005f_x005f_x005f_x0001__x04"/>
      <sheetName val="DS_CHU_Ph_x005f_x005f_x005f_x005f_x004"/>
      <sheetName val="Fill_this_out_first___2"/>
      <sheetName val="Daftar_Harga2"/>
      <sheetName val="REKAP_BQ_2"/>
      <sheetName val="NP_(2)2"/>
      <sheetName val="Hrg_Sat2"/>
      <sheetName val="Cashflow_Analysis2"/>
      <sheetName val="6PILE__(돌출)2"/>
      <sheetName val="SGC_RATE2"/>
      <sheetName val="Cam_xoa2"/>
      <sheetName val="Schedule_S-Curve_Revision#3"/>
      <sheetName val="Land_Dev't__Ph-1"/>
      <sheetName val="Hac_Lots"/>
      <sheetName val="4-Lane_bridge"/>
      <sheetName val="Res_Lots"/>
      <sheetName val="Spine_Road"/>
      <sheetName val="Manpower_(M)"/>
      <sheetName val="MANPOWER_SCHEDULE-E"/>
      <sheetName val="BOQ-M_Net"/>
      <sheetName val="BQ-LYMAN_RESIDENCE"/>
      <sheetName val="an__harga_baja"/>
      <sheetName val="BOQ_STR_PAINTING"/>
      <sheetName val="Plumbing(A)_ok"/>
      <sheetName val="Rangka_atap"/>
      <sheetName val="Analisa___2_"/>
      <sheetName val="Dinh_muc_CP_KTCB_khac"/>
      <sheetName val="TH_May_TC"/>
      <sheetName val="KLDT_DIEN"/>
      <sheetName val="PTVT_DIEN"/>
      <sheetName val="TH_kinh_phi"/>
      <sheetName val="Thong_ke_thiet_bi"/>
      <sheetName val="TH_vat_tu"/>
      <sheetName val="T_K"/>
      <sheetName val="7_공정표"/>
      <sheetName val="TOWER_12TON"/>
      <sheetName val="TOWER_10TON"/>
      <sheetName val="Galian_1"/>
      <sheetName val="Metod_TWR"/>
      <sheetName val="bhn_Non_Lokal"/>
      <sheetName val="anal_rab"/>
      <sheetName val="H_Material,_Upah_&amp;_Alat"/>
      <sheetName val="Analisa_H_Sat_Pek_"/>
      <sheetName val="Uraian_Analisa_Alat_(3)"/>
      <sheetName val="ANALISA_PEK_UMUM"/>
      <sheetName val="DS_CHU_Ph?4"/>
      <sheetName val="DS_CHU_Ph_4"/>
      <sheetName val="DS_CHU_Ph_x03"/>
      <sheetName val="DS_CHU_Ph_x3"/>
      <sheetName val="DS_CHU_Ph_x4"/>
      <sheetName val="TEN_CONG_TRINH"/>
      <sheetName val="TT_DZ35"/>
      <sheetName val="SUMMARY_ITEM"/>
      <sheetName val="Du_lieu_TKT"/>
      <sheetName val="Combine_price"/>
      <sheetName val="N賃率-職"/>
      <sheetName val="Direct Labor Cost"/>
      <sheetName val="기안"/>
      <sheetName val="APX4e+B"/>
      <sheetName val="DG-TNHC-85"/>
      <sheetName val="Pack-3"/>
      <sheetName val="QUOTATION"/>
      <sheetName val="QUOTATION (2)"/>
      <sheetName val="Gia thanh chuoi su"/>
      <sheetName val="Tiep dia"/>
      <sheetName val="Don gia vung III-Can Tho"/>
      <sheetName val="물량표"/>
      <sheetName val="DS_CHU_Ph_x0001_5"/>
      <sheetName val="DS_CHU_Ph_x0001_7"/>
      <sheetName val="DS_CHU_Ph_x0001_6"/>
      <sheetName val="DS_CHU_Ph_x0001_8"/>
      <sheetName val="B4零星"/>
      <sheetName val="CF -Update 31Jul06"/>
      <sheetName val="Cot"/>
      <sheetName val="대비표"/>
      <sheetName val="harga satuan bahan"/>
      <sheetName val="5-ALAT(1)"/>
      <sheetName val="Mob-Demob Alat"/>
      <sheetName val="Hardasar-PSJJ"/>
      <sheetName val="D.UPH&amp;PEK"/>
      <sheetName val="H_S_BAHAN"/>
      <sheetName val="ERECIN"/>
      <sheetName val="Beam reinfocement schedule"/>
      <sheetName val="Thong so dam"/>
      <sheetName val="Wall Block C"/>
      <sheetName val="HR Detail"/>
      <sheetName val="HRPar"/>
      <sheetName val="dasar"/>
      <sheetName val="DIV.3"/>
      <sheetName val="DATA2009"/>
      <sheetName val="PER HARI"/>
      <sheetName val="DATAOKT"/>
      <sheetName val="Master Schedule"/>
      <sheetName val="Inv_NAD"/>
      <sheetName val="Inv_RIAU"/>
      <sheetName val="Inv_MALUKU"/>
      <sheetName val="Inv_SUMUT"/>
      <sheetName val="TRANS"/>
      <sheetName val="rESUME hDS"/>
      <sheetName val="Analisa Alat"/>
      <sheetName val="Anl_Q"/>
      <sheetName val="DHS"/>
      <sheetName val="Analis harga"/>
      <sheetName val="Aggr"/>
      <sheetName val="Muncraaat-6"/>
      <sheetName val="price"/>
      <sheetName val="HR_Detail"/>
      <sheetName val="DIV_3"/>
      <sheetName val="PER_HARI"/>
      <sheetName val="Master_Schedule"/>
      <sheetName val="Unit_Rate"/>
      <sheetName val="HR_Detail1"/>
      <sheetName val="DIV_31"/>
      <sheetName val="PER_HARI1"/>
      <sheetName val="Galian_11"/>
      <sheetName val="Master_Schedule1"/>
      <sheetName val="Unit_Rate1"/>
      <sheetName val="Agg_Halus_&amp;_Kasar1"/>
      <sheetName val="Urugan_Pasir1"/>
      <sheetName val="1.2"/>
      <sheetName val="jadw"/>
      <sheetName val="DIV 7"/>
      <sheetName val="DB"/>
      <sheetName val="Input Data"/>
      <sheetName val="dasboard"/>
      <sheetName val="DAF.UPAH &amp;MAT"/>
      <sheetName val="U,B"/>
      <sheetName val="BQNSC"/>
      <sheetName val="1"/>
      <sheetName val="DRUM"/>
      <sheetName val="Bill of Qty"/>
      <sheetName val="갑지(추정)"/>
      <sheetName val="equip"/>
      <sheetName val="He so"/>
      <sheetName val="Config"/>
      <sheetName val="Tong du toan"/>
      <sheetName val="Gia vat tu"/>
      <sheetName val="Forex07"/>
      <sheetName val="DS_CHU_Ph_x005f_x005f_x03"/>
      <sheetName val="DS_CHU_Ph_x0001__x06"/>
      <sheetName val="DS_CHU_Ph_x005f_x005f_x04"/>
      <sheetName val="B8-Others"/>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43">
          <cell r="H43">
            <v>0</v>
          </cell>
        </row>
      </sheetData>
      <sheetData sheetId="143">
        <row r="43">
          <cell r="H43">
            <v>0</v>
          </cell>
        </row>
      </sheetData>
      <sheetData sheetId="144">
        <row r="43">
          <cell r="H43">
            <v>0</v>
          </cell>
        </row>
      </sheetData>
      <sheetData sheetId="145">
        <row r="43">
          <cell r="H43">
            <v>0</v>
          </cell>
        </row>
      </sheetData>
      <sheetData sheetId="146">
        <row r="43">
          <cell r="H43">
            <v>0</v>
          </cell>
        </row>
      </sheetData>
      <sheetData sheetId="147">
        <row r="43">
          <cell r="H43">
            <v>0</v>
          </cell>
        </row>
      </sheetData>
      <sheetData sheetId="148">
        <row r="43">
          <cell r="H43">
            <v>0</v>
          </cell>
        </row>
      </sheetData>
      <sheetData sheetId="149">
        <row r="43">
          <cell r="H43">
            <v>0</v>
          </cell>
        </row>
      </sheetData>
      <sheetData sheetId="150">
        <row r="43">
          <cell r="H43">
            <v>0</v>
          </cell>
        </row>
      </sheetData>
      <sheetData sheetId="151">
        <row r="43">
          <cell r="H43">
            <v>0</v>
          </cell>
        </row>
      </sheetData>
      <sheetData sheetId="152">
        <row r="43">
          <cell r="H43">
            <v>0</v>
          </cell>
        </row>
      </sheetData>
      <sheetData sheetId="153">
        <row r="43">
          <cell r="H43">
            <v>0</v>
          </cell>
        </row>
      </sheetData>
      <sheetData sheetId="154">
        <row r="43">
          <cell r="H43">
            <v>0</v>
          </cell>
        </row>
      </sheetData>
      <sheetData sheetId="155">
        <row r="43">
          <cell r="H43">
            <v>0</v>
          </cell>
        </row>
      </sheetData>
      <sheetData sheetId="156">
        <row r="43">
          <cell r="H43">
            <v>0</v>
          </cell>
        </row>
      </sheetData>
      <sheetData sheetId="157">
        <row r="43">
          <cell r="H43">
            <v>0</v>
          </cell>
        </row>
      </sheetData>
      <sheetData sheetId="158">
        <row r="43">
          <cell r="H43">
            <v>0</v>
          </cell>
        </row>
      </sheetData>
      <sheetData sheetId="159">
        <row r="43">
          <cell r="H43">
            <v>0</v>
          </cell>
        </row>
      </sheetData>
      <sheetData sheetId="160">
        <row r="43">
          <cell r="H43">
            <v>0</v>
          </cell>
        </row>
      </sheetData>
      <sheetData sheetId="161"/>
      <sheetData sheetId="162">
        <row r="43">
          <cell r="H43">
            <v>0</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43">
          <cell r="H43">
            <v>0</v>
          </cell>
        </row>
      </sheetData>
      <sheetData sheetId="237">
        <row r="43">
          <cell r="H43">
            <v>0</v>
          </cell>
        </row>
      </sheetData>
      <sheetData sheetId="238">
        <row r="43">
          <cell r="H43">
            <v>0</v>
          </cell>
        </row>
      </sheetData>
      <sheetData sheetId="239">
        <row r="43">
          <cell r="H43">
            <v>0</v>
          </cell>
        </row>
      </sheetData>
      <sheetData sheetId="240">
        <row r="43">
          <cell r="H43">
            <v>0</v>
          </cell>
        </row>
      </sheetData>
      <sheetData sheetId="241">
        <row r="43">
          <cell r="H43">
            <v>0</v>
          </cell>
        </row>
      </sheetData>
      <sheetData sheetId="242">
        <row r="43">
          <cell r="H43">
            <v>0</v>
          </cell>
        </row>
      </sheetData>
      <sheetData sheetId="243">
        <row r="43">
          <cell r="H43">
            <v>0</v>
          </cell>
        </row>
      </sheetData>
      <sheetData sheetId="244">
        <row r="43">
          <cell r="H43">
            <v>0</v>
          </cell>
        </row>
      </sheetData>
      <sheetData sheetId="245">
        <row r="43">
          <cell r="H43">
            <v>0</v>
          </cell>
        </row>
      </sheetData>
      <sheetData sheetId="246">
        <row r="43">
          <cell r="H43">
            <v>0</v>
          </cell>
        </row>
      </sheetData>
      <sheetData sheetId="247">
        <row r="43">
          <cell r="H43">
            <v>0</v>
          </cell>
        </row>
      </sheetData>
      <sheetData sheetId="248">
        <row r="43">
          <cell r="H43">
            <v>0</v>
          </cell>
        </row>
      </sheetData>
      <sheetData sheetId="249">
        <row r="43">
          <cell r="H43">
            <v>0</v>
          </cell>
        </row>
      </sheetData>
      <sheetData sheetId="250">
        <row r="43">
          <cell r="H43">
            <v>0</v>
          </cell>
        </row>
      </sheetData>
      <sheetData sheetId="251">
        <row r="43">
          <cell r="H43">
            <v>0</v>
          </cell>
        </row>
      </sheetData>
      <sheetData sheetId="252">
        <row r="43">
          <cell r="H43">
            <v>0</v>
          </cell>
        </row>
      </sheetData>
      <sheetData sheetId="253">
        <row r="43">
          <cell r="H43">
            <v>0</v>
          </cell>
        </row>
      </sheetData>
      <sheetData sheetId="254">
        <row r="43">
          <cell r="H43">
            <v>0</v>
          </cell>
        </row>
      </sheetData>
      <sheetData sheetId="255">
        <row r="43">
          <cell r="H43">
            <v>0</v>
          </cell>
        </row>
      </sheetData>
      <sheetData sheetId="256">
        <row r="43">
          <cell r="H43">
            <v>0</v>
          </cell>
        </row>
      </sheetData>
      <sheetData sheetId="257">
        <row r="43">
          <cell r="H43">
            <v>0</v>
          </cell>
        </row>
      </sheetData>
      <sheetData sheetId="258">
        <row r="43">
          <cell r="H43">
            <v>0</v>
          </cell>
        </row>
      </sheetData>
      <sheetData sheetId="259">
        <row r="43">
          <cell r="H43">
            <v>0</v>
          </cell>
        </row>
      </sheetData>
      <sheetData sheetId="260">
        <row r="43">
          <cell r="H43">
            <v>0</v>
          </cell>
        </row>
      </sheetData>
      <sheetData sheetId="261">
        <row r="43">
          <cell r="H43">
            <v>0</v>
          </cell>
        </row>
      </sheetData>
      <sheetData sheetId="262">
        <row r="43">
          <cell r="H43">
            <v>0</v>
          </cell>
        </row>
      </sheetData>
      <sheetData sheetId="263">
        <row r="43">
          <cell r="H43">
            <v>0</v>
          </cell>
        </row>
      </sheetData>
      <sheetData sheetId="264">
        <row r="43">
          <cell r="H43">
            <v>0</v>
          </cell>
        </row>
      </sheetData>
      <sheetData sheetId="265">
        <row r="43">
          <cell r="H43">
            <v>0</v>
          </cell>
        </row>
      </sheetData>
      <sheetData sheetId="266">
        <row r="43">
          <cell r="H43">
            <v>0</v>
          </cell>
        </row>
      </sheetData>
      <sheetData sheetId="267">
        <row r="43">
          <cell r="H43">
            <v>0</v>
          </cell>
        </row>
      </sheetData>
      <sheetData sheetId="268">
        <row r="43">
          <cell r="H43">
            <v>0</v>
          </cell>
        </row>
      </sheetData>
      <sheetData sheetId="269">
        <row r="43">
          <cell r="H43">
            <v>0</v>
          </cell>
        </row>
      </sheetData>
      <sheetData sheetId="270">
        <row r="43">
          <cell r="H43">
            <v>0</v>
          </cell>
        </row>
      </sheetData>
      <sheetData sheetId="271">
        <row r="43">
          <cell r="H43">
            <v>0</v>
          </cell>
        </row>
      </sheetData>
      <sheetData sheetId="272">
        <row r="43">
          <cell r="H43">
            <v>0</v>
          </cell>
        </row>
      </sheetData>
      <sheetData sheetId="273">
        <row r="43">
          <cell r="H43">
            <v>0</v>
          </cell>
        </row>
      </sheetData>
      <sheetData sheetId="274">
        <row r="43">
          <cell r="H43">
            <v>0</v>
          </cell>
        </row>
      </sheetData>
      <sheetData sheetId="275">
        <row r="43">
          <cell r="H43">
            <v>0</v>
          </cell>
        </row>
      </sheetData>
      <sheetData sheetId="276">
        <row r="43">
          <cell r="H43">
            <v>0</v>
          </cell>
        </row>
      </sheetData>
      <sheetData sheetId="277">
        <row r="43">
          <cell r="H43">
            <v>0</v>
          </cell>
        </row>
      </sheetData>
      <sheetData sheetId="278">
        <row r="43">
          <cell r="H43">
            <v>0</v>
          </cell>
        </row>
      </sheetData>
      <sheetData sheetId="279">
        <row r="43">
          <cell r="H43">
            <v>0</v>
          </cell>
        </row>
      </sheetData>
      <sheetData sheetId="280">
        <row r="43">
          <cell r="H43">
            <v>0</v>
          </cell>
        </row>
      </sheetData>
      <sheetData sheetId="281">
        <row r="43">
          <cell r="H43">
            <v>0</v>
          </cell>
        </row>
      </sheetData>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ow r="43">
          <cell r="H43">
            <v>0</v>
          </cell>
        </row>
      </sheetData>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43">
          <cell r="H43">
            <v>0</v>
          </cell>
        </row>
      </sheetData>
      <sheetData sheetId="459">
        <row r="43">
          <cell r="H43">
            <v>0</v>
          </cell>
        </row>
      </sheetData>
      <sheetData sheetId="460">
        <row r="43">
          <cell r="H43">
            <v>0</v>
          </cell>
        </row>
      </sheetData>
      <sheetData sheetId="461">
        <row r="43">
          <cell r="H43">
            <v>0</v>
          </cell>
        </row>
      </sheetData>
      <sheetData sheetId="462" refreshError="1"/>
      <sheetData sheetId="463" refreshError="1"/>
      <sheetData sheetId="464" refreshError="1"/>
      <sheetData sheetId="465" refreshError="1"/>
      <sheetData sheetId="466" refreshError="1"/>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ow r="43">
          <cell r="H43">
            <v>0</v>
          </cell>
        </row>
      </sheetData>
      <sheetData sheetId="478">
        <row r="43">
          <cell r="H43">
            <v>0</v>
          </cell>
        </row>
      </sheetData>
      <sheetData sheetId="479">
        <row r="43">
          <cell r="H43">
            <v>0</v>
          </cell>
        </row>
      </sheetData>
      <sheetData sheetId="480">
        <row r="43">
          <cell r="H43">
            <v>0</v>
          </cell>
        </row>
      </sheetData>
      <sheetData sheetId="481">
        <row r="43">
          <cell r="H43">
            <v>0</v>
          </cell>
        </row>
      </sheetData>
      <sheetData sheetId="482">
        <row r="43">
          <cell r="H43">
            <v>0</v>
          </cell>
        </row>
      </sheetData>
      <sheetData sheetId="483">
        <row r="43">
          <cell r="H43">
            <v>0</v>
          </cell>
        </row>
      </sheetData>
      <sheetData sheetId="484">
        <row r="43">
          <cell r="H43">
            <v>0</v>
          </cell>
        </row>
      </sheetData>
      <sheetData sheetId="485">
        <row r="43">
          <cell r="H43">
            <v>0</v>
          </cell>
        </row>
      </sheetData>
      <sheetData sheetId="486">
        <row r="43">
          <cell r="H43">
            <v>0</v>
          </cell>
        </row>
      </sheetData>
      <sheetData sheetId="487">
        <row r="43">
          <cell r="H43">
            <v>0</v>
          </cell>
        </row>
      </sheetData>
      <sheetData sheetId="488">
        <row r="43">
          <cell r="H43">
            <v>0</v>
          </cell>
        </row>
      </sheetData>
      <sheetData sheetId="489">
        <row r="43">
          <cell r="H43">
            <v>0</v>
          </cell>
        </row>
      </sheetData>
      <sheetData sheetId="490">
        <row r="43">
          <cell r="H43">
            <v>0</v>
          </cell>
        </row>
      </sheetData>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ow r="43">
          <cell r="H43">
            <v>0</v>
          </cell>
        </row>
      </sheetData>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ow r="43">
          <cell r="H43">
            <v>0</v>
          </cell>
        </row>
      </sheetData>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efreshError="1"/>
      <sheetData sheetId="689" refreshError="1"/>
      <sheetData sheetId="690" refreshError="1"/>
      <sheetData sheetId="691" refreshError="1"/>
      <sheetData sheetId="692" refreshError="1"/>
      <sheetData sheetId="693">
        <row r="43">
          <cell r="H43">
            <v>0</v>
          </cell>
        </row>
      </sheetData>
      <sheetData sheetId="694">
        <row r="43">
          <cell r="H43">
            <v>0</v>
          </cell>
        </row>
      </sheetData>
      <sheetData sheetId="695">
        <row r="43">
          <cell r="H43">
            <v>0</v>
          </cell>
        </row>
      </sheetData>
      <sheetData sheetId="696" refreshError="1"/>
      <sheetData sheetId="697" refreshError="1"/>
      <sheetData sheetId="698" refreshError="1"/>
      <sheetData sheetId="699" refreshError="1"/>
      <sheetData sheetId="700" refreshError="1"/>
      <sheetData sheetId="701">
        <row r="43">
          <cell r="H43">
            <v>0</v>
          </cell>
        </row>
      </sheetData>
      <sheetData sheetId="702">
        <row r="43">
          <cell r="H43">
            <v>0</v>
          </cell>
        </row>
      </sheetData>
      <sheetData sheetId="703">
        <row r="43">
          <cell r="H43">
            <v>0</v>
          </cell>
        </row>
      </sheetData>
      <sheetData sheetId="704">
        <row r="43">
          <cell r="H43">
            <v>0</v>
          </cell>
        </row>
      </sheetData>
      <sheetData sheetId="705">
        <row r="43">
          <cell r="H43">
            <v>0</v>
          </cell>
        </row>
      </sheetData>
      <sheetData sheetId="706">
        <row r="43">
          <cell r="H43">
            <v>0</v>
          </cell>
        </row>
      </sheetData>
      <sheetData sheetId="707">
        <row r="43">
          <cell r="H43">
            <v>0</v>
          </cell>
        </row>
      </sheetData>
      <sheetData sheetId="708">
        <row r="43">
          <cell r="H43">
            <v>0</v>
          </cell>
        </row>
      </sheetData>
      <sheetData sheetId="709">
        <row r="43">
          <cell r="H43">
            <v>0</v>
          </cell>
        </row>
      </sheetData>
      <sheetData sheetId="710">
        <row r="43">
          <cell r="H43">
            <v>0</v>
          </cell>
        </row>
      </sheetData>
      <sheetData sheetId="711">
        <row r="43">
          <cell r="H43">
            <v>0</v>
          </cell>
        </row>
      </sheetData>
      <sheetData sheetId="712">
        <row r="43">
          <cell r="H43">
            <v>0</v>
          </cell>
        </row>
      </sheetData>
      <sheetData sheetId="713" refreshError="1"/>
      <sheetData sheetId="714" refreshError="1"/>
      <sheetData sheetId="715">
        <row r="43">
          <cell r="H43">
            <v>0</v>
          </cell>
        </row>
      </sheetData>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ow r="43">
          <cell r="H43">
            <v>0</v>
          </cell>
        </row>
      </sheetData>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ow r="43">
          <cell r="H43">
            <v>0</v>
          </cell>
        </row>
      </sheetData>
      <sheetData sheetId="751">
        <row r="43">
          <cell r="H43">
            <v>0</v>
          </cell>
        </row>
      </sheetData>
      <sheetData sheetId="752">
        <row r="43">
          <cell r="H43">
            <v>0</v>
          </cell>
        </row>
      </sheetData>
      <sheetData sheetId="753">
        <row r="43">
          <cell r="H43">
            <v>0</v>
          </cell>
        </row>
      </sheetData>
      <sheetData sheetId="754">
        <row r="43">
          <cell r="H43">
            <v>0</v>
          </cell>
        </row>
      </sheetData>
      <sheetData sheetId="755">
        <row r="43">
          <cell r="H43">
            <v>0</v>
          </cell>
        </row>
      </sheetData>
      <sheetData sheetId="756">
        <row r="43">
          <cell r="H43">
            <v>0</v>
          </cell>
        </row>
      </sheetData>
      <sheetData sheetId="757">
        <row r="43">
          <cell r="H43">
            <v>0</v>
          </cell>
        </row>
      </sheetData>
      <sheetData sheetId="758">
        <row r="43">
          <cell r="H43">
            <v>0</v>
          </cell>
        </row>
      </sheetData>
      <sheetData sheetId="759">
        <row r="43">
          <cell r="H43">
            <v>0</v>
          </cell>
        </row>
      </sheetData>
      <sheetData sheetId="760">
        <row r="43">
          <cell r="H43">
            <v>0</v>
          </cell>
        </row>
      </sheetData>
      <sheetData sheetId="761">
        <row r="43">
          <cell r="H43">
            <v>0</v>
          </cell>
        </row>
      </sheetData>
      <sheetData sheetId="762">
        <row r="43">
          <cell r="H43">
            <v>0</v>
          </cell>
        </row>
      </sheetData>
      <sheetData sheetId="763">
        <row r="43">
          <cell r="H43">
            <v>0</v>
          </cell>
        </row>
      </sheetData>
      <sheetData sheetId="764">
        <row r="43">
          <cell r="H43">
            <v>0</v>
          </cell>
        </row>
      </sheetData>
      <sheetData sheetId="765">
        <row r="43">
          <cell r="H43">
            <v>0</v>
          </cell>
        </row>
      </sheetData>
      <sheetData sheetId="766">
        <row r="43">
          <cell r="H43">
            <v>0</v>
          </cell>
        </row>
      </sheetData>
      <sheetData sheetId="767">
        <row r="43">
          <cell r="H43">
            <v>0</v>
          </cell>
        </row>
      </sheetData>
      <sheetData sheetId="768">
        <row r="43">
          <cell r="H43">
            <v>0</v>
          </cell>
        </row>
      </sheetData>
      <sheetData sheetId="769">
        <row r="43">
          <cell r="H43">
            <v>0</v>
          </cell>
        </row>
      </sheetData>
      <sheetData sheetId="770">
        <row r="43">
          <cell r="H43">
            <v>0</v>
          </cell>
        </row>
      </sheetData>
      <sheetData sheetId="771">
        <row r="43">
          <cell r="H43">
            <v>0</v>
          </cell>
        </row>
      </sheetData>
      <sheetData sheetId="772">
        <row r="43">
          <cell r="H43">
            <v>0</v>
          </cell>
        </row>
      </sheetData>
      <sheetData sheetId="773">
        <row r="43">
          <cell r="H43">
            <v>0</v>
          </cell>
        </row>
      </sheetData>
      <sheetData sheetId="774">
        <row r="43">
          <cell r="H43">
            <v>0</v>
          </cell>
        </row>
      </sheetData>
      <sheetData sheetId="775">
        <row r="43">
          <cell r="H43">
            <v>0</v>
          </cell>
        </row>
      </sheetData>
      <sheetData sheetId="776">
        <row r="43">
          <cell r="H43">
            <v>0</v>
          </cell>
        </row>
      </sheetData>
      <sheetData sheetId="777">
        <row r="43">
          <cell r="H43">
            <v>0</v>
          </cell>
        </row>
      </sheetData>
      <sheetData sheetId="778">
        <row r="43">
          <cell r="H43">
            <v>0</v>
          </cell>
        </row>
      </sheetData>
      <sheetData sheetId="779">
        <row r="43">
          <cell r="H43">
            <v>0</v>
          </cell>
        </row>
      </sheetData>
      <sheetData sheetId="780">
        <row r="43">
          <cell r="H43">
            <v>0</v>
          </cell>
        </row>
      </sheetData>
      <sheetData sheetId="781">
        <row r="43">
          <cell r="H43">
            <v>0</v>
          </cell>
        </row>
      </sheetData>
      <sheetData sheetId="782">
        <row r="43">
          <cell r="H43">
            <v>0</v>
          </cell>
        </row>
      </sheetData>
      <sheetData sheetId="783">
        <row r="43">
          <cell r="H43">
            <v>0</v>
          </cell>
        </row>
      </sheetData>
      <sheetData sheetId="784">
        <row r="43">
          <cell r="H43">
            <v>0</v>
          </cell>
        </row>
      </sheetData>
      <sheetData sheetId="785">
        <row r="43">
          <cell r="H43">
            <v>0</v>
          </cell>
        </row>
      </sheetData>
      <sheetData sheetId="786">
        <row r="43">
          <cell r="H43">
            <v>0</v>
          </cell>
        </row>
      </sheetData>
      <sheetData sheetId="787">
        <row r="43">
          <cell r="H43">
            <v>0</v>
          </cell>
        </row>
      </sheetData>
      <sheetData sheetId="788">
        <row r="43">
          <cell r="H43">
            <v>0</v>
          </cell>
        </row>
      </sheetData>
      <sheetData sheetId="789">
        <row r="43">
          <cell r="H43">
            <v>0</v>
          </cell>
        </row>
      </sheetData>
      <sheetData sheetId="790">
        <row r="43">
          <cell r="H43">
            <v>0</v>
          </cell>
        </row>
      </sheetData>
      <sheetData sheetId="791">
        <row r="43">
          <cell r="H43">
            <v>0</v>
          </cell>
        </row>
      </sheetData>
      <sheetData sheetId="792">
        <row r="43">
          <cell r="H43">
            <v>0</v>
          </cell>
        </row>
      </sheetData>
      <sheetData sheetId="793">
        <row r="43">
          <cell r="H43">
            <v>0</v>
          </cell>
        </row>
      </sheetData>
      <sheetData sheetId="794">
        <row r="43">
          <cell r="H43">
            <v>0</v>
          </cell>
        </row>
      </sheetData>
      <sheetData sheetId="795">
        <row r="43">
          <cell r="H43">
            <v>0</v>
          </cell>
        </row>
      </sheetData>
      <sheetData sheetId="796">
        <row r="43">
          <cell r="H43">
            <v>0</v>
          </cell>
        </row>
      </sheetData>
      <sheetData sheetId="797">
        <row r="43">
          <cell r="H43">
            <v>0</v>
          </cell>
        </row>
      </sheetData>
      <sheetData sheetId="798">
        <row r="43">
          <cell r="H43">
            <v>0</v>
          </cell>
        </row>
      </sheetData>
      <sheetData sheetId="799">
        <row r="43">
          <cell r="H43">
            <v>0</v>
          </cell>
        </row>
      </sheetData>
      <sheetData sheetId="800">
        <row r="43">
          <cell r="H43">
            <v>0</v>
          </cell>
        </row>
      </sheetData>
      <sheetData sheetId="801">
        <row r="43">
          <cell r="H43">
            <v>0</v>
          </cell>
        </row>
      </sheetData>
      <sheetData sheetId="802">
        <row r="43">
          <cell r="H43">
            <v>0</v>
          </cell>
        </row>
      </sheetData>
      <sheetData sheetId="803">
        <row r="43">
          <cell r="H43">
            <v>0</v>
          </cell>
        </row>
      </sheetData>
      <sheetData sheetId="804">
        <row r="43">
          <cell r="H43">
            <v>0</v>
          </cell>
        </row>
      </sheetData>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ow r="43">
          <cell r="H43">
            <v>0</v>
          </cell>
        </row>
      </sheetData>
      <sheetData sheetId="886">
        <row r="43">
          <cell r="H43">
            <v>0</v>
          </cell>
        </row>
      </sheetData>
      <sheetData sheetId="887" refreshError="1"/>
      <sheetData sheetId="888" refreshError="1"/>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efreshError="1"/>
      <sheetData sheetId="897" refreshError="1"/>
      <sheetData sheetId="898" refreshError="1"/>
      <sheetData sheetId="899" refreshError="1"/>
      <sheetData sheetId="900" refreshError="1"/>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ow r="43">
          <cell r="H43">
            <v>0</v>
          </cell>
        </row>
      </sheetData>
      <sheetData sheetId="945">
        <row r="43">
          <cell r="H43">
            <v>0</v>
          </cell>
        </row>
      </sheetData>
      <sheetData sheetId="946">
        <row r="43">
          <cell r="H43">
            <v>0</v>
          </cell>
        </row>
      </sheetData>
      <sheetData sheetId="947">
        <row r="43">
          <cell r="H43">
            <v>0</v>
          </cell>
        </row>
      </sheetData>
      <sheetData sheetId="948">
        <row r="43">
          <cell r="H43">
            <v>0</v>
          </cell>
        </row>
      </sheetData>
      <sheetData sheetId="949">
        <row r="43">
          <cell r="H43">
            <v>0</v>
          </cell>
        </row>
      </sheetData>
      <sheetData sheetId="950">
        <row r="43">
          <cell r="H43">
            <v>0</v>
          </cell>
        </row>
      </sheetData>
      <sheetData sheetId="951">
        <row r="43">
          <cell r="H43">
            <v>0</v>
          </cell>
        </row>
      </sheetData>
      <sheetData sheetId="952">
        <row r="43">
          <cell r="H43">
            <v>0</v>
          </cell>
        </row>
      </sheetData>
      <sheetData sheetId="953">
        <row r="43">
          <cell r="H43">
            <v>0</v>
          </cell>
        </row>
      </sheetData>
      <sheetData sheetId="954">
        <row r="43">
          <cell r="H43">
            <v>0</v>
          </cell>
        </row>
      </sheetData>
      <sheetData sheetId="955">
        <row r="43">
          <cell r="H43">
            <v>0</v>
          </cell>
        </row>
      </sheetData>
      <sheetData sheetId="956">
        <row r="43">
          <cell r="H43">
            <v>0</v>
          </cell>
        </row>
      </sheetData>
      <sheetData sheetId="957">
        <row r="43">
          <cell r="H43">
            <v>0</v>
          </cell>
        </row>
      </sheetData>
      <sheetData sheetId="958">
        <row r="43">
          <cell r="H43">
            <v>0</v>
          </cell>
        </row>
      </sheetData>
      <sheetData sheetId="959">
        <row r="43">
          <cell r="H43">
            <v>0</v>
          </cell>
        </row>
      </sheetData>
      <sheetData sheetId="960" refreshError="1"/>
      <sheetData sheetId="961" refreshError="1"/>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ow r="43">
          <cell r="H43">
            <v>0</v>
          </cell>
        </row>
      </sheetData>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ow r="43">
          <cell r="H43">
            <v>0</v>
          </cell>
        </row>
      </sheetData>
      <sheetData sheetId="1105">
        <row r="43">
          <cell r="H43">
            <v>0</v>
          </cell>
        </row>
      </sheetData>
      <sheetData sheetId="1106">
        <row r="43">
          <cell r="H43">
            <v>0</v>
          </cell>
        </row>
      </sheetData>
      <sheetData sheetId="1107">
        <row r="43">
          <cell r="H43">
            <v>0</v>
          </cell>
        </row>
      </sheetData>
      <sheetData sheetId="1108" refreshError="1"/>
      <sheetData sheetId="1109" refreshError="1"/>
      <sheetData sheetId="1110" refreshError="1"/>
      <sheetData sheetId="1111" refreshError="1"/>
      <sheetData sheetId="1112" refreshError="1"/>
      <sheetData sheetId="1113">
        <row r="43">
          <cell r="H43">
            <v>0</v>
          </cell>
        </row>
      </sheetData>
      <sheetData sheetId="1114">
        <row r="43">
          <cell r="H43">
            <v>0</v>
          </cell>
        </row>
      </sheetData>
      <sheetData sheetId="1115">
        <row r="43">
          <cell r="H43">
            <v>0</v>
          </cell>
        </row>
      </sheetData>
      <sheetData sheetId="1116">
        <row r="43">
          <cell r="H43">
            <v>0</v>
          </cell>
        </row>
      </sheetData>
      <sheetData sheetId="1117">
        <row r="43">
          <cell r="H43">
            <v>0</v>
          </cell>
        </row>
      </sheetData>
      <sheetData sheetId="1118">
        <row r="43">
          <cell r="H43">
            <v>0</v>
          </cell>
        </row>
      </sheetData>
      <sheetData sheetId="1119">
        <row r="43">
          <cell r="H43">
            <v>0</v>
          </cell>
        </row>
      </sheetData>
      <sheetData sheetId="1120">
        <row r="43">
          <cell r="H43">
            <v>0</v>
          </cell>
        </row>
      </sheetData>
      <sheetData sheetId="1121">
        <row r="43">
          <cell r="H43">
            <v>0</v>
          </cell>
        </row>
      </sheetData>
      <sheetData sheetId="1122">
        <row r="43">
          <cell r="H43">
            <v>0</v>
          </cell>
        </row>
      </sheetData>
      <sheetData sheetId="1123">
        <row r="43">
          <cell r="H43">
            <v>0</v>
          </cell>
        </row>
      </sheetData>
      <sheetData sheetId="1124">
        <row r="43">
          <cell r="H43">
            <v>0</v>
          </cell>
        </row>
      </sheetData>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efreshError="1"/>
      <sheetData sheetId="1138" refreshError="1"/>
      <sheetData sheetId="1139" refreshError="1"/>
      <sheetData sheetId="1140">
        <row r="43">
          <cell r="H43">
            <v>0</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ow r="43">
          <cell r="H43">
            <v>0</v>
          </cell>
        </row>
      </sheetData>
      <sheetData sheetId="1157">
        <row r="43">
          <cell r="H43">
            <v>0</v>
          </cell>
        </row>
      </sheetData>
      <sheetData sheetId="1158">
        <row r="43">
          <cell r="H43">
            <v>0</v>
          </cell>
        </row>
      </sheetData>
      <sheetData sheetId="1159">
        <row r="43">
          <cell r="H43">
            <v>0</v>
          </cell>
        </row>
      </sheetData>
      <sheetData sheetId="1160" refreshError="1"/>
      <sheetData sheetId="1161" refreshError="1"/>
      <sheetData sheetId="1162" refreshError="1"/>
      <sheetData sheetId="1163" refreshError="1"/>
      <sheetData sheetId="1164" refreshError="1"/>
      <sheetData sheetId="1165" refreshError="1"/>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ow r="43">
          <cell r="H43">
            <v>0</v>
          </cell>
        </row>
      </sheetData>
      <sheetData sheetId="1190">
        <row r="43">
          <cell r="H43">
            <v>0</v>
          </cell>
        </row>
      </sheetData>
      <sheetData sheetId="1191">
        <row r="43">
          <cell r="H43">
            <v>0</v>
          </cell>
        </row>
      </sheetData>
      <sheetData sheetId="1192">
        <row r="43">
          <cell r="H43">
            <v>0</v>
          </cell>
        </row>
      </sheetData>
      <sheetData sheetId="1193">
        <row r="43">
          <cell r="H43">
            <v>0</v>
          </cell>
        </row>
      </sheetData>
      <sheetData sheetId="1194">
        <row r="43">
          <cell r="H43">
            <v>0</v>
          </cell>
        </row>
      </sheetData>
      <sheetData sheetId="1195">
        <row r="43">
          <cell r="H43">
            <v>0</v>
          </cell>
        </row>
      </sheetData>
      <sheetData sheetId="1196">
        <row r="43">
          <cell r="H43">
            <v>0</v>
          </cell>
        </row>
      </sheetData>
      <sheetData sheetId="1197">
        <row r="43">
          <cell r="H43">
            <v>0</v>
          </cell>
        </row>
      </sheetData>
      <sheetData sheetId="1198">
        <row r="43">
          <cell r="H43">
            <v>0</v>
          </cell>
        </row>
      </sheetData>
      <sheetData sheetId="1199">
        <row r="43">
          <cell r="H43">
            <v>0</v>
          </cell>
        </row>
      </sheetData>
      <sheetData sheetId="1200">
        <row r="43">
          <cell r="H43">
            <v>0</v>
          </cell>
        </row>
      </sheetData>
      <sheetData sheetId="1201">
        <row r="43">
          <cell r="H43">
            <v>0</v>
          </cell>
        </row>
      </sheetData>
      <sheetData sheetId="1202">
        <row r="43">
          <cell r="H43">
            <v>0</v>
          </cell>
        </row>
      </sheetData>
      <sheetData sheetId="1203">
        <row r="43">
          <cell r="H43">
            <v>0</v>
          </cell>
        </row>
      </sheetData>
      <sheetData sheetId="1204">
        <row r="43">
          <cell r="H43">
            <v>0</v>
          </cell>
        </row>
      </sheetData>
      <sheetData sheetId="1205">
        <row r="43">
          <cell r="H43">
            <v>0</v>
          </cell>
        </row>
      </sheetData>
      <sheetData sheetId="1206">
        <row r="43">
          <cell r="H43">
            <v>0</v>
          </cell>
        </row>
      </sheetData>
      <sheetData sheetId="1207">
        <row r="43">
          <cell r="H43">
            <v>0</v>
          </cell>
        </row>
      </sheetData>
      <sheetData sheetId="1208">
        <row r="43">
          <cell r="H43">
            <v>0</v>
          </cell>
        </row>
      </sheetData>
      <sheetData sheetId="1209">
        <row r="43">
          <cell r="H43">
            <v>0</v>
          </cell>
        </row>
      </sheetData>
      <sheetData sheetId="1210">
        <row r="43">
          <cell r="H43">
            <v>0</v>
          </cell>
        </row>
      </sheetData>
      <sheetData sheetId="1211">
        <row r="43">
          <cell r="H43">
            <v>0</v>
          </cell>
        </row>
      </sheetData>
      <sheetData sheetId="1212">
        <row r="43">
          <cell r="H43">
            <v>0</v>
          </cell>
        </row>
      </sheetData>
      <sheetData sheetId="1213">
        <row r="43">
          <cell r="H43">
            <v>0</v>
          </cell>
        </row>
      </sheetData>
      <sheetData sheetId="1214">
        <row r="43">
          <cell r="H43">
            <v>0</v>
          </cell>
        </row>
      </sheetData>
      <sheetData sheetId="1215">
        <row r="43">
          <cell r="H43">
            <v>0</v>
          </cell>
        </row>
      </sheetData>
      <sheetData sheetId="1216">
        <row r="43">
          <cell r="H43">
            <v>0</v>
          </cell>
        </row>
      </sheetData>
      <sheetData sheetId="1217">
        <row r="43">
          <cell r="H43">
            <v>0</v>
          </cell>
        </row>
      </sheetData>
      <sheetData sheetId="1218">
        <row r="43">
          <cell r="H43">
            <v>0</v>
          </cell>
        </row>
      </sheetData>
      <sheetData sheetId="1219">
        <row r="43">
          <cell r="H43">
            <v>0</v>
          </cell>
        </row>
      </sheetData>
      <sheetData sheetId="1220">
        <row r="43">
          <cell r="H43">
            <v>0</v>
          </cell>
        </row>
      </sheetData>
      <sheetData sheetId="1221">
        <row r="43">
          <cell r="H43">
            <v>0</v>
          </cell>
        </row>
      </sheetData>
      <sheetData sheetId="1222">
        <row r="43">
          <cell r="H43">
            <v>0</v>
          </cell>
        </row>
      </sheetData>
      <sheetData sheetId="1223">
        <row r="43">
          <cell r="H43">
            <v>0</v>
          </cell>
        </row>
      </sheetData>
      <sheetData sheetId="1224">
        <row r="43">
          <cell r="H43">
            <v>0</v>
          </cell>
        </row>
      </sheetData>
      <sheetData sheetId="1225">
        <row r="43">
          <cell r="H43">
            <v>0</v>
          </cell>
        </row>
      </sheetData>
      <sheetData sheetId="1226">
        <row r="43">
          <cell r="H43">
            <v>0</v>
          </cell>
        </row>
      </sheetData>
      <sheetData sheetId="1227">
        <row r="43">
          <cell r="H43">
            <v>0</v>
          </cell>
        </row>
      </sheetData>
      <sheetData sheetId="1228">
        <row r="43">
          <cell r="H43">
            <v>0</v>
          </cell>
        </row>
      </sheetData>
      <sheetData sheetId="1229">
        <row r="43">
          <cell r="H43">
            <v>0</v>
          </cell>
        </row>
      </sheetData>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efreshError="1"/>
      <sheetData sheetId="1376" refreshError="1"/>
      <sheetData sheetId="1377" refreshError="1"/>
      <sheetData sheetId="1378" refreshError="1"/>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ow r="43">
          <cell r="H43">
            <v>0</v>
          </cell>
        </row>
      </sheetData>
      <sheetData sheetId="1485">
        <row r="43">
          <cell r="H43">
            <v>0</v>
          </cell>
        </row>
      </sheetData>
      <sheetData sheetId="1486">
        <row r="43">
          <cell r="H43">
            <v>0</v>
          </cell>
        </row>
      </sheetData>
      <sheetData sheetId="1487">
        <row r="43">
          <cell r="H43">
            <v>0</v>
          </cell>
        </row>
      </sheetData>
      <sheetData sheetId="1488">
        <row r="43">
          <cell r="H43">
            <v>0</v>
          </cell>
        </row>
      </sheetData>
      <sheetData sheetId="1489">
        <row r="43">
          <cell r="H43">
            <v>0</v>
          </cell>
        </row>
      </sheetData>
      <sheetData sheetId="1490">
        <row r="43">
          <cell r="H43">
            <v>0</v>
          </cell>
        </row>
      </sheetData>
      <sheetData sheetId="1491">
        <row r="43">
          <cell r="H43">
            <v>0</v>
          </cell>
        </row>
      </sheetData>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ow r="43">
          <cell r="H43">
            <v>0</v>
          </cell>
        </row>
      </sheetData>
      <sheetData sheetId="1502">
        <row r="43">
          <cell r="H43">
            <v>0</v>
          </cell>
        </row>
      </sheetData>
      <sheetData sheetId="1503">
        <row r="43">
          <cell r="H43">
            <v>0</v>
          </cell>
        </row>
      </sheetData>
      <sheetData sheetId="1504">
        <row r="43">
          <cell r="H43">
            <v>0</v>
          </cell>
        </row>
      </sheetData>
      <sheetData sheetId="1505" refreshError="1"/>
      <sheetData sheetId="1506" refreshError="1"/>
      <sheetData sheetId="1507" refreshError="1"/>
      <sheetData sheetId="1508" refreshError="1"/>
      <sheetData sheetId="1509">
        <row r="43">
          <cell r="H43">
            <v>0</v>
          </cell>
        </row>
      </sheetData>
      <sheetData sheetId="1510">
        <row r="43">
          <cell r="H43">
            <v>0</v>
          </cell>
        </row>
      </sheetData>
      <sheetData sheetId="1511">
        <row r="43">
          <cell r="H43">
            <v>0</v>
          </cell>
        </row>
      </sheetData>
      <sheetData sheetId="1512">
        <row r="43">
          <cell r="H43">
            <v>0</v>
          </cell>
        </row>
      </sheetData>
      <sheetData sheetId="1513">
        <row r="43">
          <cell r="H43">
            <v>0</v>
          </cell>
        </row>
      </sheetData>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ow r="43">
          <cell r="H43">
            <v>0</v>
          </cell>
        </row>
      </sheetData>
      <sheetData sheetId="1524" refreshError="1"/>
      <sheetData sheetId="1525" refreshError="1"/>
      <sheetData sheetId="1526" refreshError="1"/>
      <sheetData sheetId="1527" refreshError="1"/>
      <sheetData sheetId="1528" refreshError="1"/>
      <sheetData sheetId="1529" refreshError="1"/>
      <sheetData sheetId="1530">
        <row r="43">
          <cell r="H43">
            <v>0</v>
          </cell>
        </row>
      </sheetData>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ow r="43">
          <cell r="H43">
            <v>0</v>
          </cell>
        </row>
      </sheetData>
      <sheetData sheetId="1540">
        <row r="43">
          <cell r="H43">
            <v>0</v>
          </cell>
        </row>
      </sheetData>
      <sheetData sheetId="1541">
        <row r="43">
          <cell r="H43">
            <v>0</v>
          </cell>
        </row>
      </sheetData>
      <sheetData sheetId="1542">
        <row r="43">
          <cell r="H43">
            <v>0</v>
          </cell>
        </row>
      </sheetData>
      <sheetData sheetId="1543">
        <row r="43">
          <cell r="H43">
            <v>0</v>
          </cell>
        </row>
      </sheetData>
      <sheetData sheetId="1544">
        <row r="43">
          <cell r="H43">
            <v>0</v>
          </cell>
        </row>
      </sheetData>
      <sheetData sheetId="1545">
        <row r="43">
          <cell r="H43">
            <v>0</v>
          </cell>
        </row>
      </sheetData>
      <sheetData sheetId="1546">
        <row r="43">
          <cell r="H43">
            <v>0</v>
          </cell>
        </row>
      </sheetData>
      <sheetData sheetId="1547">
        <row r="43">
          <cell r="H43">
            <v>0</v>
          </cell>
        </row>
      </sheetData>
      <sheetData sheetId="1548">
        <row r="43">
          <cell r="H43">
            <v>0</v>
          </cell>
        </row>
      </sheetData>
      <sheetData sheetId="1549">
        <row r="43">
          <cell r="H43">
            <v>0</v>
          </cell>
        </row>
      </sheetData>
      <sheetData sheetId="1550">
        <row r="43">
          <cell r="H43">
            <v>0</v>
          </cell>
        </row>
      </sheetData>
      <sheetData sheetId="1551">
        <row r="43">
          <cell r="H43">
            <v>0</v>
          </cell>
        </row>
      </sheetData>
      <sheetData sheetId="1552">
        <row r="43">
          <cell r="H43">
            <v>0</v>
          </cell>
        </row>
      </sheetData>
      <sheetData sheetId="1553">
        <row r="43">
          <cell r="H43">
            <v>0</v>
          </cell>
        </row>
      </sheetData>
      <sheetData sheetId="1554">
        <row r="43">
          <cell r="H43">
            <v>0</v>
          </cell>
        </row>
      </sheetData>
      <sheetData sheetId="1555">
        <row r="43">
          <cell r="H43">
            <v>0</v>
          </cell>
        </row>
      </sheetData>
      <sheetData sheetId="1556">
        <row r="43">
          <cell r="H43">
            <v>0</v>
          </cell>
        </row>
      </sheetData>
      <sheetData sheetId="1557">
        <row r="43">
          <cell r="H43">
            <v>0</v>
          </cell>
        </row>
      </sheetData>
      <sheetData sheetId="1558">
        <row r="43">
          <cell r="H43">
            <v>0</v>
          </cell>
        </row>
      </sheetData>
      <sheetData sheetId="1559">
        <row r="43">
          <cell r="H43">
            <v>0</v>
          </cell>
        </row>
      </sheetData>
      <sheetData sheetId="1560">
        <row r="43">
          <cell r="H43">
            <v>0</v>
          </cell>
        </row>
      </sheetData>
      <sheetData sheetId="1561">
        <row r="43">
          <cell r="H43">
            <v>0</v>
          </cell>
        </row>
      </sheetData>
      <sheetData sheetId="1562">
        <row r="43">
          <cell r="H43">
            <v>0</v>
          </cell>
        </row>
      </sheetData>
      <sheetData sheetId="1563">
        <row r="43">
          <cell r="H43">
            <v>0</v>
          </cell>
        </row>
      </sheetData>
      <sheetData sheetId="1564">
        <row r="43">
          <cell r="H43">
            <v>0</v>
          </cell>
        </row>
      </sheetData>
      <sheetData sheetId="1565">
        <row r="43">
          <cell r="H43">
            <v>0</v>
          </cell>
        </row>
      </sheetData>
      <sheetData sheetId="1566">
        <row r="43">
          <cell r="H43">
            <v>0</v>
          </cell>
        </row>
      </sheetData>
      <sheetData sheetId="1567">
        <row r="43">
          <cell r="H43">
            <v>0</v>
          </cell>
        </row>
      </sheetData>
      <sheetData sheetId="1568">
        <row r="43">
          <cell r="H43">
            <v>0</v>
          </cell>
        </row>
      </sheetData>
      <sheetData sheetId="1569">
        <row r="43">
          <cell r="H43">
            <v>0</v>
          </cell>
        </row>
      </sheetData>
      <sheetData sheetId="1570">
        <row r="43">
          <cell r="H43">
            <v>0</v>
          </cell>
        </row>
      </sheetData>
      <sheetData sheetId="1571">
        <row r="43">
          <cell r="H43">
            <v>0</v>
          </cell>
        </row>
      </sheetData>
      <sheetData sheetId="1572">
        <row r="43">
          <cell r="H43">
            <v>0</v>
          </cell>
        </row>
      </sheetData>
      <sheetData sheetId="1573">
        <row r="43">
          <cell r="H43">
            <v>0</v>
          </cell>
        </row>
      </sheetData>
      <sheetData sheetId="1574">
        <row r="43">
          <cell r="H43">
            <v>0</v>
          </cell>
        </row>
      </sheetData>
      <sheetData sheetId="1575">
        <row r="43">
          <cell r="H43">
            <v>0</v>
          </cell>
        </row>
      </sheetData>
      <sheetData sheetId="1576">
        <row r="43">
          <cell r="H43">
            <v>0</v>
          </cell>
        </row>
      </sheetData>
      <sheetData sheetId="1577">
        <row r="43">
          <cell r="H43">
            <v>0</v>
          </cell>
        </row>
      </sheetData>
      <sheetData sheetId="1578">
        <row r="43">
          <cell r="H43">
            <v>0</v>
          </cell>
        </row>
      </sheetData>
      <sheetData sheetId="1579">
        <row r="43">
          <cell r="H43">
            <v>0</v>
          </cell>
        </row>
      </sheetData>
      <sheetData sheetId="1580">
        <row r="43">
          <cell r="H43">
            <v>0</v>
          </cell>
        </row>
      </sheetData>
      <sheetData sheetId="1581">
        <row r="43">
          <cell r="H43">
            <v>0</v>
          </cell>
        </row>
      </sheetData>
      <sheetData sheetId="1582">
        <row r="43">
          <cell r="H43">
            <v>0</v>
          </cell>
        </row>
      </sheetData>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ow r="43">
          <cell r="H43">
            <v>0</v>
          </cell>
        </row>
      </sheetData>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ow r="43">
          <cell r="H43">
            <v>0</v>
          </cell>
        </row>
      </sheetData>
      <sheetData sheetId="1640">
        <row r="43">
          <cell r="H43">
            <v>0</v>
          </cell>
        </row>
      </sheetData>
      <sheetData sheetId="1641"/>
      <sheetData sheetId="1642">
        <row r="43">
          <cell r="H43">
            <v>0</v>
          </cell>
        </row>
      </sheetData>
      <sheetData sheetId="1643">
        <row r="43">
          <cell r="H43">
            <v>0</v>
          </cell>
        </row>
      </sheetData>
      <sheetData sheetId="1644">
        <row r="43">
          <cell r="H43">
            <v>0</v>
          </cell>
        </row>
      </sheetData>
      <sheetData sheetId="1645">
        <row r="43">
          <cell r="H43">
            <v>0</v>
          </cell>
        </row>
      </sheetData>
      <sheetData sheetId="1646">
        <row r="43">
          <cell r="H43">
            <v>0</v>
          </cell>
        </row>
      </sheetData>
      <sheetData sheetId="1647">
        <row r="43">
          <cell r="H43">
            <v>0</v>
          </cell>
        </row>
      </sheetData>
      <sheetData sheetId="1648">
        <row r="43">
          <cell r="H43">
            <v>0</v>
          </cell>
        </row>
      </sheetData>
      <sheetData sheetId="1649">
        <row r="43">
          <cell r="H43">
            <v>0</v>
          </cell>
        </row>
      </sheetData>
      <sheetData sheetId="1650">
        <row r="43">
          <cell r="H43">
            <v>0</v>
          </cell>
        </row>
      </sheetData>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ow r="43">
          <cell r="H43">
            <v>0</v>
          </cell>
        </row>
      </sheetData>
      <sheetData sheetId="1673">
        <row r="43">
          <cell r="H43">
            <v>0</v>
          </cell>
        </row>
      </sheetData>
      <sheetData sheetId="1674">
        <row r="43">
          <cell r="H43">
            <v>0</v>
          </cell>
        </row>
      </sheetData>
      <sheetData sheetId="1675">
        <row r="43">
          <cell r="H43">
            <v>0</v>
          </cell>
        </row>
      </sheetData>
      <sheetData sheetId="1676">
        <row r="43">
          <cell r="H43">
            <v>0</v>
          </cell>
        </row>
      </sheetData>
      <sheetData sheetId="1677">
        <row r="43">
          <cell r="H43">
            <v>0</v>
          </cell>
        </row>
      </sheetData>
      <sheetData sheetId="1678">
        <row r="43">
          <cell r="H43">
            <v>0</v>
          </cell>
        </row>
      </sheetData>
      <sheetData sheetId="1679">
        <row r="43">
          <cell r="H43">
            <v>0</v>
          </cell>
        </row>
      </sheetData>
      <sheetData sheetId="1680">
        <row r="43">
          <cell r="H43">
            <v>0</v>
          </cell>
        </row>
      </sheetData>
      <sheetData sheetId="1681">
        <row r="43">
          <cell r="H43">
            <v>0</v>
          </cell>
        </row>
      </sheetData>
      <sheetData sheetId="1682">
        <row r="43">
          <cell r="H43">
            <v>0</v>
          </cell>
        </row>
      </sheetData>
      <sheetData sheetId="1683">
        <row r="43">
          <cell r="H43">
            <v>0</v>
          </cell>
        </row>
      </sheetData>
      <sheetData sheetId="1684">
        <row r="43">
          <cell r="H43">
            <v>0</v>
          </cell>
        </row>
      </sheetData>
      <sheetData sheetId="1685">
        <row r="43">
          <cell r="H43">
            <v>0</v>
          </cell>
        </row>
      </sheetData>
      <sheetData sheetId="1686">
        <row r="43">
          <cell r="H43">
            <v>0</v>
          </cell>
        </row>
      </sheetData>
      <sheetData sheetId="1687">
        <row r="43">
          <cell r="H43">
            <v>0</v>
          </cell>
        </row>
      </sheetData>
      <sheetData sheetId="1688">
        <row r="43">
          <cell r="H43">
            <v>0</v>
          </cell>
        </row>
      </sheetData>
      <sheetData sheetId="1689">
        <row r="43">
          <cell r="H43">
            <v>0</v>
          </cell>
        </row>
      </sheetData>
      <sheetData sheetId="1690">
        <row r="43">
          <cell r="H43">
            <v>0</v>
          </cell>
        </row>
      </sheetData>
      <sheetData sheetId="1691">
        <row r="43">
          <cell r="H43">
            <v>0</v>
          </cell>
        </row>
      </sheetData>
      <sheetData sheetId="1692">
        <row r="43">
          <cell r="H43">
            <v>0</v>
          </cell>
        </row>
      </sheetData>
      <sheetData sheetId="1693">
        <row r="43">
          <cell r="H43">
            <v>0</v>
          </cell>
        </row>
      </sheetData>
      <sheetData sheetId="1694">
        <row r="43">
          <cell r="H43">
            <v>0</v>
          </cell>
        </row>
      </sheetData>
      <sheetData sheetId="1695">
        <row r="43">
          <cell r="H43">
            <v>0</v>
          </cell>
        </row>
      </sheetData>
      <sheetData sheetId="1696">
        <row r="43">
          <cell r="H43">
            <v>0</v>
          </cell>
        </row>
      </sheetData>
      <sheetData sheetId="1697">
        <row r="43">
          <cell r="H43">
            <v>0</v>
          </cell>
        </row>
      </sheetData>
      <sheetData sheetId="1698">
        <row r="43">
          <cell r="H43">
            <v>0</v>
          </cell>
        </row>
      </sheetData>
      <sheetData sheetId="1699">
        <row r="43">
          <cell r="H43">
            <v>0</v>
          </cell>
        </row>
      </sheetData>
      <sheetData sheetId="1700">
        <row r="43">
          <cell r="H43">
            <v>0</v>
          </cell>
        </row>
      </sheetData>
      <sheetData sheetId="1701">
        <row r="43">
          <cell r="H43">
            <v>0</v>
          </cell>
        </row>
      </sheetData>
      <sheetData sheetId="1702">
        <row r="43">
          <cell r="H43">
            <v>0</v>
          </cell>
        </row>
      </sheetData>
      <sheetData sheetId="1703">
        <row r="43">
          <cell r="H43">
            <v>0</v>
          </cell>
        </row>
      </sheetData>
      <sheetData sheetId="1704">
        <row r="43">
          <cell r="H43">
            <v>0</v>
          </cell>
        </row>
      </sheetData>
      <sheetData sheetId="1705">
        <row r="43">
          <cell r="H43">
            <v>0</v>
          </cell>
        </row>
      </sheetData>
      <sheetData sheetId="1706">
        <row r="43">
          <cell r="H43">
            <v>0</v>
          </cell>
        </row>
      </sheetData>
      <sheetData sheetId="1707">
        <row r="43">
          <cell r="H43">
            <v>0</v>
          </cell>
        </row>
      </sheetData>
      <sheetData sheetId="1708">
        <row r="43">
          <cell r="H43">
            <v>0</v>
          </cell>
        </row>
      </sheetData>
      <sheetData sheetId="1709">
        <row r="43">
          <cell r="H43">
            <v>0</v>
          </cell>
        </row>
      </sheetData>
      <sheetData sheetId="1710">
        <row r="43">
          <cell r="H43">
            <v>0</v>
          </cell>
        </row>
      </sheetData>
      <sheetData sheetId="1711">
        <row r="43">
          <cell r="H43">
            <v>0</v>
          </cell>
        </row>
      </sheetData>
      <sheetData sheetId="1712">
        <row r="43">
          <cell r="H43">
            <v>0</v>
          </cell>
        </row>
      </sheetData>
      <sheetData sheetId="1713">
        <row r="43">
          <cell r="H43">
            <v>0</v>
          </cell>
        </row>
      </sheetData>
      <sheetData sheetId="1714">
        <row r="43">
          <cell r="H43">
            <v>0</v>
          </cell>
        </row>
      </sheetData>
      <sheetData sheetId="1715">
        <row r="43">
          <cell r="H43">
            <v>0</v>
          </cell>
        </row>
      </sheetData>
      <sheetData sheetId="1716">
        <row r="43">
          <cell r="H43">
            <v>0</v>
          </cell>
        </row>
      </sheetData>
      <sheetData sheetId="1717">
        <row r="43">
          <cell r="H43">
            <v>0</v>
          </cell>
        </row>
      </sheetData>
      <sheetData sheetId="1718">
        <row r="43">
          <cell r="H43">
            <v>0</v>
          </cell>
        </row>
      </sheetData>
      <sheetData sheetId="1719">
        <row r="43">
          <cell r="H43">
            <v>0</v>
          </cell>
        </row>
      </sheetData>
      <sheetData sheetId="1720">
        <row r="43">
          <cell r="H43">
            <v>0</v>
          </cell>
        </row>
      </sheetData>
      <sheetData sheetId="1721">
        <row r="43">
          <cell r="H43">
            <v>0</v>
          </cell>
        </row>
      </sheetData>
      <sheetData sheetId="1722">
        <row r="43">
          <cell r="H43">
            <v>0</v>
          </cell>
        </row>
      </sheetData>
      <sheetData sheetId="1723">
        <row r="43">
          <cell r="H43">
            <v>0</v>
          </cell>
        </row>
      </sheetData>
      <sheetData sheetId="1724">
        <row r="43">
          <cell r="H43">
            <v>0</v>
          </cell>
        </row>
      </sheetData>
      <sheetData sheetId="1725">
        <row r="43">
          <cell r="H43">
            <v>0</v>
          </cell>
        </row>
      </sheetData>
      <sheetData sheetId="1726">
        <row r="43">
          <cell r="H43">
            <v>0</v>
          </cell>
        </row>
      </sheetData>
      <sheetData sheetId="1727">
        <row r="43">
          <cell r="H43">
            <v>0</v>
          </cell>
        </row>
      </sheetData>
      <sheetData sheetId="1728">
        <row r="43">
          <cell r="H43">
            <v>0</v>
          </cell>
        </row>
      </sheetData>
      <sheetData sheetId="1729">
        <row r="43">
          <cell r="H43">
            <v>0</v>
          </cell>
        </row>
      </sheetData>
      <sheetData sheetId="1730">
        <row r="43">
          <cell r="H43">
            <v>0</v>
          </cell>
        </row>
      </sheetData>
      <sheetData sheetId="1731">
        <row r="43">
          <cell r="H43">
            <v>0</v>
          </cell>
        </row>
      </sheetData>
      <sheetData sheetId="1732">
        <row r="43">
          <cell r="H43">
            <v>0</v>
          </cell>
        </row>
      </sheetData>
      <sheetData sheetId="1733">
        <row r="43">
          <cell r="H43">
            <v>0</v>
          </cell>
        </row>
      </sheetData>
      <sheetData sheetId="1734">
        <row r="43">
          <cell r="H43">
            <v>0</v>
          </cell>
        </row>
      </sheetData>
      <sheetData sheetId="1735">
        <row r="43">
          <cell r="H43">
            <v>0</v>
          </cell>
        </row>
      </sheetData>
      <sheetData sheetId="1736">
        <row r="43">
          <cell r="H43">
            <v>0</v>
          </cell>
        </row>
      </sheetData>
      <sheetData sheetId="1737">
        <row r="43">
          <cell r="H43">
            <v>0</v>
          </cell>
        </row>
      </sheetData>
      <sheetData sheetId="1738">
        <row r="43">
          <cell r="H43">
            <v>0</v>
          </cell>
        </row>
      </sheetData>
      <sheetData sheetId="1739">
        <row r="43">
          <cell r="H43">
            <v>0</v>
          </cell>
        </row>
      </sheetData>
      <sheetData sheetId="1740">
        <row r="43">
          <cell r="H43">
            <v>0</v>
          </cell>
        </row>
      </sheetData>
      <sheetData sheetId="1741">
        <row r="43">
          <cell r="H43">
            <v>0</v>
          </cell>
        </row>
      </sheetData>
      <sheetData sheetId="1742">
        <row r="43">
          <cell r="H43">
            <v>0</v>
          </cell>
        </row>
      </sheetData>
      <sheetData sheetId="1743">
        <row r="43">
          <cell r="H43">
            <v>0</v>
          </cell>
        </row>
      </sheetData>
      <sheetData sheetId="1744">
        <row r="43">
          <cell r="H43">
            <v>0</v>
          </cell>
        </row>
      </sheetData>
      <sheetData sheetId="1745">
        <row r="43">
          <cell r="H43">
            <v>0</v>
          </cell>
        </row>
      </sheetData>
      <sheetData sheetId="1746">
        <row r="43">
          <cell r="H43">
            <v>0</v>
          </cell>
        </row>
      </sheetData>
      <sheetData sheetId="1747">
        <row r="43">
          <cell r="H43">
            <v>0</v>
          </cell>
        </row>
      </sheetData>
      <sheetData sheetId="1748">
        <row r="43">
          <cell r="H43">
            <v>0</v>
          </cell>
        </row>
      </sheetData>
      <sheetData sheetId="1749">
        <row r="43">
          <cell r="H43">
            <v>0</v>
          </cell>
        </row>
      </sheetData>
      <sheetData sheetId="1750">
        <row r="43">
          <cell r="H43">
            <v>0</v>
          </cell>
        </row>
      </sheetData>
      <sheetData sheetId="1751">
        <row r="43">
          <cell r="H43">
            <v>0</v>
          </cell>
        </row>
      </sheetData>
      <sheetData sheetId="1752">
        <row r="43">
          <cell r="H43">
            <v>0</v>
          </cell>
        </row>
      </sheetData>
      <sheetData sheetId="1753">
        <row r="43">
          <cell r="H43">
            <v>0</v>
          </cell>
        </row>
      </sheetData>
      <sheetData sheetId="1754">
        <row r="43">
          <cell r="H43">
            <v>0</v>
          </cell>
        </row>
      </sheetData>
      <sheetData sheetId="1755">
        <row r="43">
          <cell r="H43">
            <v>0</v>
          </cell>
        </row>
      </sheetData>
      <sheetData sheetId="1756">
        <row r="43">
          <cell r="H43">
            <v>0</v>
          </cell>
        </row>
      </sheetData>
      <sheetData sheetId="1757">
        <row r="43">
          <cell r="H43">
            <v>0</v>
          </cell>
        </row>
      </sheetData>
      <sheetData sheetId="1758">
        <row r="43">
          <cell r="H43">
            <v>0</v>
          </cell>
        </row>
      </sheetData>
      <sheetData sheetId="1759">
        <row r="43">
          <cell r="H43">
            <v>0</v>
          </cell>
        </row>
      </sheetData>
      <sheetData sheetId="1760">
        <row r="43">
          <cell r="H43">
            <v>0</v>
          </cell>
        </row>
      </sheetData>
      <sheetData sheetId="1761">
        <row r="43">
          <cell r="H43">
            <v>0</v>
          </cell>
        </row>
      </sheetData>
      <sheetData sheetId="1762">
        <row r="43">
          <cell r="H43">
            <v>0</v>
          </cell>
        </row>
      </sheetData>
      <sheetData sheetId="1763">
        <row r="43">
          <cell r="H43">
            <v>0</v>
          </cell>
        </row>
      </sheetData>
      <sheetData sheetId="1764">
        <row r="43">
          <cell r="H43">
            <v>0</v>
          </cell>
        </row>
      </sheetData>
      <sheetData sheetId="1765">
        <row r="43">
          <cell r="H43">
            <v>0</v>
          </cell>
        </row>
      </sheetData>
      <sheetData sheetId="1766">
        <row r="43">
          <cell r="H43">
            <v>0</v>
          </cell>
        </row>
      </sheetData>
      <sheetData sheetId="1767">
        <row r="43">
          <cell r="H43">
            <v>0</v>
          </cell>
        </row>
      </sheetData>
      <sheetData sheetId="1768">
        <row r="43">
          <cell r="H43">
            <v>0</v>
          </cell>
        </row>
      </sheetData>
      <sheetData sheetId="1769">
        <row r="43">
          <cell r="H43">
            <v>0</v>
          </cell>
        </row>
      </sheetData>
      <sheetData sheetId="1770">
        <row r="43">
          <cell r="H43">
            <v>0</v>
          </cell>
        </row>
      </sheetData>
      <sheetData sheetId="1771">
        <row r="43">
          <cell r="H43">
            <v>0</v>
          </cell>
        </row>
      </sheetData>
      <sheetData sheetId="1772">
        <row r="43">
          <cell r="H43">
            <v>0</v>
          </cell>
        </row>
      </sheetData>
      <sheetData sheetId="1773">
        <row r="43">
          <cell r="H43">
            <v>0</v>
          </cell>
        </row>
      </sheetData>
      <sheetData sheetId="1774">
        <row r="43">
          <cell r="H43">
            <v>0</v>
          </cell>
        </row>
      </sheetData>
      <sheetData sheetId="1775">
        <row r="43">
          <cell r="H43">
            <v>0</v>
          </cell>
        </row>
      </sheetData>
      <sheetData sheetId="1776">
        <row r="43">
          <cell r="H43">
            <v>0</v>
          </cell>
        </row>
      </sheetData>
      <sheetData sheetId="1777">
        <row r="43">
          <cell r="H43">
            <v>0</v>
          </cell>
        </row>
      </sheetData>
      <sheetData sheetId="1778">
        <row r="43">
          <cell r="H43">
            <v>0</v>
          </cell>
        </row>
      </sheetData>
      <sheetData sheetId="1779">
        <row r="43">
          <cell r="H43">
            <v>0</v>
          </cell>
        </row>
      </sheetData>
      <sheetData sheetId="1780">
        <row r="43">
          <cell r="H43">
            <v>0</v>
          </cell>
        </row>
      </sheetData>
      <sheetData sheetId="1781">
        <row r="43">
          <cell r="H43">
            <v>0</v>
          </cell>
        </row>
      </sheetData>
      <sheetData sheetId="1782">
        <row r="43">
          <cell r="H43">
            <v>0</v>
          </cell>
        </row>
      </sheetData>
      <sheetData sheetId="1783">
        <row r="43">
          <cell r="H43">
            <v>0</v>
          </cell>
        </row>
      </sheetData>
      <sheetData sheetId="1784">
        <row r="43">
          <cell r="H43">
            <v>0</v>
          </cell>
        </row>
      </sheetData>
      <sheetData sheetId="1785">
        <row r="43">
          <cell r="H43">
            <v>0</v>
          </cell>
        </row>
      </sheetData>
      <sheetData sheetId="1786">
        <row r="43">
          <cell r="H43">
            <v>0</v>
          </cell>
        </row>
      </sheetData>
      <sheetData sheetId="1787">
        <row r="43">
          <cell r="H43">
            <v>0</v>
          </cell>
        </row>
      </sheetData>
      <sheetData sheetId="1788">
        <row r="43">
          <cell r="H43">
            <v>0</v>
          </cell>
        </row>
      </sheetData>
      <sheetData sheetId="1789">
        <row r="43">
          <cell r="H43">
            <v>0</v>
          </cell>
        </row>
      </sheetData>
      <sheetData sheetId="1790">
        <row r="43">
          <cell r="H43">
            <v>0</v>
          </cell>
        </row>
      </sheetData>
      <sheetData sheetId="1791">
        <row r="43">
          <cell r="H43">
            <v>0</v>
          </cell>
        </row>
      </sheetData>
      <sheetData sheetId="1792">
        <row r="43">
          <cell r="H43">
            <v>0</v>
          </cell>
        </row>
      </sheetData>
      <sheetData sheetId="1793">
        <row r="43">
          <cell r="H43">
            <v>0</v>
          </cell>
        </row>
      </sheetData>
      <sheetData sheetId="1794">
        <row r="43">
          <cell r="H43">
            <v>0</v>
          </cell>
        </row>
      </sheetData>
      <sheetData sheetId="1795">
        <row r="43">
          <cell r="H43">
            <v>0</v>
          </cell>
        </row>
      </sheetData>
      <sheetData sheetId="1796">
        <row r="43">
          <cell r="H43">
            <v>0</v>
          </cell>
        </row>
      </sheetData>
      <sheetData sheetId="1797">
        <row r="43">
          <cell r="H43">
            <v>0</v>
          </cell>
        </row>
      </sheetData>
      <sheetData sheetId="1798">
        <row r="43">
          <cell r="H43">
            <v>0</v>
          </cell>
        </row>
      </sheetData>
      <sheetData sheetId="1799">
        <row r="43">
          <cell r="H43">
            <v>0</v>
          </cell>
        </row>
      </sheetData>
      <sheetData sheetId="1800">
        <row r="43">
          <cell r="H43">
            <v>0</v>
          </cell>
        </row>
      </sheetData>
      <sheetData sheetId="1801">
        <row r="43">
          <cell r="H43">
            <v>0</v>
          </cell>
        </row>
      </sheetData>
      <sheetData sheetId="1802">
        <row r="43">
          <cell r="H43">
            <v>0</v>
          </cell>
        </row>
      </sheetData>
      <sheetData sheetId="1803">
        <row r="43">
          <cell r="H43">
            <v>0</v>
          </cell>
        </row>
      </sheetData>
      <sheetData sheetId="1804">
        <row r="43">
          <cell r="H43">
            <v>0</v>
          </cell>
        </row>
      </sheetData>
      <sheetData sheetId="1805">
        <row r="43">
          <cell r="H43">
            <v>0</v>
          </cell>
        </row>
      </sheetData>
      <sheetData sheetId="1806">
        <row r="43">
          <cell r="H43">
            <v>0</v>
          </cell>
        </row>
      </sheetData>
      <sheetData sheetId="1807">
        <row r="43">
          <cell r="H43">
            <v>0</v>
          </cell>
        </row>
      </sheetData>
      <sheetData sheetId="1808">
        <row r="43">
          <cell r="H43">
            <v>0</v>
          </cell>
        </row>
      </sheetData>
      <sheetData sheetId="1809">
        <row r="43">
          <cell r="H43">
            <v>0</v>
          </cell>
        </row>
      </sheetData>
      <sheetData sheetId="1810">
        <row r="43">
          <cell r="H43">
            <v>0</v>
          </cell>
        </row>
      </sheetData>
      <sheetData sheetId="1811">
        <row r="43">
          <cell r="H43">
            <v>0</v>
          </cell>
        </row>
      </sheetData>
      <sheetData sheetId="1812">
        <row r="43">
          <cell r="H43">
            <v>0</v>
          </cell>
        </row>
      </sheetData>
      <sheetData sheetId="1813">
        <row r="43">
          <cell r="H43">
            <v>0</v>
          </cell>
        </row>
      </sheetData>
      <sheetData sheetId="1814">
        <row r="43">
          <cell r="H43">
            <v>0</v>
          </cell>
        </row>
      </sheetData>
      <sheetData sheetId="1815">
        <row r="43">
          <cell r="H43">
            <v>0</v>
          </cell>
        </row>
      </sheetData>
      <sheetData sheetId="1816">
        <row r="43">
          <cell r="H43">
            <v>0</v>
          </cell>
        </row>
      </sheetData>
      <sheetData sheetId="1817">
        <row r="43">
          <cell r="H43">
            <v>0</v>
          </cell>
        </row>
      </sheetData>
      <sheetData sheetId="1818">
        <row r="43">
          <cell r="H43">
            <v>0</v>
          </cell>
        </row>
      </sheetData>
      <sheetData sheetId="1819">
        <row r="43">
          <cell r="H43">
            <v>0</v>
          </cell>
        </row>
      </sheetData>
      <sheetData sheetId="1820">
        <row r="43">
          <cell r="H43">
            <v>0</v>
          </cell>
        </row>
      </sheetData>
      <sheetData sheetId="1821">
        <row r="43">
          <cell r="H43">
            <v>0</v>
          </cell>
        </row>
      </sheetData>
      <sheetData sheetId="1822">
        <row r="43">
          <cell r="H43">
            <v>0</v>
          </cell>
        </row>
      </sheetData>
      <sheetData sheetId="1823">
        <row r="43">
          <cell r="H43">
            <v>0</v>
          </cell>
        </row>
      </sheetData>
      <sheetData sheetId="1824">
        <row r="43">
          <cell r="H43">
            <v>0</v>
          </cell>
        </row>
      </sheetData>
      <sheetData sheetId="1825">
        <row r="43">
          <cell r="H43">
            <v>0</v>
          </cell>
        </row>
      </sheetData>
      <sheetData sheetId="1826">
        <row r="43">
          <cell r="H43">
            <v>0</v>
          </cell>
        </row>
      </sheetData>
      <sheetData sheetId="1827">
        <row r="43">
          <cell r="H43">
            <v>0</v>
          </cell>
        </row>
      </sheetData>
      <sheetData sheetId="1828">
        <row r="43">
          <cell r="H43">
            <v>0</v>
          </cell>
        </row>
      </sheetData>
      <sheetData sheetId="1829">
        <row r="43">
          <cell r="H43">
            <v>0</v>
          </cell>
        </row>
      </sheetData>
      <sheetData sheetId="1830">
        <row r="43">
          <cell r="H43">
            <v>0</v>
          </cell>
        </row>
      </sheetData>
      <sheetData sheetId="1831">
        <row r="43">
          <cell r="H43">
            <v>0</v>
          </cell>
        </row>
      </sheetData>
      <sheetData sheetId="1832">
        <row r="43">
          <cell r="H43">
            <v>0</v>
          </cell>
        </row>
      </sheetData>
      <sheetData sheetId="1833">
        <row r="43">
          <cell r="H43">
            <v>0</v>
          </cell>
        </row>
      </sheetData>
      <sheetData sheetId="1834">
        <row r="43">
          <cell r="H43">
            <v>0</v>
          </cell>
        </row>
      </sheetData>
      <sheetData sheetId="1835">
        <row r="43">
          <cell r="H43">
            <v>0</v>
          </cell>
        </row>
      </sheetData>
      <sheetData sheetId="1836">
        <row r="43">
          <cell r="H43">
            <v>0</v>
          </cell>
        </row>
      </sheetData>
      <sheetData sheetId="1837">
        <row r="43">
          <cell r="H43">
            <v>0</v>
          </cell>
        </row>
      </sheetData>
      <sheetData sheetId="1838">
        <row r="43">
          <cell r="H43">
            <v>0</v>
          </cell>
        </row>
      </sheetData>
      <sheetData sheetId="1839">
        <row r="43">
          <cell r="H43">
            <v>0</v>
          </cell>
        </row>
      </sheetData>
      <sheetData sheetId="1840">
        <row r="43">
          <cell r="H43">
            <v>0</v>
          </cell>
        </row>
      </sheetData>
      <sheetData sheetId="1841">
        <row r="43">
          <cell r="H43">
            <v>0</v>
          </cell>
        </row>
      </sheetData>
      <sheetData sheetId="1842">
        <row r="43">
          <cell r="H43">
            <v>0</v>
          </cell>
        </row>
      </sheetData>
      <sheetData sheetId="1843">
        <row r="43">
          <cell r="H43">
            <v>0</v>
          </cell>
        </row>
      </sheetData>
      <sheetData sheetId="1844">
        <row r="43">
          <cell r="H43">
            <v>0</v>
          </cell>
        </row>
      </sheetData>
      <sheetData sheetId="1845">
        <row r="43">
          <cell r="H43">
            <v>0</v>
          </cell>
        </row>
      </sheetData>
      <sheetData sheetId="1846">
        <row r="43">
          <cell r="H43">
            <v>0</v>
          </cell>
        </row>
      </sheetData>
      <sheetData sheetId="1847">
        <row r="43">
          <cell r="H43">
            <v>0</v>
          </cell>
        </row>
      </sheetData>
      <sheetData sheetId="1848">
        <row r="43">
          <cell r="H43">
            <v>0</v>
          </cell>
        </row>
      </sheetData>
      <sheetData sheetId="1849">
        <row r="43">
          <cell r="H43">
            <v>0</v>
          </cell>
        </row>
      </sheetData>
      <sheetData sheetId="1850">
        <row r="43">
          <cell r="H43">
            <v>0</v>
          </cell>
        </row>
      </sheetData>
      <sheetData sheetId="1851">
        <row r="43">
          <cell r="H43">
            <v>0</v>
          </cell>
        </row>
      </sheetData>
      <sheetData sheetId="1852">
        <row r="43">
          <cell r="H43">
            <v>0</v>
          </cell>
        </row>
      </sheetData>
      <sheetData sheetId="1853">
        <row r="43">
          <cell r="H43">
            <v>0</v>
          </cell>
        </row>
      </sheetData>
      <sheetData sheetId="1854">
        <row r="43">
          <cell r="H43">
            <v>0</v>
          </cell>
        </row>
      </sheetData>
      <sheetData sheetId="1855">
        <row r="43">
          <cell r="H43">
            <v>0</v>
          </cell>
        </row>
      </sheetData>
      <sheetData sheetId="1856">
        <row r="43">
          <cell r="H43">
            <v>0</v>
          </cell>
        </row>
      </sheetData>
      <sheetData sheetId="1857">
        <row r="43">
          <cell r="H43">
            <v>0</v>
          </cell>
        </row>
      </sheetData>
      <sheetData sheetId="1858">
        <row r="43">
          <cell r="H43">
            <v>0</v>
          </cell>
        </row>
      </sheetData>
      <sheetData sheetId="1859">
        <row r="43">
          <cell r="H43">
            <v>0</v>
          </cell>
        </row>
      </sheetData>
      <sheetData sheetId="1860">
        <row r="43">
          <cell r="H43">
            <v>0</v>
          </cell>
        </row>
      </sheetData>
      <sheetData sheetId="1861">
        <row r="43">
          <cell r="H43">
            <v>0</v>
          </cell>
        </row>
      </sheetData>
      <sheetData sheetId="1862">
        <row r="43">
          <cell r="H43">
            <v>0</v>
          </cell>
        </row>
      </sheetData>
      <sheetData sheetId="1863">
        <row r="43">
          <cell r="H43">
            <v>0</v>
          </cell>
        </row>
      </sheetData>
      <sheetData sheetId="1864">
        <row r="43">
          <cell r="H43">
            <v>0</v>
          </cell>
        </row>
      </sheetData>
      <sheetData sheetId="1865">
        <row r="43">
          <cell r="H43">
            <v>0</v>
          </cell>
        </row>
      </sheetData>
      <sheetData sheetId="1866">
        <row r="43">
          <cell r="H43">
            <v>0</v>
          </cell>
        </row>
      </sheetData>
      <sheetData sheetId="1867">
        <row r="43">
          <cell r="H43">
            <v>0</v>
          </cell>
        </row>
      </sheetData>
      <sheetData sheetId="1868">
        <row r="43">
          <cell r="H43">
            <v>0</v>
          </cell>
        </row>
      </sheetData>
      <sheetData sheetId="1869">
        <row r="43">
          <cell r="H43">
            <v>0</v>
          </cell>
        </row>
      </sheetData>
      <sheetData sheetId="1870">
        <row r="43">
          <cell r="H43">
            <v>0</v>
          </cell>
        </row>
      </sheetData>
      <sheetData sheetId="1871">
        <row r="43">
          <cell r="H43">
            <v>0</v>
          </cell>
        </row>
      </sheetData>
      <sheetData sheetId="1872">
        <row r="43">
          <cell r="H43">
            <v>0</v>
          </cell>
        </row>
      </sheetData>
      <sheetData sheetId="1873">
        <row r="43">
          <cell r="H43">
            <v>0</v>
          </cell>
        </row>
      </sheetData>
      <sheetData sheetId="1874">
        <row r="43">
          <cell r="H43">
            <v>0</v>
          </cell>
        </row>
      </sheetData>
      <sheetData sheetId="1875">
        <row r="43">
          <cell r="H43">
            <v>0</v>
          </cell>
        </row>
      </sheetData>
      <sheetData sheetId="1876">
        <row r="43">
          <cell r="H43">
            <v>0</v>
          </cell>
        </row>
      </sheetData>
      <sheetData sheetId="1877">
        <row r="43">
          <cell r="H43">
            <v>0</v>
          </cell>
        </row>
      </sheetData>
      <sheetData sheetId="1878">
        <row r="43">
          <cell r="H43">
            <v>0</v>
          </cell>
        </row>
      </sheetData>
      <sheetData sheetId="1879">
        <row r="43">
          <cell r="H43">
            <v>0</v>
          </cell>
        </row>
      </sheetData>
      <sheetData sheetId="1880">
        <row r="43">
          <cell r="H43">
            <v>0</v>
          </cell>
        </row>
      </sheetData>
      <sheetData sheetId="1881">
        <row r="43">
          <cell r="H43">
            <v>0</v>
          </cell>
        </row>
      </sheetData>
      <sheetData sheetId="1882">
        <row r="43">
          <cell r="H43">
            <v>0</v>
          </cell>
        </row>
      </sheetData>
      <sheetData sheetId="1883">
        <row r="43">
          <cell r="H43">
            <v>0</v>
          </cell>
        </row>
      </sheetData>
      <sheetData sheetId="1884">
        <row r="43">
          <cell r="H43">
            <v>0</v>
          </cell>
        </row>
      </sheetData>
      <sheetData sheetId="1885">
        <row r="43">
          <cell r="H43">
            <v>0</v>
          </cell>
        </row>
      </sheetData>
      <sheetData sheetId="1886">
        <row r="43">
          <cell r="H43">
            <v>0</v>
          </cell>
        </row>
      </sheetData>
      <sheetData sheetId="1887">
        <row r="43">
          <cell r="H43">
            <v>0</v>
          </cell>
        </row>
      </sheetData>
      <sheetData sheetId="1888">
        <row r="43">
          <cell r="H43">
            <v>0</v>
          </cell>
        </row>
      </sheetData>
      <sheetData sheetId="1889">
        <row r="43">
          <cell r="H43">
            <v>0</v>
          </cell>
        </row>
      </sheetData>
      <sheetData sheetId="1890">
        <row r="43">
          <cell r="H43">
            <v>0</v>
          </cell>
        </row>
      </sheetData>
      <sheetData sheetId="1891">
        <row r="43">
          <cell r="H43">
            <v>0</v>
          </cell>
        </row>
      </sheetData>
      <sheetData sheetId="1892">
        <row r="43">
          <cell r="H43">
            <v>0</v>
          </cell>
        </row>
      </sheetData>
      <sheetData sheetId="1893">
        <row r="43">
          <cell r="H43">
            <v>0</v>
          </cell>
        </row>
      </sheetData>
      <sheetData sheetId="1894">
        <row r="43">
          <cell r="H43">
            <v>0</v>
          </cell>
        </row>
      </sheetData>
      <sheetData sheetId="1895">
        <row r="43">
          <cell r="H43">
            <v>0</v>
          </cell>
        </row>
      </sheetData>
      <sheetData sheetId="1896">
        <row r="43">
          <cell r="H43">
            <v>0</v>
          </cell>
        </row>
      </sheetData>
      <sheetData sheetId="1897">
        <row r="43">
          <cell r="H43">
            <v>0</v>
          </cell>
        </row>
      </sheetData>
      <sheetData sheetId="1898">
        <row r="43">
          <cell r="H43">
            <v>0</v>
          </cell>
        </row>
      </sheetData>
      <sheetData sheetId="1899">
        <row r="43">
          <cell r="H43">
            <v>0</v>
          </cell>
        </row>
      </sheetData>
      <sheetData sheetId="1900">
        <row r="43">
          <cell r="H43">
            <v>0</v>
          </cell>
        </row>
      </sheetData>
      <sheetData sheetId="1901">
        <row r="43">
          <cell r="H43">
            <v>0</v>
          </cell>
        </row>
      </sheetData>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ow r="43">
          <cell r="H43">
            <v>0</v>
          </cell>
        </row>
      </sheetData>
      <sheetData sheetId="1911">
        <row r="43">
          <cell r="H43">
            <v>0</v>
          </cell>
        </row>
      </sheetData>
      <sheetData sheetId="1912">
        <row r="43">
          <cell r="H43">
            <v>0</v>
          </cell>
        </row>
      </sheetData>
      <sheetData sheetId="1913">
        <row r="43">
          <cell r="H43">
            <v>0</v>
          </cell>
        </row>
      </sheetData>
      <sheetData sheetId="1914">
        <row r="43">
          <cell r="H43">
            <v>0</v>
          </cell>
        </row>
      </sheetData>
      <sheetData sheetId="1915">
        <row r="43">
          <cell r="H43">
            <v>0</v>
          </cell>
        </row>
      </sheetData>
      <sheetData sheetId="1916">
        <row r="43">
          <cell r="H43">
            <v>0</v>
          </cell>
        </row>
      </sheetData>
      <sheetData sheetId="1917">
        <row r="43">
          <cell r="H43">
            <v>0</v>
          </cell>
        </row>
      </sheetData>
      <sheetData sheetId="1918">
        <row r="43">
          <cell r="H43">
            <v>0</v>
          </cell>
        </row>
      </sheetData>
      <sheetData sheetId="1919">
        <row r="43">
          <cell r="H43">
            <v>0</v>
          </cell>
        </row>
      </sheetData>
      <sheetData sheetId="1920">
        <row r="43">
          <cell r="H43">
            <v>0</v>
          </cell>
        </row>
      </sheetData>
      <sheetData sheetId="1921">
        <row r="43">
          <cell r="H43">
            <v>0</v>
          </cell>
        </row>
      </sheetData>
      <sheetData sheetId="1922">
        <row r="43">
          <cell r="H43">
            <v>0</v>
          </cell>
        </row>
      </sheetData>
      <sheetData sheetId="1923">
        <row r="43">
          <cell r="H43">
            <v>0</v>
          </cell>
        </row>
      </sheetData>
      <sheetData sheetId="1924">
        <row r="43">
          <cell r="H43">
            <v>0</v>
          </cell>
        </row>
      </sheetData>
      <sheetData sheetId="1925">
        <row r="43">
          <cell r="H43">
            <v>0</v>
          </cell>
        </row>
      </sheetData>
      <sheetData sheetId="1926">
        <row r="43">
          <cell r="H43">
            <v>0</v>
          </cell>
        </row>
      </sheetData>
      <sheetData sheetId="1927">
        <row r="43">
          <cell r="H43">
            <v>0</v>
          </cell>
        </row>
      </sheetData>
      <sheetData sheetId="1928">
        <row r="43">
          <cell r="H43">
            <v>0</v>
          </cell>
        </row>
      </sheetData>
      <sheetData sheetId="1929">
        <row r="43">
          <cell r="H43">
            <v>0</v>
          </cell>
        </row>
      </sheetData>
      <sheetData sheetId="1930">
        <row r="43">
          <cell r="H43">
            <v>0</v>
          </cell>
        </row>
      </sheetData>
      <sheetData sheetId="1931">
        <row r="43">
          <cell r="H43">
            <v>0</v>
          </cell>
        </row>
      </sheetData>
      <sheetData sheetId="1932">
        <row r="43">
          <cell r="H43">
            <v>0</v>
          </cell>
        </row>
      </sheetData>
      <sheetData sheetId="1933">
        <row r="43">
          <cell r="H43">
            <v>0</v>
          </cell>
        </row>
      </sheetData>
      <sheetData sheetId="1934">
        <row r="43">
          <cell r="H43">
            <v>0</v>
          </cell>
        </row>
      </sheetData>
      <sheetData sheetId="1935">
        <row r="43">
          <cell r="H43">
            <v>0</v>
          </cell>
        </row>
      </sheetData>
      <sheetData sheetId="1936">
        <row r="43">
          <cell r="H43">
            <v>0</v>
          </cell>
        </row>
      </sheetData>
      <sheetData sheetId="1937">
        <row r="43">
          <cell r="H43">
            <v>0</v>
          </cell>
        </row>
      </sheetData>
      <sheetData sheetId="1938">
        <row r="43">
          <cell r="H43">
            <v>0</v>
          </cell>
        </row>
      </sheetData>
      <sheetData sheetId="1939">
        <row r="43">
          <cell r="H43">
            <v>0</v>
          </cell>
        </row>
      </sheetData>
      <sheetData sheetId="1940">
        <row r="43">
          <cell r="H43">
            <v>0</v>
          </cell>
        </row>
      </sheetData>
      <sheetData sheetId="1941">
        <row r="43">
          <cell r="H43">
            <v>0</v>
          </cell>
        </row>
      </sheetData>
      <sheetData sheetId="1942">
        <row r="43">
          <cell r="H43">
            <v>0</v>
          </cell>
        </row>
      </sheetData>
      <sheetData sheetId="1943">
        <row r="43">
          <cell r="H43">
            <v>0</v>
          </cell>
        </row>
      </sheetData>
      <sheetData sheetId="1944">
        <row r="43">
          <cell r="H43">
            <v>0</v>
          </cell>
        </row>
      </sheetData>
      <sheetData sheetId="1945">
        <row r="43">
          <cell r="H43">
            <v>0</v>
          </cell>
        </row>
      </sheetData>
      <sheetData sheetId="1946">
        <row r="43">
          <cell r="H43">
            <v>0</v>
          </cell>
        </row>
      </sheetData>
      <sheetData sheetId="1947">
        <row r="43">
          <cell r="H43">
            <v>0</v>
          </cell>
        </row>
      </sheetData>
      <sheetData sheetId="1948">
        <row r="43">
          <cell r="H43">
            <v>0</v>
          </cell>
        </row>
      </sheetData>
      <sheetData sheetId="1949">
        <row r="43">
          <cell r="H43">
            <v>0</v>
          </cell>
        </row>
      </sheetData>
      <sheetData sheetId="1950">
        <row r="43">
          <cell r="H43">
            <v>0</v>
          </cell>
        </row>
      </sheetData>
      <sheetData sheetId="1951">
        <row r="43">
          <cell r="H43">
            <v>0</v>
          </cell>
        </row>
      </sheetData>
      <sheetData sheetId="1952">
        <row r="43">
          <cell r="H43">
            <v>0</v>
          </cell>
        </row>
      </sheetData>
      <sheetData sheetId="1953">
        <row r="43">
          <cell r="H43">
            <v>0</v>
          </cell>
        </row>
      </sheetData>
      <sheetData sheetId="1954">
        <row r="43">
          <cell r="H43">
            <v>0</v>
          </cell>
        </row>
      </sheetData>
      <sheetData sheetId="1955">
        <row r="43">
          <cell r="H43">
            <v>0</v>
          </cell>
        </row>
      </sheetData>
      <sheetData sheetId="1956">
        <row r="43">
          <cell r="H43">
            <v>0</v>
          </cell>
        </row>
      </sheetData>
      <sheetData sheetId="1957">
        <row r="43">
          <cell r="H43">
            <v>0</v>
          </cell>
        </row>
      </sheetData>
      <sheetData sheetId="1958">
        <row r="43">
          <cell r="H43">
            <v>0</v>
          </cell>
        </row>
      </sheetData>
      <sheetData sheetId="1959">
        <row r="43">
          <cell r="H43">
            <v>0</v>
          </cell>
        </row>
      </sheetData>
      <sheetData sheetId="1960">
        <row r="43">
          <cell r="H43">
            <v>0</v>
          </cell>
        </row>
      </sheetData>
      <sheetData sheetId="1961">
        <row r="43">
          <cell r="H43">
            <v>0</v>
          </cell>
        </row>
      </sheetData>
      <sheetData sheetId="1962">
        <row r="43">
          <cell r="H43">
            <v>0</v>
          </cell>
        </row>
      </sheetData>
      <sheetData sheetId="1963">
        <row r="43">
          <cell r="H43">
            <v>0</v>
          </cell>
        </row>
      </sheetData>
      <sheetData sheetId="1964">
        <row r="43">
          <cell r="H43">
            <v>0</v>
          </cell>
        </row>
      </sheetData>
      <sheetData sheetId="1965">
        <row r="43">
          <cell r="H43">
            <v>0</v>
          </cell>
        </row>
      </sheetData>
      <sheetData sheetId="1966">
        <row r="43">
          <cell r="H43">
            <v>0</v>
          </cell>
        </row>
      </sheetData>
      <sheetData sheetId="1967">
        <row r="43">
          <cell r="H43">
            <v>0</v>
          </cell>
        </row>
      </sheetData>
      <sheetData sheetId="1968">
        <row r="43">
          <cell r="H43">
            <v>0</v>
          </cell>
        </row>
      </sheetData>
      <sheetData sheetId="1969">
        <row r="43">
          <cell r="H43">
            <v>0</v>
          </cell>
        </row>
      </sheetData>
      <sheetData sheetId="1970">
        <row r="43">
          <cell r="H43">
            <v>0</v>
          </cell>
        </row>
      </sheetData>
      <sheetData sheetId="1971">
        <row r="43">
          <cell r="H43">
            <v>0</v>
          </cell>
        </row>
      </sheetData>
      <sheetData sheetId="1972">
        <row r="43">
          <cell r="H43">
            <v>0</v>
          </cell>
        </row>
      </sheetData>
      <sheetData sheetId="1973">
        <row r="43">
          <cell r="H43">
            <v>0</v>
          </cell>
        </row>
      </sheetData>
      <sheetData sheetId="1974">
        <row r="43">
          <cell r="H43">
            <v>0</v>
          </cell>
        </row>
      </sheetData>
      <sheetData sheetId="1975">
        <row r="43">
          <cell r="H43">
            <v>0</v>
          </cell>
        </row>
      </sheetData>
      <sheetData sheetId="1976">
        <row r="43">
          <cell r="H43">
            <v>0</v>
          </cell>
        </row>
      </sheetData>
      <sheetData sheetId="1977">
        <row r="43">
          <cell r="H43">
            <v>0</v>
          </cell>
        </row>
      </sheetData>
      <sheetData sheetId="1978">
        <row r="43">
          <cell r="H43">
            <v>0</v>
          </cell>
        </row>
      </sheetData>
      <sheetData sheetId="1979">
        <row r="43">
          <cell r="H43">
            <v>0</v>
          </cell>
        </row>
      </sheetData>
      <sheetData sheetId="1980">
        <row r="43">
          <cell r="H43">
            <v>0</v>
          </cell>
        </row>
      </sheetData>
      <sheetData sheetId="1981">
        <row r="43">
          <cell r="H43">
            <v>0</v>
          </cell>
        </row>
      </sheetData>
      <sheetData sheetId="1982">
        <row r="43">
          <cell r="H43">
            <v>0</v>
          </cell>
        </row>
      </sheetData>
      <sheetData sheetId="1983">
        <row r="43">
          <cell r="H43">
            <v>0</v>
          </cell>
        </row>
      </sheetData>
      <sheetData sheetId="1984">
        <row r="43">
          <cell r="H43">
            <v>0</v>
          </cell>
        </row>
      </sheetData>
      <sheetData sheetId="1985">
        <row r="43">
          <cell r="H43">
            <v>0</v>
          </cell>
        </row>
      </sheetData>
      <sheetData sheetId="1986">
        <row r="43">
          <cell r="H43">
            <v>0</v>
          </cell>
        </row>
      </sheetData>
      <sheetData sheetId="1987">
        <row r="43">
          <cell r="H43">
            <v>0</v>
          </cell>
        </row>
      </sheetData>
      <sheetData sheetId="1988">
        <row r="43">
          <cell r="H43">
            <v>0</v>
          </cell>
        </row>
      </sheetData>
      <sheetData sheetId="1989">
        <row r="43">
          <cell r="H43">
            <v>0</v>
          </cell>
        </row>
      </sheetData>
      <sheetData sheetId="1990">
        <row r="43">
          <cell r="H43">
            <v>0</v>
          </cell>
        </row>
      </sheetData>
      <sheetData sheetId="1991">
        <row r="43">
          <cell r="H43">
            <v>0</v>
          </cell>
        </row>
      </sheetData>
      <sheetData sheetId="1992">
        <row r="43">
          <cell r="H43">
            <v>0</v>
          </cell>
        </row>
      </sheetData>
      <sheetData sheetId="1993">
        <row r="43">
          <cell r="H43">
            <v>0</v>
          </cell>
        </row>
      </sheetData>
      <sheetData sheetId="1994">
        <row r="43">
          <cell r="H43">
            <v>0</v>
          </cell>
        </row>
      </sheetData>
      <sheetData sheetId="1995">
        <row r="43">
          <cell r="H43">
            <v>0</v>
          </cell>
        </row>
      </sheetData>
      <sheetData sheetId="1996">
        <row r="43">
          <cell r="H43">
            <v>0</v>
          </cell>
        </row>
      </sheetData>
      <sheetData sheetId="1997">
        <row r="43">
          <cell r="H43">
            <v>0</v>
          </cell>
        </row>
      </sheetData>
      <sheetData sheetId="1998">
        <row r="43">
          <cell r="H43">
            <v>0</v>
          </cell>
        </row>
      </sheetData>
      <sheetData sheetId="1999">
        <row r="43">
          <cell r="H43">
            <v>0</v>
          </cell>
        </row>
      </sheetData>
      <sheetData sheetId="2000">
        <row r="43">
          <cell r="H43">
            <v>0</v>
          </cell>
        </row>
      </sheetData>
      <sheetData sheetId="2001">
        <row r="43">
          <cell r="H43">
            <v>0</v>
          </cell>
        </row>
      </sheetData>
      <sheetData sheetId="2002">
        <row r="43">
          <cell r="H43">
            <v>0</v>
          </cell>
        </row>
      </sheetData>
      <sheetData sheetId="2003">
        <row r="43">
          <cell r="H43">
            <v>0</v>
          </cell>
        </row>
      </sheetData>
      <sheetData sheetId="2004">
        <row r="43">
          <cell r="H43">
            <v>0</v>
          </cell>
        </row>
      </sheetData>
      <sheetData sheetId="2005">
        <row r="43">
          <cell r="H43">
            <v>0</v>
          </cell>
        </row>
      </sheetData>
      <sheetData sheetId="2006">
        <row r="43">
          <cell r="H43">
            <v>0</v>
          </cell>
        </row>
      </sheetData>
      <sheetData sheetId="2007">
        <row r="43">
          <cell r="H43">
            <v>0</v>
          </cell>
        </row>
      </sheetData>
      <sheetData sheetId="2008">
        <row r="43">
          <cell r="H43">
            <v>0</v>
          </cell>
        </row>
      </sheetData>
      <sheetData sheetId="2009">
        <row r="43">
          <cell r="H43">
            <v>0</v>
          </cell>
        </row>
      </sheetData>
      <sheetData sheetId="2010">
        <row r="43">
          <cell r="H43">
            <v>0</v>
          </cell>
        </row>
      </sheetData>
      <sheetData sheetId="2011">
        <row r="43">
          <cell r="H43">
            <v>0</v>
          </cell>
        </row>
      </sheetData>
      <sheetData sheetId="2012">
        <row r="43">
          <cell r="H43">
            <v>0</v>
          </cell>
        </row>
      </sheetData>
      <sheetData sheetId="2013">
        <row r="43">
          <cell r="H43">
            <v>0</v>
          </cell>
        </row>
      </sheetData>
      <sheetData sheetId="2014">
        <row r="43">
          <cell r="H43">
            <v>0</v>
          </cell>
        </row>
      </sheetData>
      <sheetData sheetId="2015">
        <row r="43">
          <cell r="H43">
            <v>0</v>
          </cell>
        </row>
      </sheetData>
      <sheetData sheetId="2016">
        <row r="43">
          <cell r="H43">
            <v>0</v>
          </cell>
        </row>
      </sheetData>
      <sheetData sheetId="2017">
        <row r="43">
          <cell r="H43">
            <v>0</v>
          </cell>
        </row>
      </sheetData>
      <sheetData sheetId="2018">
        <row r="43">
          <cell r="H43">
            <v>0</v>
          </cell>
        </row>
      </sheetData>
      <sheetData sheetId="2019">
        <row r="43">
          <cell r="H43">
            <v>0</v>
          </cell>
        </row>
      </sheetData>
      <sheetData sheetId="2020">
        <row r="43">
          <cell r="H43">
            <v>0</v>
          </cell>
        </row>
      </sheetData>
      <sheetData sheetId="2021">
        <row r="43">
          <cell r="H43">
            <v>0</v>
          </cell>
        </row>
      </sheetData>
      <sheetData sheetId="2022">
        <row r="43">
          <cell r="H43">
            <v>0</v>
          </cell>
        </row>
      </sheetData>
      <sheetData sheetId="2023">
        <row r="43">
          <cell r="H43">
            <v>0</v>
          </cell>
        </row>
      </sheetData>
      <sheetData sheetId="2024">
        <row r="43">
          <cell r="H43">
            <v>0</v>
          </cell>
        </row>
      </sheetData>
      <sheetData sheetId="2025">
        <row r="43">
          <cell r="H43">
            <v>0</v>
          </cell>
        </row>
      </sheetData>
      <sheetData sheetId="2026">
        <row r="43">
          <cell r="H43">
            <v>0</v>
          </cell>
        </row>
      </sheetData>
      <sheetData sheetId="2027">
        <row r="43">
          <cell r="H43">
            <v>0</v>
          </cell>
        </row>
      </sheetData>
      <sheetData sheetId="2028">
        <row r="43">
          <cell r="H43">
            <v>0</v>
          </cell>
        </row>
      </sheetData>
      <sheetData sheetId="2029">
        <row r="43">
          <cell r="H43">
            <v>0</v>
          </cell>
        </row>
      </sheetData>
      <sheetData sheetId="2030">
        <row r="43">
          <cell r="H43">
            <v>0</v>
          </cell>
        </row>
      </sheetData>
      <sheetData sheetId="2031">
        <row r="43">
          <cell r="H43">
            <v>0</v>
          </cell>
        </row>
      </sheetData>
      <sheetData sheetId="2032">
        <row r="43">
          <cell r="H43">
            <v>0</v>
          </cell>
        </row>
      </sheetData>
      <sheetData sheetId="2033">
        <row r="43">
          <cell r="H43">
            <v>0</v>
          </cell>
        </row>
      </sheetData>
      <sheetData sheetId="2034">
        <row r="43">
          <cell r="H43">
            <v>0</v>
          </cell>
        </row>
      </sheetData>
      <sheetData sheetId="2035">
        <row r="43">
          <cell r="H43">
            <v>0</v>
          </cell>
        </row>
      </sheetData>
      <sheetData sheetId="2036">
        <row r="43">
          <cell r="H43">
            <v>0</v>
          </cell>
        </row>
      </sheetData>
      <sheetData sheetId="2037">
        <row r="43">
          <cell r="H43">
            <v>0</v>
          </cell>
        </row>
      </sheetData>
      <sheetData sheetId="2038">
        <row r="43">
          <cell r="H43">
            <v>0</v>
          </cell>
        </row>
      </sheetData>
      <sheetData sheetId="2039">
        <row r="43">
          <cell r="H43">
            <v>0</v>
          </cell>
        </row>
      </sheetData>
      <sheetData sheetId="2040">
        <row r="43">
          <cell r="H43">
            <v>0</v>
          </cell>
        </row>
      </sheetData>
      <sheetData sheetId="2041">
        <row r="43">
          <cell r="H43">
            <v>0</v>
          </cell>
        </row>
      </sheetData>
      <sheetData sheetId="2042">
        <row r="43">
          <cell r="H43">
            <v>0</v>
          </cell>
        </row>
      </sheetData>
      <sheetData sheetId="2043">
        <row r="43">
          <cell r="H43">
            <v>0</v>
          </cell>
        </row>
      </sheetData>
      <sheetData sheetId="2044">
        <row r="43">
          <cell r="H43">
            <v>0</v>
          </cell>
        </row>
      </sheetData>
      <sheetData sheetId="2045">
        <row r="43">
          <cell r="H43">
            <v>0</v>
          </cell>
        </row>
      </sheetData>
      <sheetData sheetId="2046">
        <row r="43">
          <cell r="H43">
            <v>0</v>
          </cell>
        </row>
      </sheetData>
      <sheetData sheetId="2047">
        <row r="43">
          <cell r="H43">
            <v>0</v>
          </cell>
        </row>
      </sheetData>
      <sheetData sheetId="2048">
        <row r="43">
          <cell r="H43">
            <v>0</v>
          </cell>
        </row>
      </sheetData>
      <sheetData sheetId="2049">
        <row r="43">
          <cell r="H43">
            <v>0</v>
          </cell>
        </row>
      </sheetData>
      <sheetData sheetId="2050">
        <row r="43">
          <cell r="H43">
            <v>0</v>
          </cell>
        </row>
      </sheetData>
      <sheetData sheetId="2051">
        <row r="43">
          <cell r="H43">
            <v>0</v>
          </cell>
        </row>
      </sheetData>
      <sheetData sheetId="2052">
        <row r="43">
          <cell r="H43">
            <v>0</v>
          </cell>
        </row>
      </sheetData>
      <sheetData sheetId="2053">
        <row r="43">
          <cell r="H43">
            <v>0</v>
          </cell>
        </row>
      </sheetData>
      <sheetData sheetId="2054">
        <row r="43">
          <cell r="H43">
            <v>0</v>
          </cell>
        </row>
      </sheetData>
      <sheetData sheetId="2055">
        <row r="43">
          <cell r="H43">
            <v>0</v>
          </cell>
        </row>
      </sheetData>
      <sheetData sheetId="2056">
        <row r="43">
          <cell r="H43">
            <v>0</v>
          </cell>
        </row>
      </sheetData>
      <sheetData sheetId="2057">
        <row r="43">
          <cell r="H43">
            <v>0</v>
          </cell>
        </row>
      </sheetData>
      <sheetData sheetId="2058">
        <row r="43">
          <cell r="H43">
            <v>0</v>
          </cell>
        </row>
      </sheetData>
      <sheetData sheetId="2059">
        <row r="43">
          <cell r="H43">
            <v>0</v>
          </cell>
        </row>
      </sheetData>
      <sheetData sheetId="2060">
        <row r="43">
          <cell r="H43">
            <v>0</v>
          </cell>
        </row>
      </sheetData>
      <sheetData sheetId="2061">
        <row r="43">
          <cell r="H43">
            <v>0</v>
          </cell>
        </row>
      </sheetData>
      <sheetData sheetId="2062">
        <row r="43">
          <cell r="H43">
            <v>0</v>
          </cell>
        </row>
      </sheetData>
      <sheetData sheetId="2063">
        <row r="43">
          <cell r="H43">
            <v>0</v>
          </cell>
        </row>
      </sheetData>
      <sheetData sheetId="2064">
        <row r="43">
          <cell r="H43">
            <v>0</v>
          </cell>
        </row>
      </sheetData>
      <sheetData sheetId="2065">
        <row r="43">
          <cell r="H43">
            <v>0</v>
          </cell>
        </row>
      </sheetData>
      <sheetData sheetId="2066">
        <row r="43">
          <cell r="H43">
            <v>0</v>
          </cell>
        </row>
      </sheetData>
      <sheetData sheetId="2067">
        <row r="43">
          <cell r="H43">
            <v>0</v>
          </cell>
        </row>
      </sheetData>
      <sheetData sheetId="2068">
        <row r="43">
          <cell r="H43">
            <v>0</v>
          </cell>
        </row>
      </sheetData>
      <sheetData sheetId="2069">
        <row r="43">
          <cell r="H43">
            <v>0</v>
          </cell>
        </row>
      </sheetData>
      <sheetData sheetId="2070">
        <row r="43">
          <cell r="H43">
            <v>0</v>
          </cell>
        </row>
      </sheetData>
      <sheetData sheetId="2071">
        <row r="43">
          <cell r="H43">
            <v>0</v>
          </cell>
        </row>
      </sheetData>
      <sheetData sheetId="2072">
        <row r="43">
          <cell r="H43">
            <v>0</v>
          </cell>
        </row>
      </sheetData>
      <sheetData sheetId="2073">
        <row r="43">
          <cell r="H43">
            <v>0</v>
          </cell>
        </row>
      </sheetData>
      <sheetData sheetId="2074">
        <row r="43">
          <cell r="H43">
            <v>0</v>
          </cell>
        </row>
      </sheetData>
      <sheetData sheetId="2075">
        <row r="43">
          <cell r="H43">
            <v>0</v>
          </cell>
        </row>
      </sheetData>
      <sheetData sheetId="2076">
        <row r="43">
          <cell r="H43">
            <v>0</v>
          </cell>
        </row>
      </sheetData>
      <sheetData sheetId="2077">
        <row r="43">
          <cell r="H43">
            <v>0</v>
          </cell>
        </row>
      </sheetData>
      <sheetData sheetId="2078">
        <row r="43">
          <cell r="H43">
            <v>0</v>
          </cell>
        </row>
      </sheetData>
      <sheetData sheetId="2079">
        <row r="43">
          <cell r="H43">
            <v>0</v>
          </cell>
        </row>
      </sheetData>
      <sheetData sheetId="2080">
        <row r="43">
          <cell r="H43">
            <v>0</v>
          </cell>
        </row>
      </sheetData>
      <sheetData sheetId="2081">
        <row r="43">
          <cell r="H43">
            <v>0</v>
          </cell>
        </row>
      </sheetData>
      <sheetData sheetId="2082">
        <row r="43">
          <cell r="H43">
            <v>0</v>
          </cell>
        </row>
      </sheetData>
      <sheetData sheetId="2083">
        <row r="43">
          <cell r="H43">
            <v>0</v>
          </cell>
        </row>
      </sheetData>
      <sheetData sheetId="2084">
        <row r="43">
          <cell r="H43">
            <v>0</v>
          </cell>
        </row>
      </sheetData>
      <sheetData sheetId="2085">
        <row r="43">
          <cell r="H43">
            <v>0</v>
          </cell>
        </row>
      </sheetData>
      <sheetData sheetId="2086">
        <row r="43">
          <cell r="H43">
            <v>0</v>
          </cell>
        </row>
      </sheetData>
      <sheetData sheetId="2087">
        <row r="43">
          <cell r="H43">
            <v>0</v>
          </cell>
        </row>
      </sheetData>
      <sheetData sheetId="2088">
        <row r="43">
          <cell r="H43">
            <v>0</v>
          </cell>
        </row>
      </sheetData>
      <sheetData sheetId="2089">
        <row r="43">
          <cell r="H43">
            <v>0</v>
          </cell>
        </row>
      </sheetData>
      <sheetData sheetId="2090">
        <row r="43">
          <cell r="H43">
            <v>0</v>
          </cell>
        </row>
      </sheetData>
      <sheetData sheetId="2091">
        <row r="43">
          <cell r="H43">
            <v>0</v>
          </cell>
        </row>
      </sheetData>
      <sheetData sheetId="2092">
        <row r="43">
          <cell r="H43">
            <v>0</v>
          </cell>
        </row>
      </sheetData>
      <sheetData sheetId="2093">
        <row r="43">
          <cell r="H43">
            <v>0</v>
          </cell>
        </row>
      </sheetData>
      <sheetData sheetId="2094">
        <row r="43">
          <cell r="H43">
            <v>0</v>
          </cell>
        </row>
      </sheetData>
      <sheetData sheetId="2095">
        <row r="43">
          <cell r="H43">
            <v>0</v>
          </cell>
        </row>
      </sheetData>
      <sheetData sheetId="2096">
        <row r="43">
          <cell r="H43">
            <v>0</v>
          </cell>
        </row>
      </sheetData>
      <sheetData sheetId="2097">
        <row r="43">
          <cell r="H43">
            <v>0</v>
          </cell>
        </row>
      </sheetData>
      <sheetData sheetId="2098">
        <row r="43">
          <cell r="H43">
            <v>0</v>
          </cell>
        </row>
      </sheetData>
      <sheetData sheetId="2099">
        <row r="43">
          <cell r="H43">
            <v>0</v>
          </cell>
        </row>
      </sheetData>
      <sheetData sheetId="2100">
        <row r="43">
          <cell r="H43">
            <v>0</v>
          </cell>
        </row>
      </sheetData>
      <sheetData sheetId="2101">
        <row r="43">
          <cell r="H43">
            <v>0</v>
          </cell>
        </row>
      </sheetData>
      <sheetData sheetId="2102">
        <row r="43">
          <cell r="H43">
            <v>0</v>
          </cell>
        </row>
      </sheetData>
      <sheetData sheetId="2103">
        <row r="43">
          <cell r="H43">
            <v>0</v>
          </cell>
        </row>
      </sheetData>
      <sheetData sheetId="2104">
        <row r="43">
          <cell r="H43">
            <v>0</v>
          </cell>
        </row>
      </sheetData>
      <sheetData sheetId="2105">
        <row r="43">
          <cell r="H43">
            <v>0</v>
          </cell>
        </row>
      </sheetData>
      <sheetData sheetId="2106">
        <row r="43">
          <cell r="H43">
            <v>0</v>
          </cell>
        </row>
      </sheetData>
      <sheetData sheetId="2107">
        <row r="43">
          <cell r="H43">
            <v>0</v>
          </cell>
        </row>
      </sheetData>
      <sheetData sheetId="2108">
        <row r="43">
          <cell r="H43">
            <v>0</v>
          </cell>
        </row>
      </sheetData>
      <sheetData sheetId="2109">
        <row r="43">
          <cell r="H43">
            <v>0</v>
          </cell>
        </row>
      </sheetData>
      <sheetData sheetId="2110">
        <row r="43">
          <cell r="H43">
            <v>0</v>
          </cell>
        </row>
      </sheetData>
      <sheetData sheetId="2111">
        <row r="43">
          <cell r="H43">
            <v>0</v>
          </cell>
        </row>
      </sheetData>
      <sheetData sheetId="2112">
        <row r="43">
          <cell r="H43">
            <v>0</v>
          </cell>
        </row>
      </sheetData>
      <sheetData sheetId="2113">
        <row r="43">
          <cell r="H43">
            <v>0</v>
          </cell>
        </row>
      </sheetData>
      <sheetData sheetId="2114">
        <row r="43">
          <cell r="H43">
            <v>0</v>
          </cell>
        </row>
      </sheetData>
      <sheetData sheetId="2115">
        <row r="43">
          <cell r="H43">
            <v>0</v>
          </cell>
        </row>
      </sheetData>
      <sheetData sheetId="2116">
        <row r="43">
          <cell r="H43">
            <v>0</v>
          </cell>
        </row>
      </sheetData>
      <sheetData sheetId="2117">
        <row r="43">
          <cell r="H43">
            <v>0</v>
          </cell>
        </row>
      </sheetData>
      <sheetData sheetId="2118">
        <row r="43">
          <cell r="H43">
            <v>0</v>
          </cell>
        </row>
      </sheetData>
      <sheetData sheetId="2119">
        <row r="43">
          <cell r="H43">
            <v>0</v>
          </cell>
        </row>
      </sheetData>
      <sheetData sheetId="2120">
        <row r="43">
          <cell r="H43">
            <v>0</v>
          </cell>
        </row>
      </sheetData>
      <sheetData sheetId="2121">
        <row r="43">
          <cell r="H43">
            <v>0</v>
          </cell>
        </row>
      </sheetData>
      <sheetData sheetId="2122">
        <row r="43">
          <cell r="H43">
            <v>0</v>
          </cell>
        </row>
      </sheetData>
      <sheetData sheetId="2123">
        <row r="43">
          <cell r="H43">
            <v>0</v>
          </cell>
        </row>
      </sheetData>
      <sheetData sheetId="2124">
        <row r="43">
          <cell r="H43">
            <v>0</v>
          </cell>
        </row>
      </sheetData>
      <sheetData sheetId="2125">
        <row r="43">
          <cell r="H43">
            <v>0</v>
          </cell>
        </row>
      </sheetData>
      <sheetData sheetId="2126">
        <row r="43">
          <cell r="H43">
            <v>0</v>
          </cell>
        </row>
      </sheetData>
      <sheetData sheetId="2127">
        <row r="43">
          <cell r="H43">
            <v>0</v>
          </cell>
        </row>
      </sheetData>
      <sheetData sheetId="2128">
        <row r="43">
          <cell r="H43">
            <v>0</v>
          </cell>
        </row>
      </sheetData>
      <sheetData sheetId="2129">
        <row r="43">
          <cell r="H43">
            <v>0</v>
          </cell>
        </row>
      </sheetData>
      <sheetData sheetId="2130">
        <row r="43">
          <cell r="H43">
            <v>0</v>
          </cell>
        </row>
      </sheetData>
      <sheetData sheetId="2131">
        <row r="43">
          <cell r="H43">
            <v>0</v>
          </cell>
        </row>
      </sheetData>
      <sheetData sheetId="2132">
        <row r="43">
          <cell r="H43">
            <v>0</v>
          </cell>
        </row>
      </sheetData>
      <sheetData sheetId="2133">
        <row r="43">
          <cell r="H43">
            <v>0</v>
          </cell>
        </row>
      </sheetData>
      <sheetData sheetId="2134">
        <row r="43">
          <cell r="H43">
            <v>0</v>
          </cell>
        </row>
      </sheetData>
      <sheetData sheetId="2135">
        <row r="43">
          <cell r="H43">
            <v>0</v>
          </cell>
        </row>
      </sheetData>
      <sheetData sheetId="2136">
        <row r="43">
          <cell r="H43">
            <v>0</v>
          </cell>
        </row>
      </sheetData>
      <sheetData sheetId="2137">
        <row r="43">
          <cell r="H43">
            <v>0</v>
          </cell>
        </row>
      </sheetData>
      <sheetData sheetId="2138">
        <row r="43">
          <cell r="H43">
            <v>0</v>
          </cell>
        </row>
      </sheetData>
      <sheetData sheetId="2139">
        <row r="43">
          <cell r="H43">
            <v>0</v>
          </cell>
        </row>
      </sheetData>
      <sheetData sheetId="2140">
        <row r="43">
          <cell r="H43">
            <v>0</v>
          </cell>
        </row>
      </sheetData>
      <sheetData sheetId="2141">
        <row r="43">
          <cell r="H43">
            <v>0</v>
          </cell>
        </row>
      </sheetData>
      <sheetData sheetId="2142">
        <row r="43">
          <cell r="H43">
            <v>0</v>
          </cell>
        </row>
      </sheetData>
      <sheetData sheetId="2143">
        <row r="43">
          <cell r="H43">
            <v>0</v>
          </cell>
        </row>
      </sheetData>
      <sheetData sheetId="2144">
        <row r="43">
          <cell r="H43">
            <v>0</v>
          </cell>
        </row>
      </sheetData>
      <sheetData sheetId="2145">
        <row r="43">
          <cell r="H43">
            <v>0</v>
          </cell>
        </row>
      </sheetData>
      <sheetData sheetId="2146">
        <row r="43">
          <cell r="H43">
            <v>0</v>
          </cell>
        </row>
      </sheetData>
      <sheetData sheetId="2147">
        <row r="43">
          <cell r="H43">
            <v>0</v>
          </cell>
        </row>
      </sheetData>
      <sheetData sheetId="2148">
        <row r="43">
          <cell r="H43">
            <v>0</v>
          </cell>
        </row>
      </sheetData>
      <sheetData sheetId="2149">
        <row r="43">
          <cell r="H43">
            <v>0</v>
          </cell>
        </row>
      </sheetData>
      <sheetData sheetId="2150">
        <row r="43">
          <cell r="H43">
            <v>0</v>
          </cell>
        </row>
      </sheetData>
      <sheetData sheetId="2151">
        <row r="43">
          <cell r="H43">
            <v>0</v>
          </cell>
        </row>
      </sheetData>
      <sheetData sheetId="2152">
        <row r="43">
          <cell r="H43">
            <v>0</v>
          </cell>
        </row>
      </sheetData>
      <sheetData sheetId="2153">
        <row r="43">
          <cell r="H43">
            <v>0</v>
          </cell>
        </row>
      </sheetData>
      <sheetData sheetId="2154">
        <row r="43">
          <cell r="H43">
            <v>0</v>
          </cell>
        </row>
      </sheetData>
      <sheetData sheetId="2155">
        <row r="43">
          <cell r="H43">
            <v>0</v>
          </cell>
        </row>
      </sheetData>
      <sheetData sheetId="2156">
        <row r="43">
          <cell r="H43">
            <v>0</v>
          </cell>
        </row>
      </sheetData>
      <sheetData sheetId="2157">
        <row r="43">
          <cell r="H43">
            <v>0</v>
          </cell>
        </row>
      </sheetData>
      <sheetData sheetId="2158">
        <row r="43">
          <cell r="H43">
            <v>0</v>
          </cell>
        </row>
      </sheetData>
      <sheetData sheetId="2159">
        <row r="43">
          <cell r="H43">
            <v>0</v>
          </cell>
        </row>
      </sheetData>
      <sheetData sheetId="2160">
        <row r="43">
          <cell r="H43">
            <v>0</v>
          </cell>
        </row>
      </sheetData>
      <sheetData sheetId="2161">
        <row r="43">
          <cell r="H43">
            <v>0</v>
          </cell>
        </row>
      </sheetData>
      <sheetData sheetId="2162">
        <row r="43">
          <cell r="H43">
            <v>0</v>
          </cell>
        </row>
      </sheetData>
      <sheetData sheetId="2163">
        <row r="43">
          <cell r="H43">
            <v>0</v>
          </cell>
        </row>
      </sheetData>
      <sheetData sheetId="2164">
        <row r="43">
          <cell r="H43">
            <v>0</v>
          </cell>
        </row>
      </sheetData>
      <sheetData sheetId="2165">
        <row r="43">
          <cell r="H43">
            <v>0</v>
          </cell>
        </row>
      </sheetData>
      <sheetData sheetId="2166">
        <row r="43">
          <cell r="H43">
            <v>0</v>
          </cell>
        </row>
      </sheetData>
      <sheetData sheetId="2167">
        <row r="43">
          <cell r="H43">
            <v>0</v>
          </cell>
        </row>
      </sheetData>
      <sheetData sheetId="2168">
        <row r="43">
          <cell r="H43">
            <v>0</v>
          </cell>
        </row>
      </sheetData>
      <sheetData sheetId="2169">
        <row r="43">
          <cell r="H43">
            <v>0</v>
          </cell>
        </row>
      </sheetData>
      <sheetData sheetId="2170">
        <row r="43">
          <cell r="H43">
            <v>0</v>
          </cell>
        </row>
      </sheetData>
      <sheetData sheetId="2171">
        <row r="43">
          <cell r="H43">
            <v>0</v>
          </cell>
        </row>
      </sheetData>
      <sheetData sheetId="2172">
        <row r="43">
          <cell r="H43">
            <v>0</v>
          </cell>
        </row>
      </sheetData>
      <sheetData sheetId="2173">
        <row r="43">
          <cell r="H43">
            <v>0</v>
          </cell>
        </row>
      </sheetData>
      <sheetData sheetId="2174">
        <row r="43">
          <cell r="H43">
            <v>0</v>
          </cell>
        </row>
      </sheetData>
      <sheetData sheetId="2175">
        <row r="43">
          <cell r="H43">
            <v>0</v>
          </cell>
        </row>
      </sheetData>
      <sheetData sheetId="2176">
        <row r="43">
          <cell r="H43">
            <v>0</v>
          </cell>
        </row>
      </sheetData>
      <sheetData sheetId="2177">
        <row r="43">
          <cell r="H43">
            <v>0</v>
          </cell>
        </row>
      </sheetData>
      <sheetData sheetId="2178">
        <row r="43">
          <cell r="H43">
            <v>0</v>
          </cell>
        </row>
      </sheetData>
      <sheetData sheetId="2179">
        <row r="43">
          <cell r="H43">
            <v>0</v>
          </cell>
        </row>
      </sheetData>
      <sheetData sheetId="2180">
        <row r="43">
          <cell r="H43">
            <v>0</v>
          </cell>
        </row>
      </sheetData>
      <sheetData sheetId="2181">
        <row r="43">
          <cell r="H43">
            <v>0</v>
          </cell>
        </row>
      </sheetData>
      <sheetData sheetId="2182">
        <row r="43">
          <cell r="H43">
            <v>0</v>
          </cell>
        </row>
      </sheetData>
      <sheetData sheetId="2183">
        <row r="43">
          <cell r="H43">
            <v>0</v>
          </cell>
        </row>
      </sheetData>
      <sheetData sheetId="2184">
        <row r="43">
          <cell r="H43">
            <v>0</v>
          </cell>
        </row>
      </sheetData>
      <sheetData sheetId="2185">
        <row r="43">
          <cell r="H43">
            <v>0</v>
          </cell>
        </row>
      </sheetData>
      <sheetData sheetId="2186">
        <row r="43">
          <cell r="H43">
            <v>0</v>
          </cell>
        </row>
      </sheetData>
      <sheetData sheetId="2187">
        <row r="43">
          <cell r="H43">
            <v>0</v>
          </cell>
        </row>
      </sheetData>
      <sheetData sheetId="2188">
        <row r="43">
          <cell r="H43">
            <v>0</v>
          </cell>
        </row>
      </sheetData>
      <sheetData sheetId="2189">
        <row r="43">
          <cell r="H43">
            <v>0</v>
          </cell>
        </row>
      </sheetData>
      <sheetData sheetId="2190">
        <row r="43">
          <cell r="H43">
            <v>0</v>
          </cell>
        </row>
      </sheetData>
      <sheetData sheetId="2191">
        <row r="43">
          <cell r="H43">
            <v>0</v>
          </cell>
        </row>
      </sheetData>
      <sheetData sheetId="2192">
        <row r="43">
          <cell r="H43">
            <v>0</v>
          </cell>
        </row>
      </sheetData>
      <sheetData sheetId="2193">
        <row r="43">
          <cell r="H43">
            <v>0</v>
          </cell>
        </row>
      </sheetData>
      <sheetData sheetId="2194">
        <row r="43">
          <cell r="H43">
            <v>0</v>
          </cell>
        </row>
      </sheetData>
      <sheetData sheetId="2195">
        <row r="43">
          <cell r="H43">
            <v>0</v>
          </cell>
        </row>
      </sheetData>
      <sheetData sheetId="2196">
        <row r="43">
          <cell r="H43">
            <v>0</v>
          </cell>
        </row>
      </sheetData>
      <sheetData sheetId="2197">
        <row r="43">
          <cell r="H43">
            <v>0</v>
          </cell>
        </row>
      </sheetData>
      <sheetData sheetId="2198">
        <row r="43">
          <cell r="H43">
            <v>0</v>
          </cell>
        </row>
      </sheetData>
      <sheetData sheetId="2199">
        <row r="43">
          <cell r="H43">
            <v>0</v>
          </cell>
        </row>
      </sheetData>
      <sheetData sheetId="2200">
        <row r="43">
          <cell r="H43">
            <v>0</v>
          </cell>
        </row>
      </sheetData>
      <sheetData sheetId="2201">
        <row r="43">
          <cell r="H43">
            <v>0</v>
          </cell>
        </row>
      </sheetData>
      <sheetData sheetId="2202">
        <row r="43">
          <cell r="H43">
            <v>0</v>
          </cell>
        </row>
      </sheetData>
      <sheetData sheetId="2203">
        <row r="43">
          <cell r="H43">
            <v>0</v>
          </cell>
        </row>
      </sheetData>
      <sheetData sheetId="2204">
        <row r="43">
          <cell r="H43">
            <v>0</v>
          </cell>
        </row>
      </sheetData>
      <sheetData sheetId="2205">
        <row r="43">
          <cell r="H43">
            <v>0</v>
          </cell>
        </row>
      </sheetData>
      <sheetData sheetId="2206">
        <row r="43">
          <cell r="H43">
            <v>0</v>
          </cell>
        </row>
      </sheetData>
      <sheetData sheetId="2207">
        <row r="43">
          <cell r="H43">
            <v>0</v>
          </cell>
        </row>
      </sheetData>
      <sheetData sheetId="2208">
        <row r="43">
          <cell r="H43">
            <v>0</v>
          </cell>
        </row>
      </sheetData>
      <sheetData sheetId="2209">
        <row r="43">
          <cell r="H43">
            <v>0</v>
          </cell>
        </row>
      </sheetData>
      <sheetData sheetId="2210">
        <row r="43">
          <cell r="H43">
            <v>0</v>
          </cell>
        </row>
      </sheetData>
      <sheetData sheetId="2211">
        <row r="43">
          <cell r="H43">
            <v>0</v>
          </cell>
        </row>
      </sheetData>
      <sheetData sheetId="2212">
        <row r="43">
          <cell r="H43">
            <v>0</v>
          </cell>
        </row>
      </sheetData>
      <sheetData sheetId="2213">
        <row r="43">
          <cell r="H43">
            <v>0</v>
          </cell>
        </row>
      </sheetData>
      <sheetData sheetId="2214">
        <row r="43">
          <cell r="H43">
            <v>0</v>
          </cell>
        </row>
      </sheetData>
      <sheetData sheetId="2215">
        <row r="43">
          <cell r="H43">
            <v>0</v>
          </cell>
        </row>
      </sheetData>
      <sheetData sheetId="2216">
        <row r="43">
          <cell r="H43">
            <v>0</v>
          </cell>
        </row>
      </sheetData>
      <sheetData sheetId="2217">
        <row r="43">
          <cell r="H43">
            <v>0</v>
          </cell>
        </row>
      </sheetData>
      <sheetData sheetId="2218">
        <row r="43">
          <cell r="H43">
            <v>0</v>
          </cell>
        </row>
      </sheetData>
      <sheetData sheetId="2219">
        <row r="43">
          <cell r="H43">
            <v>0</v>
          </cell>
        </row>
      </sheetData>
      <sheetData sheetId="2220">
        <row r="43">
          <cell r="H43">
            <v>0</v>
          </cell>
        </row>
      </sheetData>
      <sheetData sheetId="2221">
        <row r="43">
          <cell r="H43">
            <v>0</v>
          </cell>
        </row>
      </sheetData>
      <sheetData sheetId="2222">
        <row r="43">
          <cell r="H43">
            <v>0</v>
          </cell>
        </row>
      </sheetData>
      <sheetData sheetId="2223">
        <row r="43">
          <cell r="H43">
            <v>0</v>
          </cell>
        </row>
      </sheetData>
      <sheetData sheetId="2224">
        <row r="43">
          <cell r="H43">
            <v>0</v>
          </cell>
        </row>
      </sheetData>
      <sheetData sheetId="2225">
        <row r="43">
          <cell r="H43">
            <v>0</v>
          </cell>
        </row>
      </sheetData>
      <sheetData sheetId="2226">
        <row r="43">
          <cell r="H43">
            <v>0</v>
          </cell>
        </row>
      </sheetData>
      <sheetData sheetId="2227">
        <row r="43">
          <cell r="H43">
            <v>0</v>
          </cell>
        </row>
      </sheetData>
      <sheetData sheetId="2228">
        <row r="43">
          <cell r="H43">
            <v>0</v>
          </cell>
        </row>
      </sheetData>
      <sheetData sheetId="2229">
        <row r="43">
          <cell r="H43">
            <v>0</v>
          </cell>
        </row>
      </sheetData>
      <sheetData sheetId="2230">
        <row r="43">
          <cell r="H43">
            <v>0</v>
          </cell>
        </row>
      </sheetData>
      <sheetData sheetId="2231">
        <row r="43">
          <cell r="H43">
            <v>0</v>
          </cell>
        </row>
      </sheetData>
      <sheetData sheetId="2232">
        <row r="43">
          <cell r="H43">
            <v>0</v>
          </cell>
        </row>
      </sheetData>
      <sheetData sheetId="2233">
        <row r="43">
          <cell r="H43">
            <v>0</v>
          </cell>
        </row>
      </sheetData>
      <sheetData sheetId="2234">
        <row r="43">
          <cell r="H43">
            <v>0</v>
          </cell>
        </row>
      </sheetData>
      <sheetData sheetId="2235">
        <row r="43">
          <cell r="H43">
            <v>0</v>
          </cell>
        </row>
      </sheetData>
      <sheetData sheetId="2236">
        <row r="43">
          <cell r="H43">
            <v>0</v>
          </cell>
        </row>
      </sheetData>
      <sheetData sheetId="2237">
        <row r="43">
          <cell r="H43">
            <v>0</v>
          </cell>
        </row>
      </sheetData>
      <sheetData sheetId="2238">
        <row r="43">
          <cell r="H43">
            <v>0</v>
          </cell>
        </row>
      </sheetData>
      <sheetData sheetId="2239">
        <row r="43">
          <cell r="H43">
            <v>0</v>
          </cell>
        </row>
      </sheetData>
      <sheetData sheetId="2240">
        <row r="43">
          <cell r="H43">
            <v>0</v>
          </cell>
        </row>
      </sheetData>
      <sheetData sheetId="2241">
        <row r="43">
          <cell r="H43">
            <v>0</v>
          </cell>
        </row>
      </sheetData>
      <sheetData sheetId="2242">
        <row r="43">
          <cell r="H43">
            <v>0</v>
          </cell>
        </row>
      </sheetData>
      <sheetData sheetId="2243">
        <row r="43">
          <cell r="H43">
            <v>0</v>
          </cell>
        </row>
      </sheetData>
      <sheetData sheetId="2244">
        <row r="43">
          <cell r="H43">
            <v>0</v>
          </cell>
        </row>
      </sheetData>
      <sheetData sheetId="2245">
        <row r="43">
          <cell r="H43">
            <v>0</v>
          </cell>
        </row>
      </sheetData>
      <sheetData sheetId="2246">
        <row r="43">
          <cell r="H43">
            <v>0</v>
          </cell>
        </row>
      </sheetData>
      <sheetData sheetId="2247">
        <row r="43">
          <cell r="H43">
            <v>0</v>
          </cell>
        </row>
      </sheetData>
      <sheetData sheetId="2248">
        <row r="43">
          <cell r="H43">
            <v>0</v>
          </cell>
        </row>
      </sheetData>
      <sheetData sheetId="2249">
        <row r="43">
          <cell r="H43">
            <v>0</v>
          </cell>
        </row>
      </sheetData>
      <sheetData sheetId="2250">
        <row r="43">
          <cell r="H43">
            <v>0</v>
          </cell>
        </row>
      </sheetData>
      <sheetData sheetId="2251">
        <row r="43">
          <cell r="H43">
            <v>0</v>
          </cell>
        </row>
      </sheetData>
      <sheetData sheetId="2252">
        <row r="43">
          <cell r="H43">
            <v>0</v>
          </cell>
        </row>
      </sheetData>
      <sheetData sheetId="2253">
        <row r="43">
          <cell r="H43">
            <v>0</v>
          </cell>
        </row>
      </sheetData>
      <sheetData sheetId="2254">
        <row r="43">
          <cell r="H43">
            <v>0</v>
          </cell>
        </row>
      </sheetData>
      <sheetData sheetId="2255">
        <row r="43">
          <cell r="H43">
            <v>0</v>
          </cell>
        </row>
      </sheetData>
      <sheetData sheetId="2256">
        <row r="43">
          <cell r="H43">
            <v>0</v>
          </cell>
        </row>
      </sheetData>
      <sheetData sheetId="2257">
        <row r="43">
          <cell r="H43">
            <v>0</v>
          </cell>
        </row>
      </sheetData>
      <sheetData sheetId="2258">
        <row r="43">
          <cell r="H43">
            <v>0</v>
          </cell>
        </row>
      </sheetData>
      <sheetData sheetId="2259">
        <row r="43">
          <cell r="H43">
            <v>0</v>
          </cell>
        </row>
      </sheetData>
      <sheetData sheetId="2260">
        <row r="43">
          <cell r="H43">
            <v>0</v>
          </cell>
        </row>
      </sheetData>
      <sheetData sheetId="2261">
        <row r="43">
          <cell r="H43">
            <v>0</v>
          </cell>
        </row>
      </sheetData>
      <sheetData sheetId="2262">
        <row r="43">
          <cell r="H43">
            <v>0</v>
          </cell>
        </row>
      </sheetData>
      <sheetData sheetId="2263">
        <row r="43">
          <cell r="H43">
            <v>0</v>
          </cell>
        </row>
      </sheetData>
      <sheetData sheetId="2264">
        <row r="43">
          <cell r="H43">
            <v>0</v>
          </cell>
        </row>
      </sheetData>
      <sheetData sheetId="2265">
        <row r="43">
          <cell r="H43">
            <v>0</v>
          </cell>
        </row>
      </sheetData>
      <sheetData sheetId="2266">
        <row r="43">
          <cell r="H43">
            <v>0</v>
          </cell>
        </row>
      </sheetData>
      <sheetData sheetId="2267">
        <row r="43">
          <cell r="H43">
            <v>0</v>
          </cell>
        </row>
      </sheetData>
      <sheetData sheetId="2268">
        <row r="43">
          <cell r="H43">
            <v>0</v>
          </cell>
        </row>
      </sheetData>
      <sheetData sheetId="2269">
        <row r="43">
          <cell r="H43">
            <v>0</v>
          </cell>
        </row>
      </sheetData>
      <sheetData sheetId="2270">
        <row r="43">
          <cell r="H43">
            <v>0</v>
          </cell>
        </row>
      </sheetData>
      <sheetData sheetId="2271">
        <row r="43">
          <cell r="H43">
            <v>0</v>
          </cell>
        </row>
      </sheetData>
      <sheetData sheetId="2272">
        <row r="43">
          <cell r="H43">
            <v>0</v>
          </cell>
        </row>
      </sheetData>
      <sheetData sheetId="2273">
        <row r="43">
          <cell r="H43">
            <v>0</v>
          </cell>
        </row>
      </sheetData>
      <sheetData sheetId="2274">
        <row r="43">
          <cell r="H43">
            <v>0</v>
          </cell>
        </row>
      </sheetData>
      <sheetData sheetId="2275">
        <row r="43">
          <cell r="H43">
            <v>0</v>
          </cell>
        </row>
      </sheetData>
      <sheetData sheetId="2276">
        <row r="43">
          <cell r="H43">
            <v>0</v>
          </cell>
        </row>
      </sheetData>
      <sheetData sheetId="2277">
        <row r="43">
          <cell r="H43">
            <v>0</v>
          </cell>
        </row>
      </sheetData>
      <sheetData sheetId="2278">
        <row r="43">
          <cell r="H43">
            <v>0</v>
          </cell>
        </row>
      </sheetData>
      <sheetData sheetId="2279">
        <row r="43">
          <cell r="H43">
            <v>0</v>
          </cell>
        </row>
      </sheetData>
      <sheetData sheetId="2280">
        <row r="43">
          <cell r="H43">
            <v>0</v>
          </cell>
        </row>
      </sheetData>
      <sheetData sheetId="2281">
        <row r="43">
          <cell r="H43">
            <v>0</v>
          </cell>
        </row>
      </sheetData>
      <sheetData sheetId="2282">
        <row r="43">
          <cell r="H43">
            <v>0</v>
          </cell>
        </row>
      </sheetData>
      <sheetData sheetId="2283">
        <row r="43">
          <cell r="H43">
            <v>0</v>
          </cell>
        </row>
      </sheetData>
      <sheetData sheetId="2284">
        <row r="43">
          <cell r="H43">
            <v>0</v>
          </cell>
        </row>
      </sheetData>
      <sheetData sheetId="2285">
        <row r="43">
          <cell r="H43">
            <v>0</v>
          </cell>
        </row>
      </sheetData>
      <sheetData sheetId="2286">
        <row r="43">
          <cell r="H43">
            <v>0</v>
          </cell>
        </row>
      </sheetData>
      <sheetData sheetId="2287">
        <row r="43">
          <cell r="H43">
            <v>0</v>
          </cell>
        </row>
      </sheetData>
      <sheetData sheetId="2288">
        <row r="43">
          <cell r="H43">
            <v>0</v>
          </cell>
        </row>
      </sheetData>
      <sheetData sheetId="2289">
        <row r="43">
          <cell r="H43">
            <v>0</v>
          </cell>
        </row>
      </sheetData>
      <sheetData sheetId="2290">
        <row r="43">
          <cell r="H43">
            <v>0</v>
          </cell>
        </row>
      </sheetData>
      <sheetData sheetId="2291">
        <row r="43">
          <cell r="H43">
            <v>0</v>
          </cell>
        </row>
      </sheetData>
      <sheetData sheetId="2292">
        <row r="43">
          <cell r="H43">
            <v>0</v>
          </cell>
        </row>
      </sheetData>
      <sheetData sheetId="2293">
        <row r="43">
          <cell r="H43">
            <v>0</v>
          </cell>
        </row>
      </sheetData>
      <sheetData sheetId="2294">
        <row r="43">
          <cell r="H43">
            <v>0</v>
          </cell>
        </row>
      </sheetData>
      <sheetData sheetId="2295">
        <row r="43">
          <cell r="H43">
            <v>0</v>
          </cell>
        </row>
      </sheetData>
      <sheetData sheetId="2296">
        <row r="43">
          <cell r="H43">
            <v>0</v>
          </cell>
        </row>
      </sheetData>
      <sheetData sheetId="2297">
        <row r="43">
          <cell r="H43">
            <v>0</v>
          </cell>
        </row>
      </sheetData>
      <sheetData sheetId="2298">
        <row r="43">
          <cell r="H43">
            <v>0</v>
          </cell>
        </row>
      </sheetData>
      <sheetData sheetId="2299">
        <row r="43">
          <cell r="H43">
            <v>0</v>
          </cell>
        </row>
      </sheetData>
      <sheetData sheetId="2300">
        <row r="43">
          <cell r="H43">
            <v>0</v>
          </cell>
        </row>
      </sheetData>
      <sheetData sheetId="2301">
        <row r="43">
          <cell r="H43">
            <v>0</v>
          </cell>
        </row>
      </sheetData>
      <sheetData sheetId="2302">
        <row r="43">
          <cell r="H43">
            <v>0</v>
          </cell>
        </row>
      </sheetData>
      <sheetData sheetId="2303">
        <row r="43">
          <cell r="H43">
            <v>0</v>
          </cell>
        </row>
      </sheetData>
      <sheetData sheetId="2304">
        <row r="43">
          <cell r="H43">
            <v>0</v>
          </cell>
        </row>
      </sheetData>
      <sheetData sheetId="2305">
        <row r="43">
          <cell r="H43">
            <v>0</v>
          </cell>
        </row>
      </sheetData>
      <sheetData sheetId="2306">
        <row r="43">
          <cell r="H43">
            <v>0</v>
          </cell>
        </row>
      </sheetData>
      <sheetData sheetId="2307">
        <row r="43">
          <cell r="H43">
            <v>0</v>
          </cell>
        </row>
      </sheetData>
      <sheetData sheetId="2308">
        <row r="43">
          <cell r="H43">
            <v>0</v>
          </cell>
        </row>
      </sheetData>
      <sheetData sheetId="2309">
        <row r="43">
          <cell r="H43">
            <v>0</v>
          </cell>
        </row>
      </sheetData>
      <sheetData sheetId="2310">
        <row r="43">
          <cell r="H43">
            <v>0</v>
          </cell>
        </row>
      </sheetData>
      <sheetData sheetId="2311">
        <row r="43">
          <cell r="H43">
            <v>0</v>
          </cell>
        </row>
      </sheetData>
      <sheetData sheetId="2312">
        <row r="43">
          <cell r="H43">
            <v>0</v>
          </cell>
        </row>
      </sheetData>
      <sheetData sheetId="2313">
        <row r="43">
          <cell r="H43">
            <v>0</v>
          </cell>
        </row>
      </sheetData>
      <sheetData sheetId="2314">
        <row r="43">
          <cell r="H43">
            <v>0</v>
          </cell>
        </row>
      </sheetData>
      <sheetData sheetId="2315">
        <row r="43">
          <cell r="H43">
            <v>0</v>
          </cell>
        </row>
      </sheetData>
      <sheetData sheetId="2316">
        <row r="43">
          <cell r="H43">
            <v>0</v>
          </cell>
        </row>
      </sheetData>
      <sheetData sheetId="2317">
        <row r="43">
          <cell r="H43">
            <v>0</v>
          </cell>
        </row>
      </sheetData>
      <sheetData sheetId="2318">
        <row r="43">
          <cell r="H43">
            <v>0</v>
          </cell>
        </row>
      </sheetData>
      <sheetData sheetId="2319">
        <row r="43">
          <cell r="H43">
            <v>0</v>
          </cell>
        </row>
      </sheetData>
      <sheetData sheetId="2320">
        <row r="43">
          <cell r="H43">
            <v>0</v>
          </cell>
        </row>
      </sheetData>
      <sheetData sheetId="2321">
        <row r="43">
          <cell r="H43">
            <v>0</v>
          </cell>
        </row>
      </sheetData>
      <sheetData sheetId="2322">
        <row r="43">
          <cell r="H43">
            <v>0</v>
          </cell>
        </row>
      </sheetData>
      <sheetData sheetId="2323">
        <row r="43">
          <cell r="H43">
            <v>0</v>
          </cell>
        </row>
      </sheetData>
      <sheetData sheetId="2324">
        <row r="43">
          <cell r="H43">
            <v>0</v>
          </cell>
        </row>
      </sheetData>
      <sheetData sheetId="2325">
        <row r="43">
          <cell r="H43">
            <v>0</v>
          </cell>
        </row>
      </sheetData>
      <sheetData sheetId="2326">
        <row r="43">
          <cell r="H43">
            <v>0</v>
          </cell>
        </row>
      </sheetData>
      <sheetData sheetId="2327">
        <row r="43">
          <cell r="H43">
            <v>0</v>
          </cell>
        </row>
      </sheetData>
      <sheetData sheetId="2328">
        <row r="43">
          <cell r="H43">
            <v>0</v>
          </cell>
        </row>
      </sheetData>
      <sheetData sheetId="2329">
        <row r="43">
          <cell r="H43">
            <v>0</v>
          </cell>
        </row>
      </sheetData>
      <sheetData sheetId="2330">
        <row r="43">
          <cell r="H43">
            <v>0</v>
          </cell>
        </row>
      </sheetData>
      <sheetData sheetId="2331">
        <row r="43">
          <cell r="H43">
            <v>0</v>
          </cell>
        </row>
      </sheetData>
      <sheetData sheetId="2332">
        <row r="43">
          <cell r="H43">
            <v>0</v>
          </cell>
        </row>
      </sheetData>
      <sheetData sheetId="2333">
        <row r="43">
          <cell r="H43">
            <v>0</v>
          </cell>
        </row>
      </sheetData>
      <sheetData sheetId="2334">
        <row r="43">
          <cell r="H43">
            <v>0</v>
          </cell>
        </row>
      </sheetData>
      <sheetData sheetId="2335">
        <row r="43">
          <cell r="H43">
            <v>0</v>
          </cell>
        </row>
      </sheetData>
      <sheetData sheetId="2336">
        <row r="43">
          <cell r="H43">
            <v>0</v>
          </cell>
        </row>
      </sheetData>
      <sheetData sheetId="2337">
        <row r="43">
          <cell r="H43">
            <v>0</v>
          </cell>
        </row>
      </sheetData>
      <sheetData sheetId="2338">
        <row r="43">
          <cell r="H43">
            <v>0</v>
          </cell>
        </row>
      </sheetData>
      <sheetData sheetId="2339">
        <row r="43">
          <cell r="H43">
            <v>0</v>
          </cell>
        </row>
      </sheetData>
      <sheetData sheetId="2340">
        <row r="43">
          <cell r="H43">
            <v>0</v>
          </cell>
        </row>
      </sheetData>
      <sheetData sheetId="2341">
        <row r="43">
          <cell r="H43">
            <v>0</v>
          </cell>
        </row>
      </sheetData>
      <sheetData sheetId="2342">
        <row r="43">
          <cell r="H43">
            <v>0</v>
          </cell>
        </row>
      </sheetData>
      <sheetData sheetId="2343">
        <row r="43">
          <cell r="H43">
            <v>0</v>
          </cell>
        </row>
      </sheetData>
      <sheetData sheetId="2344">
        <row r="43">
          <cell r="H43">
            <v>0</v>
          </cell>
        </row>
      </sheetData>
      <sheetData sheetId="2345">
        <row r="43">
          <cell r="H43">
            <v>0</v>
          </cell>
        </row>
      </sheetData>
      <sheetData sheetId="2346">
        <row r="43">
          <cell r="H43">
            <v>0</v>
          </cell>
        </row>
      </sheetData>
      <sheetData sheetId="2347">
        <row r="43">
          <cell r="H43">
            <v>0</v>
          </cell>
        </row>
      </sheetData>
      <sheetData sheetId="2348">
        <row r="43">
          <cell r="H43">
            <v>0</v>
          </cell>
        </row>
      </sheetData>
      <sheetData sheetId="2349">
        <row r="43">
          <cell r="H43">
            <v>0</v>
          </cell>
        </row>
      </sheetData>
      <sheetData sheetId="2350">
        <row r="43">
          <cell r="H43">
            <v>0</v>
          </cell>
        </row>
      </sheetData>
      <sheetData sheetId="2351">
        <row r="43">
          <cell r="H43">
            <v>0</v>
          </cell>
        </row>
      </sheetData>
      <sheetData sheetId="2352">
        <row r="43">
          <cell r="H43">
            <v>0</v>
          </cell>
        </row>
      </sheetData>
      <sheetData sheetId="2353">
        <row r="43">
          <cell r="H43">
            <v>0</v>
          </cell>
        </row>
      </sheetData>
      <sheetData sheetId="2354">
        <row r="43">
          <cell r="H43">
            <v>0</v>
          </cell>
        </row>
      </sheetData>
      <sheetData sheetId="2355">
        <row r="43">
          <cell r="H43">
            <v>0</v>
          </cell>
        </row>
      </sheetData>
      <sheetData sheetId="2356">
        <row r="43">
          <cell r="H43">
            <v>0</v>
          </cell>
        </row>
      </sheetData>
      <sheetData sheetId="2357">
        <row r="43">
          <cell r="H43">
            <v>0</v>
          </cell>
        </row>
      </sheetData>
      <sheetData sheetId="2358">
        <row r="43">
          <cell r="H43">
            <v>0</v>
          </cell>
        </row>
      </sheetData>
      <sheetData sheetId="2359">
        <row r="43">
          <cell r="H43">
            <v>0</v>
          </cell>
        </row>
      </sheetData>
      <sheetData sheetId="2360">
        <row r="43">
          <cell r="H43">
            <v>0</v>
          </cell>
        </row>
      </sheetData>
      <sheetData sheetId="2361">
        <row r="43">
          <cell r="H43">
            <v>0</v>
          </cell>
        </row>
      </sheetData>
      <sheetData sheetId="2362">
        <row r="43">
          <cell r="H43">
            <v>0</v>
          </cell>
        </row>
      </sheetData>
      <sheetData sheetId="2363">
        <row r="43">
          <cell r="H43">
            <v>0</v>
          </cell>
        </row>
      </sheetData>
      <sheetData sheetId="2364">
        <row r="43">
          <cell r="H43">
            <v>0</v>
          </cell>
        </row>
      </sheetData>
      <sheetData sheetId="2365">
        <row r="43">
          <cell r="H43">
            <v>0</v>
          </cell>
        </row>
      </sheetData>
      <sheetData sheetId="2366">
        <row r="43">
          <cell r="H43">
            <v>0</v>
          </cell>
        </row>
      </sheetData>
      <sheetData sheetId="2367">
        <row r="43">
          <cell r="H43">
            <v>0</v>
          </cell>
        </row>
      </sheetData>
      <sheetData sheetId="2368">
        <row r="43">
          <cell r="H43">
            <v>0</v>
          </cell>
        </row>
      </sheetData>
      <sheetData sheetId="2369">
        <row r="43">
          <cell r="H43">
            <v>0</v>
          </cell>
        </row>
      </sheetData>
      <sheetData sheetId="2370">
        <row r="43">
          <cell r="H43">
            <v>0</v>
          </cell>
        </row>
      </sheetData>
      <sheetData sheetId="2371">
        <row r="43">
          <cell r="H43">
            <v>0</v>
          </cell>
        </row>
      </sheetData>
      <sheetData sheetId="2372">
        <row r="43">
          <cell r="H43">
            <v>0</v>
          </cell>
        </row>
      </sheetData>
      <sheetData sheetId="2373">
        <row r="43">
          <cell r="H43">
            <v>0</v>
          </cell>
        </row>
      </sheetData>
      <sheetData sheetId="2374">
        <row r="43">
          <cell r="H43">
            <v>0</v>
          </cell>
        </row>
      </sheetData>
      <sheetData sheetId="2375">
        <row r="43">
          <cell r="H43">
            <v>0</v>
          </cell>
        </row>
      </sheetData>
      <sheetData sheetId="2376">
        <row r="43">
          <cell r="H43">
            <v>0</v>
          </cell>
        </row>
      </sheetData>
      <sheetData sheetId="2377">
        <row r="43">
          <cell r="H43">
            <v>0</v>
          </cell>
        </row>
      </sheetData>
      <sheetData sheetId="2378">
        <row r="43">
          <cell r="H43">
            <v>0</v>
          </cell>
        </row>
      </sheetData>
      <sheetData sheetId="2379">
        <row r="43">
          <cell r="H43">
            <v>0</v>
          </cell>
        </row>
      </sheetData>
      <sheetData sheetId="2380">
        <row r="43">
          <cell r="H43">
            <v>0</v>
          </cell>
        </row>
      </sheetData>
      <sheetData sheetId="2381">
        <row r="43">
          <cell r="H43">
            <v>0</v>
          </cell>
        </row>
      </sheetData>
      <sheetData sheetId="2382">
        <row r="43">
          <cell r="H43">
            <v>0</v>
          </cell>
        </row>
      </sheetData>
      <sheetData sheetId="2383">
        <row r="43">
          <cell r="H43">
            <v>0</v>
          </cell>
        </row>
      </sheetData>
      <sheetData sheetId="2384">
        <row r="43">
          <cell r="H43">
            <v>0</v>
          </cell>
        </row>
      </sheetData>
      <sheetData sheetId="2385">
        <row r="43">
          <cell r="H43">
            <v>0</v>
          </cell>
        </row>
      </sheetData>
      <sheetData sheetId="2386">
        <row r="43">
          <cell r="H43">
            <v>0</v>
          </cell>
        </row>
      </sheetData>
      <sheetData sheetId="2387">
        <row r="43">
          <cell r="H43">
            <v>0</v>
          </cell>
        </row>
      </sheetData>
      <sheetData sheetId="2388">
        <row r="43">
          <cell r="H43">
            <v>0</v>
          </cell>
        </row>
      </sheetData>
      <sheetData sheetId="2389">
        <row r="43">
          <cell r="H43">
            <v>0</v>
          </cell>
        </row>
      </sheetData>
      <sheetData sheetId="2390">
        <row r="43">
          <cell r="H43">
            <v>0</v>
          </cell>
        </row>
      </sheetData>
      <sheetData sheetId="2391">
        <row r="43">
          <cell r="H43">
            <v>0</v>
          </cell>
        </row>
      </sheetData>
      <sheetData sheetId="2392" refreshError="1"/>
      <sheetData sheetId="2393" refreshError="1"/>
      <sheetData sheetId="2394" refreshError="1"/>
      <sheetData sheetId="2395" refreshError="1"/>
      <sheetData sheetId="2396" refreshError="1"/>
      <sheetData sheetId="2397">
        <row r="43">
          <cell r="H43">
            <v>0</v>
          </cell>
        </row>
      </sheetData>
      <sheetData sheetId="2398" refreshError="1"/>
      <sheetData sheetId="2399">
        <row r="43">
          <cell r="H43">
            <v>0</v>
          </cell>
        </row>
      </sheetData>
      <sheetData sheetId="2400" refreshError="1"/>
      <sheetData sheetId="2401" refreshError="1"/>
      <sheetData sheetId="2402" refreshError="1"/>
      <sheetData sheetId="2403" refreshError="1"/>
      <sheetData sheetId="2404" refreshError="1"/>
      <sheetData sheetId="2405" refreshError="1"/>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ow r="43">
          <cell r="H43">
            <v>0</v>
          </cell>
        </row>
      </sheetData>
      <sheetData sheetId="2439">
        <row r="43">
          <cell r="H43">
            <v>0</v>
          </cell>
        </row>
      </sheetData>
      <sheetData sheetId="2440">
        <row r="43">
          <cell r="H43">
            <v>0</v>
          </cell>
        </row>
      </sheetData>
      <sheetData sheetId="2441">
        <row r="43">
          <cell r="H43">
            <v>0</v>
          </cell>
        </row>
      </sheetData>
      <sheetData sheetId="2442">
        <row r="43">
          <cell r="H43">
            <v>0</v>
          </cell>
        </row>
      </sheetData>
      <sheetData sheetId="2443">
        <row r="43">
          <cell r="H43">
            <v>0</v>
          </cell>
        </row>
      </sheetData>
      <sheetData sheetId="2444">
        <row r="43">
          <cell r="H43">
            <v>0</v>
          </cell>
        </row>
      </sheetData>
      <sheetData sheetId="2445">
        <row r="43">
          <cell r="H43">
            <v>0</v>
          </cell>
        </row>
      </sheetData>
      <sheetData sheetId="2446">
        <row r="43">
          <cell r="H43">
            <v>0</v>
          </cell>
        </row>
      </sheetData>
      <sheetData sheetId="2447">
        <row r="43">
          <cell r="H43">
            <v>0</v>
          </cell>
        </row>
      </sheetData>
      <sheetData sheetId="2448">
        <row r="43">
          <cell r="H43">
            <v>0</v>
          </cell>
        </row>
      </sheetData>
      <sheetData sheetId="2449">
        <row r="43">
          <cell r="H43">
            <v>0</v>
          </cell>
        </row>
      </sheetData>
      <sheetData sheetId="2450">
        <row r="43">
          <cell r="H43">
            <v>0</v>
          </cell>
        </row>
      </sheetData>
      <sheetData sheetId="2451">
        <row r="43">
          <cell r="H43">
            <v>0</v>
          </cell>
        </row>
      </sheetData>
      <sheetData sheetId="2452">
        <row r="43">
          <cell r="H43">
            <v>0</v>
          </cell>
        </row>
      </sheetData>
      <sheetData sheetId="2453">
        <row r="43">
          <cell r="H43">
            <v>0</v>
          </cell>
        </row>
      </sheetData>
      <sheetData sheetId="2454">
        <row r="43">
          <cell r="H43">
            <v>0</v>
          </cell>
        </row>
      </sheetData>
      <sheetData sheetId="2455">
        <row r="43">
          <cell r="H43">
            <v>0</v>
          </cell>
        </row>
      </sheetData>
      <sheetData sheetId="2456">
        <row r="43">
          <cell r="H43">
            <v>0</v>
          </cell>
        </row>
      </sheetData>
      <sheetData sheetId="2457">
        <row r="43">
          <cell r="H43">
            <v>0</v>
          </cell>
        </row>
      </sheetData>
      <sheetData sheetId="2458">
        <row r="43">
          <cell r="H43">
            <v>0</v>
          </cell>
        </row>
      </sheetData>
      <sheetData sheetId="2459">
        <row r="43">
          <cell r="H43">
            <v>0</v>
          </cell>
        </row>
      </sheetData>
      <sheetData sheetId="2460">
        <row r="43">
          <cell r="H43">
            <v>0</v>
          </cell>
        </row>
      </sheetData>
      <sheetData sheetId="2461">
        <row r="43">
          <cell r="H43">
            <v>0</v>
          </cell>
        </row>
      </sheetData>
      <sheetData sheetId="2462">
        <row r="43">
          <cell r="H43">
            <v>0</v>
          </cell>
        </row>
      </sheetData>
      <sheetData sheetId="2463">
        <row r="43">
          <cell r="H43">
            <v>0</v>
          </cell>
        </row>
      </sheetData>
      <sheetData sheetId="2464">
        <row r="43">
          <cell r="H43">
            <v>0</v>
          </cell>
        </row>
      </sheetData>
      <sheetData sheetId="2465">
        <row r="43">
          <cell r="H43">
            <v>0</v>
          </cell>
        </row>
      </sheetData>
      <sheetData sheetId="2466">
        <row r="43">
          <cell r="H43">
            <v>0</v>
          </cell>
        </row>
      </sheetData>
      <sheetData sheetId="2467">
        <row r="43">
          <cell r="H43">
            <v>0</v>
          </cell>
        </row>
      </sheetData>
      <sheetData sheetId="2468">
        <row r="43">
          <cell r="H43">
            <v>0</v>
          </cell>
        </row>
      </sheetData>
      <sheetData sheetId="2469">
        <row r="43">
          <cell r="H43">
            <v>0</v>
          </cell>
        </row>
      </sheetData>
      <sheetData sheetId="2470">
        <row r="43">
          <cell r="H43">
            <v>0</v>
          </cell>
        </row>
      </sheetData>
      <sheetData sheetId="2471">
        <row r="43">
          <cell r="H43">
            <v>0</v>
          </cell>
        </row>
      </sheetData>
      <sheetData sheetId="2472">
        <row r="43">
          <cell r="H43">
            <v>0</v>
          </cell>
        </row>
      </sheetData>
      <sheetData sheetId="2473">
        <row r="43">
          <cell r="H43">
            <v>0</v>
          </cell>
        </row>
      </sheetData>
      <sheetData sheetId="2474">
        <row r="43">
          <cell r="H43">
            <v>0</v>
          </cell>
        </row>
      </sheetData>
      <sheetData sheetId="2475">
        <row r="43">
          <cell r="H43">
            <v>0</v>
          </cell>
        </row>
      </sheetData>
      <sheetData sheetId="2476">
        <row r="43">
          <cell r="H43">
            <v>0</v>
          </cell>
        </row>
      </sheetData>
      <sheetData sheetId="2477">
        <row r="43">
          <cell r="H43">
            <v>0</v>
          </cell>
        </row>
      </sheetData>
      <sheetData sheetId="2478">
        <row r="43">
          <cell r="H43">
            <v>0</v>
          </cell>
        </row>
      </sheetData>
      <sheetData sheetId="2479">
        <row r="43">
          <cell r="H43">
            <v>0</v>
          </cell>
        </row>
      </sheetData>
      <sheetData sheetId="2480">
        <row r="43">
          <cell r="H43">
            <v>0</v>
          </cell>
        </row>
      </sheetData>
      <sheetData sheetId="2481">
        <row r="43">
          <cell r="H43">
            <v>0</v>
          </cell>
        </row>
      </sheetData>
      <sheetData sheetId="2482">
        <row r="43">
          <cell r="H43">
            <v>0</v>
          </cell>
        </row>
      </sheetData>
      <sheetData sheetId="2483">
        <row r="43">
          <cell r="H43">
            <v>0</v>
          </cell>
        </row>
      </sheetData>
      <sheetData sheetId="2484">
        <row r="43">
          <cell r="H43">
            <v>0</v>
          </cell>
        </row>
      </sheetData>
      <sheetData sheetId="2485">
        <row r="43">
          <cell r="H43">
            <v>0</v>
          </cell>
        </row>
      </sheetData>
      <sheetData sheetId="2486">
        <row r="43">
          <cell r="H43">
            <v>0</v>
          </cell>
        </row>
      </sheetData>
      <sheetData sheetId="2487">
        <row r="43">
          <cell r="H43">
            <v>0</v>
          </cell>
        </row>
      </sheetData>
      <sheetData sheetId="2488">
        <row r="43">
          <cell r="H43">
            <v>0</v>
          </cell>
        </row>
      </sheetData>
      <sheetData sheetId="2489">
        <row r="43">
          <cell r="H43">
            <v>0</v>
          </cell>
        </row>
      </sheetData>
      <sheetData sheetId="2490">
        <row r="43">
          <cell r="H43">
            <v>0</v>
          </cell>
        </row>
      </sheetData>
      <sheetData sheetId="2491">
        <row r="43">
          <cell r="H43">
            <v>0</v>
          </cell>
        </row>
      </sheetData>
      <sheetData sheetId="2492">
        <row r="43">
          <cell r="H43">
            <v>0</v>
          </cell>
        </row>
      </sheetData>
      <sheetData sheetId="2493">
        <row r="43">
          <cell r="H43">
            <v>0</v>
          </cell>
        </row>
      </sheetData>
      <sheetData sheetId="2494">
        <row r="43">
          <cell r="H43">
            <v>0</v>
          </cell>
        </row>
      </sheetData>
      <sheetData sheetId="2495">
        <row r="43">
          <cell r="H43">
            <v>0</v>
          </cell>
        </row>
      </sheetData>
      <sheetData sheetId="2496">
        <row r="43">
          <cell r="H43">
            <v>0</v>
          </cell>
        </row>
      </sheetData>
      <sheetData sheetId="2497">
        <row r="43">
          <cell r="H43">
            <v>0</v>
          </cell>
        </row>
      </sheetData>
      <sheetData sheetId="2498">
        <row r="43">
          <cell r="H43">
            <v>0</v>
          </cell>
        </row>
      </sheetData>
      <sheetData sheetId="2499">
        <row r="43">
          <cell r="H43">
            <v>0</v>
          </cell>
        </row>
      </sheetData>
      <sheetData sheetId="2500">
        <row r="43">
          <cell r="H43">
            <v>0</v>
          </cell>
        </row>
      </sheetData>
      <sheetData sheetId="2501">
        <row r="43">
          <cell r="H43">
            <v>0</v>
          </cell>
        </row>
      </sheetData>
      <sheetData sheetId="2502">
        <row r="43">
          <cell r="H43">
            <v>0</v>
          </cell>
        </row>
      </sheetData>
      <sheetData sheetId="2503">
        <row r="43">
          <cell r="H43">
            <v>0</v>
          </cell>
        </row>
      </sheetData>
      <sheetData sheetId="2504">
        <row r="43">
          <cell r="H43">
            <v>0</v>
          </cell>
        </row>
      </sheetData>
      <sheetData sheetId="2505">
        <row r="43">
          <cell r="H43">
            <v>0</v>
          </cell>
        </row>
      </sheetData>
      <sheetData sheetId="2506">
        <row r="43">
          <cell r="H43">
            <v>0</v>
          </cell>
        </row>
      </sheetData>
      <sheetData sheetId="2507">
        <row r="43">
          <cell r="H43">
            <v>0</v>
          </cell>
        </row>
      </sheetData>
      <sheetData sheetId="2508">
        <row r="43">
          <cell r="H43">
            <v>0</v>
          </cell>
        </row>
      </sheetData>
      <sheetData sheetId="2509">
        <row r="43">
          <cell r="H43">
            <v>0</v>
          </cell>
        </row>
      </sheetData>
      <sheetData sheetId="2510">
        <row r="43">
          <cell r="H43">
            <v>0</v>
          </cell>
        </row>
      </sheetData>
      <sheetData sheetId="2511">
        <row r="43">
          <cell r="H43">
            <v>0</v>
          </cell>
        </row>
      </sheetData>
      <sheetData sheetId="2512">
        <row r="43">
          <cell r="H43">
            <v>0</v>
          </cell>
        </row>
      </sheetData>
      <sheetData sheetId="2513">
        <row r="43">
          <cell r="H43">
            <v>0</v>
          </cell>
        </row>
      </sheetData>
      <sheetData sheetId="2514">
        <row r="43">
          <cell r="H43">
            <v>0</v>
          </cell>
        </row>
      </sheetData>
      <sheetData sheetId="2515">
        <row r="43">
          <cell r="H43">
            <v>0</v>
          </cell>
        </row>
      </sheetData>
      <sheetData sheetId="2516">
        <row r="43">
          <cell r="H43">
            <v>0</v>
          </cell>
        </row>
      </sheetData>
      <sheetData sheetId="2517">
        <row r="43">
          <cell r="H43">
            <v>0</v>
          </cell>
        </row>
      </sheetData>
      <sheetData sheetId="2518">
        <row r="43">
          <cell r="H43">
            <v>0</v>
          </cell>
        </row>
      </sheetData>
      <sheetData sheetId="2519">
        <row r="43">
          <cell r="H43">
            <v>0</v>
          </cell>
        </row>
      </sheetData>
      <sheetData sheetId="2520">
        <row r="43">
          <cell r="H43">
            <v>0</v>
          </cell>
        </row>
      </sheetData>
      <sheetData sheetId="2521">
        <row r="43">
          <cell r="H43">
            <v>0</v>
          </cell>
        </row>
      </sheetData>
      <sheetData sheetId="2522">
        <row r="43">
          <cell r="H43">
            <v>0</v>
          </cell>
        </row>
      </sheetData>
      <sheetData sheetId="2523">
        <row r="43">
          <cell r="H43">
            <v>0</v>
          </cell>
        </row>
      </sheetData>
      <sheetData sheetId="2524">
        <row r="43">
          <cell r="H43">
            <v>0</v>
          </cell>
        </row>
      </sheetData>
      <sheetData sheetId="2525">
        <row r="43">
          <cell r="H43">
            <v>0</v>
          </cell>
        </row>
      </sheetData>
      <sheetData sheetId="2526">
        <row r="43">
          <cell r="H43">
            <v>0</v>
          </cell>
        </row>
      </sheetData>
      <sheetData sheetId="2527">
        <row r="43">
          <cell r="H43">
            <v>0</v>
          </cell>
        </row>
      </sheetData>
      <sheetData sheetId="2528">
        <row r="43">
          <cell r="H43">
            <v>0</v>
          </cell>
        </row>
      </sheetData>
      <sheetData sheetId="2529">
        <row r="43">
          <cell r="H43">
            <v>0</v>
          </cell>
        </row>
      </sheetData>
      <sheetData sheetId="2530">
        <row r="43">
          <cell r="H43">
            <v>0</v>
          </cell>
        </row>
      </sheetData>
      <sheetData sheetId="2531">
        <row r="43">
          <cell r="H43">
            <v>0</v>
          </cell>
        </row>
      </sheetData>
      <sheetData sheetId="2532">
        <row r="43">
          <cell r="H43">
            <v>0</v>
          </cell>
        </row>
      </sheetData>
      <sheetData sheetId="2533">
        <row r="43">
          <cell r="H43">
            <v>0</v>
          </cell>
        </row>
      </sheetData>
      <sheetData sheetId="2534">
        <row r="43">
          <cell r="H43">
            <v>0</v>
          </cell>
        </row>
      </sheetData>
      <sheetData sheetId="2535">
        <row r="43">
          <cell r="H43">
            <v>0</v>
          </cell>
        </row>
      </sheetData>
      <sheetData sheetId="2536">
        <row r="43">
          <cell r="H43">
            <v>0</v>
          </cell>
        </row>
      </sheetData>
      <sheetData sheetId="2537">
        <row r="43">
          <cell r="H43">
            <v>0</v>
          </cell>
        </row>
      </sheetData>
      <sheetData sheetId="2538">
        <row r="43">
          <cell r="H43">
            <v>0</v>
          </cell>
        </row>
      </sheetData>
      <sheetData sheetId="2539">
        <row r="43">
          <cell r="H43">
            <v>0</v>
          </cell>
        </row>
      </sheetData>
      <sheetData sheetId="2540">
        <row r="43">
          <cell r="H43">
            <v>0</v>
          </cell>
        </row>
      </sheetData>
      <sheetData sheetId="2541">
        <row r="43">
          <cell r="H43">
            <v>0</v>
          </cell>
        </row>
      </sheetData>
      <sheetData sheetId="2542">
        <row r="43">
          <cell r="H43">
            <v>0</v>
          </cell>
        </row>
      </sheetData>
      <sheetData sheetId="2543">
        <row r="43">
          <cell r="H43">
            <v>0</v>
          </cell>
        </row>
      </sheetData>
      <sheetData sheetId="2544">
        <row r="43">
          <cell r="H43">
            <v>0</v>
          </cell>
        </row>
      </sheetData>
      <sheetData sheetId="2545">
        <row r="43">
          <cell r="H43">
            <v>0</v>
          </cell>
        </row>
      </sheetData>
      <sheetData sheetId="2546">
        <row r="43">
          <cell r="H43">
            <v>0</v>
          </cell>
        </row>
      </sheetData>
      <sheetData sheetId="2547">
        <row r="43">
          <cell r="H43">
            <v>0</v>
          </cell>
        </row>
      </sheetData>
      <sheetData sheetId="2548">
        <row r="43">
          <cell r="H43">
            <v>0</v>
          </cell>
        </row>
      </sheetData>
      <sheetData sheetId="2549">
        <row r="43">
          <cell r="H43">
            <v>0</v>
          </cell>
        </row>
      </sheetData>
      <sheetData sheetId="2550">
        <row r="43">
          <cell r="H43">
            <v>0</v>
          </cell>
        </row>
      </sheetData>
      <sheetData sheetId="2551">
        <row r="43">
          <cell r="H43">
            <v>0</v>
          </cell>
        </row>
      </sheetData>
      <sheetData sheetId="2552">
        <row r="43">
          <cell r="H43">
            <v>0</v>
          </cell>
        </row>
      </sheetData>
      <sheetData sheetId="2553">
        <row r="43">
          <cell r="H43">
            <v>0</v>
          </cell>
        </row>
      </sheetData>
      <sheetData sheetId="2554">
        <row r="43">
          <cell r="H43">
            <v>0</v>
          </cell>
        </row>
      </sheetData>
      <sheetData sheetId="2555">
        <row r="43">
          <cell r="H43">
            <v>0</v>
          </cell>
        </row>
      </sheetData>
      <sheetData sheetId="2556">
        <row r="43">
          <cell r="H43">
            <v>0</v>
          </cell>
        </row>
      </sheetData>
      <sheetData sheetId="2557">
        <row r="43">
          <cell r="H43">
            <v>0</v>
          </cell>
        </row>
      </sheetData>
      <sheetData sheetId="2558">
        <row r="43">
          <cell r="H43">
            <v>0</v>
          </cell>
        </row>
      </sheetData>
      <sheetData sheetId="2559">
        <row r="43">
          <cell r="H43">
            <v>0</v>
          </cell>
        </row>
      </sheetData>
      <sheetData sheetId="2560">
        <row r="43">
          <cell r="H43">
            <v>0</v>
          </cell>
        </row>
      </sheetData>
      <sheetData sheetId="2561">
        <row r="43">
          <cell r="H43">
            <v>0</v>
          </cell>
        </row>
      </sheetData>
      <sheetData sheetId="2562">
        <row r="43">
          <cell r="H43">
            <v>0</v>
          </cell>
        </row>
      </sheetData>
      <sheetData sheetId="2563">
        <row r="43">
          <cell r="H43">
            <v>0</v>
          </cell>
        </row>
      </sheetData>
      <sheetData sheetId="2564">
        <row r="43">
          <cell r="H43">
            <v>0</v>
          </cell>
        </row>
      </sheetData>
      <sheetData sheetId="2565">
        <row r="43">
          <cell r="H43">
            <v>0</v>
          </cell>
        </row>
      </sheetData>
      <sheetData sheetId="2566">
        <row r="43">
          <cell r="H43">
            <v>0</v>
          </cell>
        </row>
      </sheetData>
      <sheetData sheetId="2567">
        <row r="43">
          <cell r="H43">
            <v>0</v>
          </cell>
        </row>
      </sheetData>
      <sheetData sheetId="2568">
        <row r="43">
          <cell r="H43">
            <v>0</v>
          </cell>
        </row>
      </sheetData>
      <sheetData sheetId="2569">
        <row r="43">
          <cell r="H43">
            <v>0</v>
          </cell>
        </row>
      </sheetData>
      <sheetData sheetId="2570">
        <row r="43">
          <cell r="H43">
            <v>0</v>
          </cell>
        </row>
      </sheetData>
      <sheetData sheetId="2571">
        <row r="43">
          <cell r="H43">
            <v>0</v>
          </cell>
        </row>
      </sheetData>
      <sheetData sheetId="2572">
        <row r="43">
          <cell r="H43">
            <v>0</v>
          </cell>
        </row>
      </sheetData>
      <sheetData sheetId="2573">
        <row r="43">
          <cell r="H43">
            <v>0</v>
          </cell>
        </row>
      </sheetData>
      <sheetData sheetId="2574">
        <row r="43">
          <cell r="H43">
            <v>0</v>
          </cell>
        </row>
      </sheetData>
      <sheetData sheetId="2575">
        <row r="43">
          <cell r="H43">
            <v>0</v>
          </cell>
        </row>
      </sheetData>
      <sheetData sheetId="2576">
        <row r="43">
          <cell r="H43">
            <v>0</v>
          </cell>
        </row>
      </sheetData>
      <sheetData sheetId="2577">
        <row r="43">
          <cell r="H43">
            <v>0</v>
          </cell>
        </row>
      </sheetData>
      <sheetData sheetId="2578">
        <row r="43">
          <cell r="H43">
            <v>0</v>
          </cell>
        </row>
      </sheetData>
      <sheetData sheetId="2579">
        <row r="43">
          <cell r="H43">
            <v>0</v>
          </cell>
        </row>
      </sheetData>
      <sheetData sheetId="2580">
        <row r="43">
          <cell r="H43">
            <v>0</v>
          </cell>
        </row>
      </sheetData>
      <sheetData sheetId="2581">
        <row r="43">
          <cell r="H43">
            <v>0</v>
          </cell>
        </row>
      </sheetData>
      <sheetData sheetId="2582">
        <row r="43">
          <cell r="H43">
            <v>0</v>
          </cell>
        </row>
      </sheetData>
      <sheetData sheetId="2583">
        <row r="43">
          <cell r="H43">
            <v>0</v>
          </cell>
        </row>
      </sheetData>
      <sheetData sheetId="2584">
        <row r="43">
          <cell r="H43">
            <v>0</v>
          </cell>
        </row>
      </sheetData>
      <sheetData sheetId="2585">
        <row r="43">
          <cell r="H43">
            <v>0</v>
          </cell>
        </row>
      </sheetData>
      <sheetData sheetId="2586">
        <row r="43">
          <cell r="H43">
            <v>0</v>
          </cell>
        </row>
      </sheetData>
      <sheetData sheetId="2587">
        <row r="43">
          <cell r="H43">
            <v>0</v>
          </cell>
        </row>
      </sheetData>
      <sheetData sheetId="2588">
        <row r="43">
          <cell r="H43">
            <v>0</v>
          </cell>
        </row>
      </sheetData>
      <sheetData sheetId="2589">
        <row r="43">
          <cell r="H43">
            <v>0</v>
          </cell>
        </row>
      </sheetData>
      <sheetData sheetId="2590">
        <row r="43">
          <cell r="H43">
            <v>0</v>
          </cell>
        </row>
      </sheetData>
      <sheetData sheetId="2591">
        <row r="43">
          <cell r="H43">
            <v>0</v>
          </cell>
        </row>
      </sheetData>
      <sheetData sheetId="2592">
        <row r="43">
          <cell r="H43">
            <v>0</v>
          </cell>
        </row>
      </sheetData>
      <sheetData sheetId="2593">
        <row r="43">
          <cell r="H43">
            <v>0</v>
          </cell>
        </row>
      </sheetData>
      <sheetData sheetId="2594">
        <row r="43">
          <cell r="H43">
            <v>0</v>
          </cell>
        </row>
      </sheetData>
      <sheetData sheetId="2595">
        <row r="43">
          <cell r="H43">
            <v>0</v>
          </cell>
        </row>
      </sheetData>
      <sheetData sheetId="2596">
        <row r="43">
          <cell r="H43">
            <v>0</v>
          </cell>
        </row>
      </sheetData>
      <sheetData sheetId="2597">
        <row r="43">
          <cell r="H43">
            <v>0</v>
          </cell>
        </row>
      </sheetData>
      <sheetData sheetId="2598">
        <row r="43">
          <cell r="H43">
            <v>0</v>
          </cell>
        </row>
      </sheetData>
      <sheetData sheetId="2599">
        <row r="43">
          <cell r="H43">
            <v>0</v>
          </cell>
        </row>
      </sheetData>
      <sheetData sheetId="2600">
        <row r="43">
          <cell r="H43">
            <v>0</v>
          </cell>
        </row>
      </sheetData>
      <sheetData sheetId="2601">
        <row r="43">
          <cell r="H43">
            <v>0</v>
          </cell>
        </row>
      </sheetData>
      <sheetData sheetId="2602">
        <row r="43">
          <cell r="H43">
            <v>0</v>
          </cell>
        </row>
      </sheetData>
      <sheetData sheetId="2603">
        <row r="43">
          <cell r="H43">
            <v>0</v>
          </cell>
        </row>
      </sheetData>
      <sheetData sheetId="2604">
        <row r="43">
          <cell r="H43">
            <v>0</v>
          </cell>
        </row>
      </sheetData>
      <sheetData sheetId="2605">
        <row r="43">
          <cell r="H43">
            <v>0</v>
          </cell>
        </row>
      </sheetData>
      <sheetData sheetId="2606">
        <row r="43">
          <cell r="H43">
            <v>0</v>
          </cell>
        </row>
      </sheetData>
      <sheetData sheetId="2607">
        <row r="43">
          <cell r="H43">
            <v>0</v>
          </cell>
        </row>
      </sheetData>
      <sheetData sheetId="2608">
        <row r="43">
          <cell r="H43">
            <v>0</v>
          </cell>
        </row>
      </sheetData>
      <sheetData sheetId="2609">
        <row r="43">
          <cell r="H43">
            <v>0</v>
          </cell>
        </row>
      </sheetData>
      <sheetData sheetId="2610">
        <row r="43">
          <cell r="H43">
            <v>0</v>
          </cell>
        </row>
      </sheetData>
      <sheetData sheetId="2611">
        <row r="43">
          <cell r="H43">
            <v>0</v>
          </cell>
        </row>
      </sheetData>
      <sheetData sheetId="2612">
        <row r="43">
          <cell r="H43">
            <v>0</v>
          </cell>
        </row>
      </sheetData>
      <sheetData sheetId="2613">
        <row r="43">
          <cell r="H43">
            <v>0</v>
          </cell>
        </row>
      </sheetData>
      <sheetData sheetId="2614">
        <row r="43">
          <cell r="H43">
            <v>0</v>
          </cell>
        </row>
      </sheetData>
      <sheetData sheetId="2615">
        <row r="43">
          <cell r="H43">
            <v>0</v>
          </cell>
        </row>
      </sheetData>
      <sheetData sheetId="2616">
        <row r="43">
          <cell r="H43">
            <v>0</v>
          </cell>
        </row>
      </sheetData>
      <sheetData sheetId="2617">
        <row r="43">
          <cell r="H43">
            <v>0</v>
          </cell>
        </row>
      </sheetData>
      <sheetData sheetId="2618">
        <row r="43">
          <cell r="H43">
            <v>0</v>
          </cell>
        </row>
      </sheetData>
      <sheetData sheetId="2619">
        <row r="43">
          <cell r="H43">
            <v>0</v>
          </cell>
        </row>
      </sheetData>
      <sheetData sheetId="2620">
        <row r="43">
          <cell r="H43">
            <v>0</v>
          </cell>
        </row>
      </sheetData>
      <sheetData sheetId="2621">
        <row r="43">
          <cell r="H43">
            <v>0</v>
          </cell>
        </row>
      </sheetData>
      <sheetData sheetId="2622">
        <row r="43">
          <cell r="H43">
            <v>0</v>
          </cell>
        </row>
      </sheetData>
      <sheetData sheetId="2623">
        <row r="43">
          <cell r="H43">
            <v>0</v>
          </cell>
        </row>
      </sheetData>
      <sheetData sheetId="2624">
        <row r="43">
          <cell r="H43">
            <v>0</v>
          </cell>
        </row>
      </sheetData>
      <sheetData sheetId="2625">
        <row r="43">
          <cell r="H43">
            <v>0</v>
          </cell>
        </row>
      </sheetData>
      <sheetData sheetId="2626">
        <row r="43">
          <cell r="H43">
            <v>0</v>
          </cell>
        </row>
      </sheetData>
      <sheetData sheetId="2627">
        <row r="43">
          <cell r="H43">
            <v>0</v>
          </cell>
        </row>
      </sheetData>
      <sheetData sheetId="2628">
        <row r="43">
          <cell r="H43">
            <v>0</v>
          </cell>
        </row>
      </sheetData>
      <sheetData sheetId="2629">
        <row r="43">
          <cell r="H43">
            <v>0</v>
          </cell>
        </row>
      </sheetData>
      <sheetData sheetId="2630">
        <row r="43">
          <cell r="H43">
            <v>0</v>
          </cell>
        </row>
      </sheetData>
      <sheetData sheetId="2631">
        <row r="43">
          <cell r="H43">
            <v>0</v>
          </cell>
        </row>
      </sheetData>
      <sheetData sheetId="2632">
        <row r="43">
          <cell r="H43">
            <v>0</v>
          </cell>
        </row>
      </sheetData>
      <sheetData sheetId="2633">
        <row r="43">
          <cell r="H43">
            <v>0</v>
          </cell>
        </row>
      </sheetData>
      <sheetData sheetId="2634">
        <row r="43">
          <cell r="H43">
            <v>0</v>
          </cell>
        </row>
      </sheetData>
      <sheetData sheetId="2635">
        <row r="43">
          <cell r="H43">
            <v>0</v>
          </cell>
        </row>
      </sheetData>
      <sheetData sheetId="2636">
        <row r="43">
          <cell r="H43">
            <v>0</v>
          </cell>
        </row>
      </sheetData>
      <sheetData sheetId="2637">
        <row r="43">
          <cell r="H43">
            <v>0</v>
          </cell>
        </row>
      </sheetData>
      <sheetData sheetId="2638">
        <row r="43">
          <cell r="H43">
            <v>0</v>
          </cell>
        </row>
      </sheetData>
      <sheetData sheetId="2639">
        <row r="43">
          <cell r="H43">
            <v>0</v>
          </cell>
        </row>
      </sheetData>
      <sheetData sheetId="2640">
        <row r="43">
          <cell r="H43">
            <v>0</v>
          </cell>
        </row>
      </sheetData>
      <sheetData sheetId="2641">
        <row r="43">
          <cell r="H43">
            <v>0</v>
          </cell>
        </row>
      </sheetData>
      <sheetData sheetId="2642">
        <row r="43">
          <cell r="H43">
            <v>0</v>
          </cell>
        </row>
      </sheetData>
      <sheetData sheetId="2643">
        <row r="43">
          <cell r="H43">
            <v>0</v>
          </cell>
        </row>
      </sheetData>
      <sheetData sheetId="2644">
        <row r="43">
          <cell r="H43">
            <v>0</v>
          </cell>
        </row>
      </sheetData>
      <sheetData sheetId="2645">
        <row r="43">
          <cell r="H43">
            <v>0</v>
          </cell>
        </row>
      </sheetData>
      <sheetData sheetId="2646">
        <row r="43">
          <cell r="H43">
            <v>0</v>
          </cell>
        </row>
      </sheetData>
      <sheetData sheetId="2647">
        <row r="43">
          <cell r="H43">
            <v>0</v>
          </cell>
        </row>
      </sheetData>
      <sheetData sheetId="2648">
        <row r="43">
          <cell r="H43">
            <v>0</v>
          </cell>
        </row>
      </sheetData>
      <sheetData sheetId="2649">
        <row r="43">
          <cell r="H43">
            <v>0</v>
          </cell>
        </row>
      </sheetData>
      <sheetData sheetId="2650">
        <row r="43">
          <cell r="H43">
            <v>0</v>
          </cell>
        </row>
      </sheetData>
      <sheetData sheetId="2651">
        <row r="43">
          <cell r="H43">
            <v>0</v>
          </cell>
        </row>
      </sheetData>
      <sheetData sheetId="2652">
        <row r="43">
          <cell r="H43">
            <v>0</v>
          </cell>
        </row>
      </sheetData>
      <sheetData sheetId="2653">
        <row r="43">
          <cell r="H43">
            <v>0</v>
          </cell>
        </row>
      </sheetData>
      <sheetData sheetId="2654">
        <row r="43">
          <cell r="H43">
            <v>0</v>
          </cell>
        </row>
      </sheetData>
      <sheetData sheetId="2655">
        <row r="43">
          <cell r="H43">
            <v>0</v>
          </cell>
        </row>
      </sheetData>
      <sheetData sheetId="2656">
        <row r="43">
          <cell r="H43">
            <v>0</v>
          </cell>
        </row>
      </sheetData>
      <sheetData sheetId="2657">
        <row r="43">
          <cell r="H43">
            <v>0</v>
          </cell>
        </row>
      </sheetData>
      <sheetData sheetId="2658">
        <row r="43">
          <cell r="H43">
            <v>0</v>
          </cell>
        </row>
      </sheetData>
      <sheetData sheetId="2659">
        <row r="43">
          <cell r="H43">
            <v>0</v>
          </cell>
        </row>
      </sheetData>
      <sheetData sheetId="2660">
        <row r="43">
          <cell r="H43">
            <v>0</v>
          </cell>
        </row>
      </sheetData>
      <sheetData sheetId="2661">
        <row r="43">
          <cell r="H43">
            <v>0</v>
          </cell>
        </row>
      </sheetData>
      <sheetData sheetId="2662">
        <row r="43">
          <cell r="H43">
            <v>0</v>
          </cell>
        </row>
      </sheetData>
      <sheetData sheetId="2663">
        <row r="43">
          <cell r="H43">
            <v>0</v>
          </cell>
        </row>
      </sheetData>
      <sheetData sheetId="2664">
        <row r="43">
          <cell r="H43">
            <v>0</v>
          </cell>
        </row>
      </sheetData>
      <sheetData sheetId="2665">
        <row r="43">
          <cell r="H43">
            <v>0</v>
          </cell>
        </row>
      </sheetData>
      <sheetData sheetId="2666">
        <row r="43">
          <cell r="H43">
            <v>0</v>
          </cell>
        </row>
      </sheetData>
      <sheetData sheetId="2667">
        <row r="43">
          <cell r="H43">
            <v>0</v>
          </cell>
        </row>
      </sheetData>
      <sheetData sheetId="2668">
        <row r="43">
          <cell r="H43">
            <v>0</v>
          </cell>
        </row>
      </sheetData>
      <sheetData sheetId="2669">
        <row r="43">
          <cell r="H43">
            <v>0</v>
          </cell>
        </row>
      </sheetData>
      <sheetData sheetId="2670">
        <row r="43">
          <cell r="H43">
            <v>0</v>
          </cell>
        </row>
      </sheetData>
      <sheetData sheetId="2671">
        <row r="43">
          <cell r="H43">
            <v>0</v>
          </cell>
        </row>
      </sheetData>
      <sheetData sheetId="2672">
        <row r="43">
          <cell r="H43">
            <v>0</v>
          </cell>
        </row>
      </sheetData>
      <sheetData sheetId="2673">
        <row r="43">
          <cell r="H43">
            <v>0</v>
          </cell>
        </row>
      </sheetData>
      <sheetData sheetId="2674">
        <row r="43">
          <cell r="H43">
            <v>0</v>
          </cell>
        </row>
      </sheetData>
      <sheetData sheetId="2675">
        <row r="43">
          <cell r="H43">
            <v>0</v>
          </cell>
        </row>
      </sheetData>
      <sheetData sheetId="2676">
        <row r="43">
          <cell r="H43">
            <v>0</v>
          </cell>
        </row>
      </sheetData>
      <sheetData sheetId="2677">
        <row r="43">
          <cell r="H43">
            <v>0</v>
          </cell>
        </row>
      </sheetData>
      <sheetData sheetId="2678">
        <row r="43">
          <cell r="H43">
            <v>0</v>
          </cell>
        </row>
      </sheetData>
      <sheetData sheetId="2679">
        <row r="43">
          <cell r="H43">
            <v>0</v>
          </cell>
        </row>
      </sheetData>
      <sheetData sheetId="2680">
        <row r="43">
          <cell r="H43">
            <v>0</v>
          </cell>
        </row>
      </sheetData>
      <sheetData sheetId="2681">
        <row r="43">
          <cell r="H43">
            <v>0</v>
          </cell>
        </row>
      </sheetData>
      <sheetData sheetId="2682">
        <row r="43">
          <cell r="H43">
            <v>0</v>
          </cell>
        </row>
      </sheetData>
      <sheetData sheetId="2683">
        <row r="43">
          <cell r="H43">
            <v>0</v>
          </cell>
        </row>
      </sheetData>
      <sheetData sheetId="2684">
        <row r="43">
          <cell r="H43">
            <v>0</v>
          </cell>
        </row>
      </sheetData>
      <sheetData sheetId="2685">
        <row r="43">
          <cell r="H43">
            <v>0</v>
          </cell>
        </row>
      </sheetData>
      <sheetData sheetId="2686">
        <row r="43">
          <cell r="H43">
            <v>0</v>
          </cell>
        </row>
      </sheetData>
      <sheetData sheetId="2687">
        <row r="43">
          <cell r="H43">
            <v>0</v>
          </cell>
        </row>
      </sheetData>
      <sheetData sheetId="2688">
        <row r="43">
          <cell r="H43">
            <v>0</v>
          </cell>
        </row>
      </sheetData>
      <sheetData sheetId="2689">
        <row r="43">
          <cell r="H43">
            <v>0</v>
          </cell>
        </row>
      </sheetData>
      <sheetData sheetId="2690">
        <row r="43">
          <cell r="H43">
            <v>0</v>
          </cell>
        </row>
      </sheetData>
      <sheetData sheetId="2691">
        <row r="43">
          <cell r="H43">
            <v>0</v>
          </cell>
        </row>
      </sheetData>
      <sheetData sheetId="2692">
        <row r="43">
          <cell r="H43">
            <v>0</v>
          </cell>
        </row>
      </sheetData>
      <sheetData sheetId="2693">
        <row r="43">
          <cell r="H43">
            <v>0</v>
          </cell>
        </row>
      </sheetData>
      <sheetData sheetId="2694">
        <row r="43">
          <cell r="H43">
            <v>0</v>
          </cell>
        </row>
      </sheetData>
      <sheetData sheetId="2695">
        <row r="43">
          <cell r="H43">
            <v>0</v>
          </cell>
        </row>
      </sheetData>
      <sheetData sheetId="2696">
        <row r="43">
          <cell r="H43">
            <v>0</v>
          </cell>
        </row>
      </sheetData>
      <sheetData sheetId="2697">
        <row r="43">
          <cell r="H43">
            <v>0</v>
          </cell>
        </row>
      </sheetData>
      <sheetData sheetId="2698">
        <row r="43">
          <cell r="H43">
            <v>0</v>
          </cell>
        </row>
      </sheetData>
      <sheetData sheetId="2699">
        <row r="43">
          <cell r="H43">
            <v>0</v>
          </cell>
        </row>
      </sheetData>
      <sheetData sheetId="2700">
        <row r="43">
          <cell r="H43">
            <v>0</v>
          </cell>
        </row>
      </sheetData>
      <sheetData sheetId="2701">
        <row r="43">
          <cell r="H43">
            <v>0</v>
          </cell>
        </row>
      </sheetData>
      <sheetData sheetId="2702">
        <row r="43">
          <cell r="H43">
            <v>0</v>
          </cell>
        </row>
      </sheetData>
      <sheetData sheetId="2703">
        <row r="43">
          <cell r="H43">
            <v>0</v>
          </cell>
        </row>
      </sheetData>
      <sheetData sheetId="2704">
        <row r="43">
          <cell r="H43">
            <v>0</v>
          </cell>
        </row>
      </sheetData>
      <sheetData sheetId="2705">
        <row r="43">
          <cell r="H43">
            <v>0</v>
          </cell>
        </row>
      </sheetData>
      <sheetData sheetId="2706">
        <row r="43">
          <cell r="H43">
            <v>0</v>
          </cell>
        </row>
      </sheetData>
      <sheetData sheetId="2707">
        <row r="43">
          <cell r="H43">
            <v>0</v>
          </cell>
        </row>
      </sheetData>
      <sheetData sheetId="2708">
        <row r="43">
          <cell r="H43">
            <v>0</v>
          </cell>
        </row>
      </sheetData>
      <sheetData sheetId="2709">
        <row r="43">
          <cell r="H43">
            <v>0</v>
          </cell>
        </row>
      </sheetData>
      <sheetData sheetId="2710">
        <row r="43">
          <cell r="H43">
            <v>0</v>
          </cell>
        </row>
      </sheetData>
      <sheetData sheetId="2711">
        <row r="43">
          <cell r="H43">
            <v>0</v>
          </cell>
        </row>
      </sheetData>
      <sheetData sheetId="2712">
        <row r="43">
          <cell r="H43">
            <v>0</v>
          </cell>
        </row>
      </sheetData>
      <sheetData sheetId="2713">
        <row r="43">
          <cell r="H43">
            <v>0</v>
          </cell>
        </row>
      </sheetData>
      <sheetData sheetId="2714">
        <row r="43">
          <cell r="H43">
            <v>0</v>
          </cell>
        </row>
      </sheetData>
      <sheetData sheetId="2715">
        <row r="43">
          <cell r="H43">
            <v>0</v>
          </cell>
        </row>
      </sheetData>
      <sheetData sheetId="2716">
        <row r="43">
          <cell r="H43">
            <v>0</v>
          </cell>
        </row>
      </sheetData>
      <sheetData sheetId="2717">
        <row r="43">
          <cell r="H43">
            <v>0</v>
          </cell>
        </row>
      </sheetData>
      <sheetData sheetId="2718">
        <row r="43">
          <cell r="H43">
            <v>0</v>
          </cell>
        </row>
      </sheetData>
      <sheetData sheetId="2719">
        <row r="43">
          <cell r="H43">
            <v>0</v>
          </cell>
        </row>
      </sheetData>
      <sheetData sheetId="2720">
        <row r="43">
          <cell r="H43">
            <v>0</v>
          </cell>
        </row>
      </sheetData>
      <sheetData sheetId="2721">
        <row r="43">
          <cell r="H43">
            <v>0</v>
          </cell>
        </row>
      </sheetData>
      <sheetData sheetId="2722">
        <row r="43">
          <cell r="H43">
            <v>0</v>
          </cell>
        </row>
      </sheetData>
      <sheetData sheetId="2723">
        <row r="43">
          <cell r="H43">
            <v>0</v>
          </cell>
        </row>
      </sheetData>
      <sheetData sheetId="2724">
        <row r="43">
          <cell r="H43">
            <v>0</v>
          </cell>
        </row>
      </sheetData>
      <sheetData sheetId="2725">
        <row r="43">
          <cell r="H43">
            <v>0</v>
          </cell>
        </row>
      </sheetData>
      <sheetData sheetId="2726">
        <row r="43">
          <cell r="H43">
            <v>0</v>
          </cell>
        </row>
      </sheetData>
      <sheetData sheetId="2727">
        <row r="43">
          <cell r="H43">
            <v>0</v>
          </cell>
        </row>
      </sheetData>
      <sheetData sheetId="2728">
        <row r="43">
          <cell r="H43">
            <v>0</v>
          </cell>
        </row>
      </sheetData>
      <sheetData sheetId="2729">
        <row r="43">
          <cell r="H43">
            <v>0</v>
          </cell>
        </row>
      </sheetData>
      <sheetData sheetId="2730">
        <row r="43">
          <cell r="H43">
            <v>0</v>
          </cell>
        </row>
      </sheetData>
      <sheetData sheetId="2731">
        <row r="43">
          <cell r="H43">
            <v>0</v>
          </cell>
        </row>
      </sheetData>
      <sheetData sheetId="2732">
        <row r="43">
          <cell r="H43">
            <v>0</v>
          </cell>
        </row>
      </sheetData>
      <sheetData sheetId="2733">
        <row r="43">
          <cell r="H43">
            <v>0</v>
          </cell>
        </row>
      </sheetData>
      <sheetData sheetId="2734">
        <row r="43">
          <cell r="H43">
            <v>0</v>
          </cell>
        </row>
      </sheetData>
      <sheetData sheetId="2735">
        <row r="43">
          <cell r="H43">
            <v>0</v>
          </cell>
        </row>
      </sheetData>
      <sheetData sheetId="2736">
        <row r="43">
          <cell r="H43">
            <v>0</v>
          </cell>
        </row>
      </sheetData>
      <sheetData sheetId="2737">
        <row r="43">
          <cell r="H43">
            <v>0</v>
          </cell>
        </row>
      </sheetData>
      <sheetData sheetId="2738">
        <row r="43">
          <cell r="H43">
            <v>0</v>
          </cell>
        </row>
      </sheetData>
      <sheetData sheetId="2739">
        <row r="43">
          <cell r="H43">
            <v>0</v>
          </cell>
        </row>
      </sheetData>
      <sheetData sheetId="2740">
        <row r="43">
          <cell r="H43">
            <v>0</v>
          </cell>
        </row>
      </sheetData>
      <sheetData sheetId="2741">
        <row r="43">
          <cell r="H43">
            <v>0</v>
          </cell>
        </row>
      </sheetData>
      <sheetData sheetId="2742">
        <row r="43">
          <cell r="H43">
            <v>0</v>
          </cell>
        </row>
      </sheetData>
      <sheetData sheetId="2743">
        <row r="43">
          <cell r="H43">
            <v>0</v>
          </cell>
        </row>
      </sheetData>
      <sheetData sheetId="2744">
        <row r="43">
          <cell r="H43">
            <v>0</v>
          </cell>
        </row>
      </sheetData>
      <sheetData sheetId="2745">
        <row r="43">
          <cell r="H43">
            <v>0</v>
          </cell>
        </row>
      </sheetData>
      <sheetData sheetId="2746">
        <row r="43">
          <cell r="H43">
            <v>0</v>
          </cell>
        </row>
      </sheetData>
      <sheetData sheetId="2747">
        <row r="43">
          <cell r="H43">
            <v>0</v>
          </cell>
        </row>
      </sheetData>
      <sheetData sheetId="2748">
        <row r="43">
          <cell r="H43">
            <v>0</v>
          </cell>
        </row>
      </sheetData>
      <sheetData sheetId="2749">
        <row r="43">
          <cell r="H43">
            <v>0</v>
          </cell>
        </row>
      </sheetData>
      <sheetData sheetId="2750">
        <row r="43">
          <cell r="H43">
            <v>0</v>
          </cell>
        </row>
      </sheetData>
      <sheetData sheetId="2751">
        <row r="43">
          <cell r="H43">
            <v>0</v>
          </cell>
        </row>
      </sheetData>
      <sheetData sheetId="2752">
        <row r="43">
          <cell r="H43">
            <v>0</v>
          </cell>
        </row>
      </sheetData>
      <sheetData sheetId="2753">
        <row r="43">
          <cell r="H43">
            <v>0</v>
          </cell>
        </row>
      </sheetData>
      <sheetData sheetId="2754">
        <row r="43">
          <cell r="H43">
            <v>0</v>
          </cell>
        </row>
      </sheetData>
      <sheetData sheetId="2755">
        <row r="43">
          <cell r="H43">
            <v>0</v>
          </cell>
        </row>
      </sheetData>
      <sheetData sheetId="2756">
        <row r="43">
          <cell r="H43">
            <v>0</v>
          </cell>
        </row>
      </sheetData>
      <sheetData sheetId="2757">
        <row r="43">
          <cell r="H43">
            <v>0</v>
          </cell>
        </row>
      </sheetData>
      <sheetData sheetId="2758">
        <row r="43">
          <cell r="H43">
            <v>0</v>
          </cell>
        </row>
      </sheetData>
      <sheetData sheetId="2759">
        <row r="43">
          <cell r="H43">
            <v>0</v>
          </cell>
        </row>
      </sheetData>
      <sheetData sheetId="2760">
        <row r="43">
          <cell r="H43">
            <v>0</v>
          </cell>
        </row>
      </sheetData>
      <sheetData sheetId="2761">
        <row r="43">
          <cell r="H43">
            <v>0</v>
          </cell>
        </row>
      </sheetData>
      <sheetData sheetId="2762">
        <row r="43">
          <cell r="H43">
            <v>0</v>
          </cell>
        </row>
      </sheetData>
      <sheetData sheetId="2763">
        <row r="43">
          <cell r="H43">
            <v>0</v>
          </cell>
        </row>
      </sheetData>
      <sheetData sheetId="2764">
        <row r="43">
          <cell r="H43">
            <v>0</v>
          </cell>
        </row>
      </sheetData>
      <sheetData sheetId="2765">
        <row r="43">
          <cell r="H43">
            <v>0</v>
          </cell>
        </row>
      </sheetData>
      <sheetData sheetId="2766">
        <row r="43">
          <cell r="H43">
            <v>0</v>
          </cell>
        </row>
      </sheetData>
      <sheetData sheetId="2767">
        <row r="43">
          <cell r="H43">
            <v>0</v>
          </cell>
        </row>
      </sheetData>
      <sheetData sheetId="2768">
        <row r="43">
          <cell r="H43">
            <v>0</v>
          </cell>
        </row>
      </sheetData>
      <sheetData sheetId="2769">
        <row r="43">
          <cell r="H43">
            <v>0</v>
          </cell>
        </row>
      </sheetData>
      <sheetData sheetId="2770">
        <row r="43">
          <cell r="H43">
            <v>0</v>
          </cell>
        </row>
      </sheetData>
      <sheetData sheetId="2771">
        <row r="43">
          <cell r="H43">
            <v>0</v>
          </cell>
        </row>
      </sheetData>
      <sheetData sheetId="2772">
        <row r="43">
          <cell r="H43">
            <v>0</v>
          </cell>
        </row>
      </sheetData>
      <sheetData sheetId="2773">
        <row r="43">
          <cell r="H43">
            <v>0</v>
          </cell>
        </row>
      </sheetData>
      <sheetData sheetId="2774">
        <row r="43">
          <cell r="H43">
            <v>0</v>
          </cell>
        </row>
      </sheetData>
      <sheetData sheetId="2775">
        <row r="43">
          <cell r="H43">
            <v>0</v>
          </cell>
        </row>
      </sheetData>
      <sheetData sheetId="2776">
        <row r="43">
          <cell r="H43">
            <v>0</v>
          </cell>
        </row>
      </sheetData>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ow r="43">
          <cell r="H43">
            <v>0</v>
          </cell>
        </row>
      </sheetData>
      <sheetData sheetId="2810">
        <row r="43">
          <cell r="H43">
            <v>0</v>
          </cell>
        </row>
      </sheetData>
      <sheetData sheetId="2811">
        <row r="43">
          <cell r="H43">
            <v>0</v>
          </cell>
        </row>
      </sheetData>
      <sheetData sheetId="2812">
        <row r="43">
          <cell r="H43">
            <v>0</v>
          </cell>
        </row>
      </sheetData>
      <sheetData sheetId="2813">
        <row r="43">
          <cell r="H43">
            <v>0</v>
          </cell>
        </row>
      </sheetData>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ow r="43">
          <cell r="H43">
            <v>0</v>
          </cell>
        </row>
      </sheetData>
      <sheetData sheetId="2836">
        <row r="43">
          <cell r="H43">
            <v>0</v>
          </cell>
        </row>
      </sheetData>
      <sheetData sheetId="2837">
        <row r="43">
          <cell r="H43">
            <v>0</v>
          </cell>
        </row>
      </sheetData>
      <sheetData sheetId="2838">
        <row r="43">
          <cell r="H43">
            <v>0</v>
          </cell>
        </row>
      </sheetData>
      <sheetData sheetId="2839">
        <row r="43">
          <cell r="H43">
            <v>0</v>
          </cell>
        </row>
      </sheetData>
      <sheetData sheetId="2840">
        <row r="43">
          <cell r="H43">
            <v>0</v>
          </cell>
        </row>
      </sheetData>
      <sheetData sheetId="2841">
        <row r="43">
          <cell r="H43">
            <v>0</v>
          </cell>
        </row>
      </sheetData>
      <sheetData sheetId="2842" refreshError="1"/>
      <sheetData sheetId="2843" refreshError="1"/>
      <sheetData sheetId="2844" refreshError="1"/>
      <sheetData sheetId="2845">
        <row r="43">
          <cell r="H43">
            <v>0</v>
          </cell>
        </row>
      </sheetData>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sheetData sheetId="2879"/>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ow r="43">
          <cell r="H43">
            <v>0</v>
          </cell>
        </row>
      </sheetData>
      <sheetData sheetId="2895"/>
      <sheetData sheetId="2896">
        <row r="43">
          <cell r="H43">
            <v>0</v>
          </cell>
        </row>
      </sheetData>
      <sheetData sheetId="2897">
        <row r="43">
          <cell r="H43">
            <v>0</v>
          </cell>
        </row>
      </sheetData>
      <sheetData sheetId="2898">
        <row r="43">
          <cell r="H43">
            <v>0</v>
          </cell>
        </row>
      </sheetData>
      <sheetData sheetId="2899"/>
      <sheetData sheetId="2900"/>
      <sheetData sheetId="2901">
        <row r="43">
          <cell r="H43">
            <v>0</v>
          </cell>
        </row>
      </sheetData>
      <sheetData sheetId="2902">
        <row r="43">
          <cell r="H43">
            <v>0</v>
          </cell>
        </row>
      </sheetData>
      <sheetData sheetId="2903">
        <row r="43">
          <cell r="H43">
            <v>0</v>
          </cell>
        </row>
      </sheetData>
      <sheetData sheetId="2904">
        <row r="43">
          <cell r="H43">
            <v>0</v>
          </cell>
        </row>
      </sheetData>
      <sheetData sheetId="2905">
        <row r="43">
          <cell r="H43">
            <v>0</v>
          </cell>
        </row>
      </sheetData>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sheetData sheetId="2915"/>
      <sheetData sheetId="2916"/>
      <sheetData sheetId="2917">
        <row r="43">
          <cell r="H43">
            <v>0</v>
          </cell>
        </row>
      </sheetData>
      <sheetData sheetId="2918">
        <row r="43">
          <cell r="H43">
            <v>0</v>
          </cell>
        </row>
      </sheetData>
      <sheetData sheetId="2919">
        <row r="43">
          <cell r="H43">
            <v>0</v>
          </cell>
        </row>
      </sheetData>
      <sheetData sheetId="2920">
        <row r="43">
          <cell r="H43">
            <v>0</v>
          </cell>
        </row>
      </sheetData>
      <sheetData sheetId="2921">
        <row r="43">
          <cell r="H43">
            <v>0</v>
          </cell>
        </row>
      </sheetData>
      <sheetData sheetId="2922">
        <row r="43">
          <cell r="H43">
            <v>0</v>
          </cell>
        </row>
      </sheetData>
      <sheetData sheetId="2923">
        <row r="43">
          <cell r="H43">
            <v>0</v>
          </cell>
        </row>
      </sheetData>
      <sheetData sheetId="2924">
        <row r="43">
          <cell r="H43">
            <v>0</v>
          </cell>
        </row>
      </sheetData>
      <sheetData sheetId="2925">
        <row r="43">
          <cell r="H43">
            <v>0</v>
          </cell>
        </row>
      </sheetData>
      <sheetData sheetId="2926">
        <row r="43">
          <cell r="H43">
            <v>0</v>
          </cell>
        </row>
      </sheetData>
      <sheetData sheetId="2927">
        <row r="43">
          <cell r="H43">
            <v>0</v>
          </cell>
        </row>
      </sheetData>
      <sheetData sheetId="2928"/>
      <sheetData sheetId="2929"/>
      <sheetData sheetId="2930">
        <row r="43">
          <cell r="H43">
            <v>0</v>
          </cell>
        </row>
      </sheetData>
      <sheetData sheetId="2931"/>
      <sheetData sheetId="2932"/>
      <sheetData sheetId="2933">
        <row r="43">
          <cell r="H43">
            <v>0</v>
          </cell>
        </row>
      </sheetData>
      <sheetData sheetId="2934">
        <row r="43">
          <cell r="H43">
            <v>0</v>
          </cell>
        </row>
      </sheetData>
      <sheetData sheetId="2935">
        <row r="43">
          <cell r="H43">
            <v>0</v>
          </cell>
        </row>
      </sheetData>
      <sheetData sheetId="2936">
        <row r="43">
          <cell r="H43">
            <v>0</v>
          </cell>
        </row>
      </sheetData>
      <sheetData sheetId="2937"/>
      <sheetData sheetId="2938"/>
      <sheetData sheetId="2939"/>
      <sheetData sheetId="2940"/>
      <sheetData sheetId="2941">
        <row r="43">
          <cell r="H43">
            <v>0</v>
          </cell>
        </row>
      </sheetData>
      <sheetData sheetId="2942"/>
      <sheetData sheetId="2943">
        <row r="43">
          <cell r="H43">
            <v>0</v>
          </cell>
        </row>
      </sheetData>
      <sheetData sheetId="2944">
        <row r="43">
          <cell r="H43">
            <v>0</v>
          </cell>
        </row>
      </sheetData>
      <sheetData sheetId="2945">
        <row r="43">
          <cell r="H43">
            <v>0</v>
          </cell>
        </row>
      </sheetData>
      <sheetData sheetId="2946">
        <row r="43">
          <cell r="H43">
            <v>0</v>
          </cell>
        </row>
      </sheetData>
      <sheetData sheetId="2947">
        <row r="43">
          <cell r="H43">
            <v>0</v>
          </cell>
        </row>
      </sheetData>
      <sheetData sheetId="2948">
        <row r="43">
          <cell r="H43">
            <v>0</v>
          </cell>
        </row>
      </sheetData>
      <sheetData sheetId="2949">
        <row r="43">
          <cell r="H43">
            <v>0</v>
          </cell>
        </row>
      </sheetData>
      <sheetData sheetId="2950">
        <row r="43">
          <cell r="H43">
            <v>0</v>
          </cell>
        </row>
      </sheetData>
      <sheetData sheetId="2951">
        <row r="43">
          <cell r="H43">
            <v>0</v>
          </cell>
        </row>
      </sheetData>
      <sheetData sheetId="2952">
        <row r="43">
          <cell r="H43">
            <v>0</v>
          </cell>
        </row>
      </sheetData>
      <sheetData sheetId="2953">
        <row r="43">
          <cell r="H43">
            <v>0</v>
          </cell>
        </row>
      </sheetData>
      <sheetData sheetId="2954">
        <row r="43">
          <cell r="H43">
            <v>0</v>
          </cell>
        </row>
      </sheetData>
      <sheetData sheetId="2955">
        <row r="43">
          <cell r="H43">
            <v>0</v>
          </cell>
        </row>
      </sheetData>
      <sheetData sheetId="2956">
        <row r="43">
          <cell r="H43">
            <v>0</v>
          </cell>
        </row>
      </sheetData>
      <sheetData sheetId="2957">
        <row r="43">
          <cell r="H43">
            <v>0</v>
          </cell>
        </row>
      </sheetData>
      <sheetData sheetId="2958">
        <row r="43">
          <cell r="H43">
            <v>0</v>
          </cell>
        </row>
      </sheetData>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43">
          <cell r="H43">
            <v>0</v>
          </cell>
        </row>
      </sheetData>
      <sheetData sheetId="3029">
        <row r="43">
          <cell r="H43">
            <v>0</v>
          </cell>
        </row>
      </sheetData>
      <sheetData sheetId="3030">
        <row r="43">
          <cell r="H43">
            <v>0</v>
          </cell>
        </row>
      </sheetData>
      <sheetData sheetId="3031"/>
      <sheetData sheetId="3032"/>
      <sheetData sheetId="3033"/>
      <sheetData sheetId="3034"/>
      <sheetData sheetId="3035"/>
      <sheetData sheetId="3036"/>
      <sheetData sheetId="3037"/>
      <sheetData sheetId="3038"/>
      <sheetData sheetId="3039">
        <row r="43">
          <cell r="H43">
            <v>0</v>
          </cell>
        </row>
      </sheetData>
      <sheetData sheetId="3040">
        <row r="43">
          <cell r="H43">
            <v>0</v>
          </cell>
        </row>
      </sheetData>
      <sheetData sheetId="3041">
        <row r="43">
          <cell r="H43">
            <v>0</v>
          </cell>
        </row>
      </sheetData>
      <sheetData sheetId="3042">
        <row r="43">
          <cell r="H43">
            <v>0</v>
          </cell>
        </row>
      </sheetData>
      <sheetData sheetId="3043">
        <row r="43">
          <cell r="H43">
            <v>0</v>
          </cell>
        </row>
      </sheetData>
      <sheetData sheetId="3044"/>
      <sheetData sheetId="3045"/>
      <sheetData sheetId="3046">
        <row r="43">
          <cell r="H43">
            <v>0</v>
          </cell>
        </row>
      </sheetData>
      <sheetData sheetId="3047"/>
      <sheetData sheetId="3048"/>
      <sheetData sheetId="3049">
        <row r="43">
          <cell r="H43">
            <v>0</v>
          </cell>
        </row>
      </sheetData>
      <sheetData sheetId="3050">
        <row r="43">
          <cell r="H43">
            <v>0</v>
          </cell>
        </row>
      </sheetData>
      <sheetData sheetId="3051">
        <row r="43">
          <cell r="H43">
            <v>0</v>
          </cell>
        </row>
      </sheetData>
      <sheetData sheetId="3052">
        <row r="43">
          <cell r="H43">
            <v>0</v>
          </cell>
        </row>
      </sheetData>
      <sheetData sheetId="3053"/>
      <sheetData sheetId="3054"/>
      <sheetData sheetId="3055">
        <row r="43">
          <cell r="H43">
            <v>0</v>
          </cell>
        </row>
      </sheetData>
      <sheetData sheetId="3056"/>
      <sheetData sheetId="3057"/>
      <sheetData sheetId="3058"/>
      <sheetData sheetId="3059">
        <row r="43">
          <cell r="H43">
            <v>0</v>
          </cell>
        </row>
      </sheetData>
      <sheetData sheetId="3060">
        <row r="43">
          <cell r="H43">
            <v>0</v>
          </cell>
        </row>
      </sheetData>
      <sheetData sheetId="3061">
        <row r="43">
          <cell r="H43">
            <v>0</v>
          </cell>
        </row>
      </sheetData>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row r="43">
          <cell r="H43">
            <v>0</v>
          </cell>
        </row>
      </sheetData>
      <sheetData sheetId="3079"/>
      <sheetData sheetId="3080">
        <row r="43">
          <cell r="H43">
            <v>0</v>
          </cell>
        </row>
      </sheetData>
      <sheetData sheetId="3081">
        <row r="43">
          <cell r="H43">
            <v>0</v>
          </cell>
        </row>
      </sheetData>
      <sheetData sheetId="3082">
        <row r="43">
          <cell r="H43">
            <v>0</v>
          </cell>
        </row>
      </sheetData>
      <sheetData sheetId="3083">
        <row r="43">
          <cell r="H43">
            <v>0</v>
          </cell>
        </row>
      </sheetData>
      <sheetData sheetId="3084">
        <row r="43">
          <cell r="H43">
            <v>0</v>
          </cell>
        </row>
      </sheetData>
      <sheetData sheetId="3085">
        <row r="43">
          <cell r="H43">
            <v>0</v>
          </cell>
        </row>
      </sheetData>
      <sheetData sheetId="3086">
        <row r="43">
          <cell r="H43">
            <v>0</v>
          </cell>
        </row>
      </sheetData>
      <sheetData sheetId="3087">
        <row r="43">
          <cell r="H43">
            <v>0</v>
          </cell>
        </row>
      </sheetData>
      <sheetData sheetId="3088">
        <row r="43">
          <cell r="H43">
            <v>0</v>
          </cell>
        </row>
      </sheetData>
      <sheetData sheetId="3089">
        <row r="43">
          <cell r="H43">
            <v>0</v>
          </cell>
        </row>
      </sheetData>
      <sheetData sheetId="3090">
        <row r="43">
          <cell r="H43">
            <v>0</v>
          </cell>
        </row>
      </sheetData>
      <sheetData sheetId="3091">
        <row r="43">
          <cell r="H43">
            <v>0</v>
          </cell>
        </row>
      </sheetData>
      <sheetData sheetId="3092">
        <row r="43">
          <cell r="H43">
            <v>0</v>
          </cell>
        </row>
      </sheetData>
      <sheetData sheetId="3093">
        <row r="43">
          <cell r="H43">
            <v>0</v>
          </cell>
        </row>
      </sheetData>
      <sheetData sheetId="3094">
        <row r="43">
          <cell r="H43">
            <v>0</v>
          </cell>
        </row>
      </sheetData>
      <sheetData sheetId="3095">
        <row r="43">
          <cell r="H43">
            <v>0</v>
          </cell>
        </row>
      </sheetData>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row r="43">
          <cell r="H43">
            <v>0</v>
          </cell>
        </row>
      </sheetData>
      <sheetData sheetId="3227">
        <row r="43">
          <cell r="H43">
            <v>0</v>
          </cell>
        </row>
      </sheetData>
      <sheetData sheetId="3228">
        <row r="43">
          <cell r="H43">
            <v>0</v>
          </cell>
        </row>
      </sheetData>
      <sheetData sheetId="3229"/>
      <sheetData sheetId="3230"/>
      <sheetData sheetId="3231"/>
      <sheetData sheetId="3232"/>
      <sheetData sheetId="3233"/>
      <sheetData sheetId="3234"/>
      <sheetData sheetId="3235"/>
      <sheetData sheetId="3236"/>
      <sheetData sheetId="3237">
        <row r="43">
          <cell r="H43">
            <v>0</v>
          </cell>
        </row>
      </sheetData>
      <sheetData sheetId="3238">
        <row r="43">
          <cell r="H43">
            <v>0</v>
          </cell>
        </row>
      </sheetData>
      <sheetData sheetId="3239">
        <row r="43">
          <cell r="H43">
            <v>0</v>
          </cell>
        </row>
      </sheetData>
      <sheetData sheetId="3240">
        <row r="43">
          <cell r="H43">
            <v>0</v>
          </cell>
        </row>
      </sheetData>
      <sheetData sheetId="3241">
        <row r="43">
          <cell r="H43">
            <v>0</v>
          </cell>
        </row>
      </sheetData>
      <sheetData sheetId="3242"/>
      <sheetData sheetId="3243"/>
      <sheetData sheetId="3244">
        <row r="43">
          <cell r="H43">
            <v>0</v>
          </cell>
        </row>
      </sheetData>
      <sheetData sheetId="3245"/>
      <sheetData sheetId="3246"/>
      <sheetData sheetId="3247">
        <row r="43">
          <cell r="H43">
            <v>0</v>
          </cell>
        </row>
      </sheetData>
      <sheetData sheetId="3248">
        <row r="43">
          <cell r="H43">
            <v>0</v>
          </cell>
        </row>
      </sheetData>
      <sheetData sheetId="3249">
        <row r="43">
          <cell r="H43">
            <v>0</v>
          </cell>
        </row>
      </sheetData>
      <sheetData sheetId="3250">
        <row r="43">
          <cell r="H43">
            <v>0</v>
          </cell>
        </row>
      </sheetData>
      <sheetData sheetId="3251"/>
      <sheetData sheetId="3252"/>
      <sheetData sheetId="3253">
        <row r="43">
          <cell r="H43">
            <v>0</v>
          </cell>
        </row>
      </sheetData>
      <sheetData sheetId="3254"/>
      <sheetData sheetId="3255"/>
      <sheetData sheetId="3256"/>
      <sheetData sheetId="3257">
        <row r="43">
          <cell r="H43">
            <v>0</v>
          </cell>
        </row>
      </sheetData>
      <sheetData sheetId="3258">
        <row r="43">
          <cell r="H43">
            <v>0</v>
          </cell>
        </row>
      </sheetData>
      <sheetData sheetId="3259">
        <row r="43">
          <cell r="H43">
            <v>0</v>
          </cell>
        </row>
      </sheetData>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row r="43">
          <cell r="H43">
            <v>0</v>
          </cell>
        </row>
      </sheetData>
      <sheetData sheetId="3277"/>
      <sheetData sheetId="3278">
        <row r="43">
          <cell r="H43">
            <v>0</v>
          </cell>
        </row>
      </sheetData>
      <sheetData sheetId="3279">
        <row r="43">
          <cell r="H43">
            <v>0</v>
          </cell>
        </row>
      </sheetData>
      <sheetData sheetId="3280">
        <row r="43">
          <cell r="H43">
            <v>0</v>
          </cell>
        </row>
      </sheetData>
      <sheetData sheetId="3281">
        <row r="43">
          <cell r="H43">
            <v>0</v>
          </cell>
        </row>
      </sheetData>
      <sheetData sheetId="3282">
        <row r="43">
          <cell r="H43">
            <v>0</v>
          </cell>
        </row>
      </sheetData>
      <sheetData sheetId="3283">
        <row r="43">
          <cell r="H43">
            <v>0</v>
          </cell>
        </row>
      </sheetData>
      <sheetData sheetId="3284">
        <row r="43">
          <cell r="H43">
            <v>0</v>
          </cell>
        </row>
      </sheetData>
      <sheetData sheetId="3285">
        <row r="43">
          <cell r="H43">
            <v>0</v>
          </cell>
        </row>
      </sheetData>
      <sheetData sheetId="3286">
        <row r="43">
          <cell r="H43">
            <v>0</v>
          </cell>
        </row>
      </sheetData>
      <sheetData sheetId="3287">
        <row r="43">
          <cell r="H43">
            <v>0</v>
          </cell>
        </row>
      </sheetData>
      <sheetData sheetId="3288">
        <row r="43">
          <cell r="H43">
            <v>0</v>
          </cell>
        </row>
      </sheetData>
      <sheetData sheetId="3289">
        <row r="43">
          <cell r="H43">
            <v>0</v>
          </cell>
        </row>
      </sheetData>
      <sheetData sheetId="3290">
        <row r="43">
          <cell r="H43">
            <v>0</v>
          </cell>
        </row>
      </sheetData>
      <sheetData sheetId="3291">
        <row r="43">
          <cell r="H43">
            <v>0</v>
          </cell>
        </row>
      </sheetData>
      <sheetData sheetId="3292">
        <row r="43">
          <cell r="H43">
            <v>0</v>
          </cell>
        </row>
      </sheetData>
      <sheetData sheetId="3293">
        <row r="43">
          <cell r="H43">
            <v>0</v>
          </cell>
        </row>
      </sheetData>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sheetData sheetId="3498"/>
      <sheetData sheetId="3499"/>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sheetData sheetId="3568"/>
      <sheetData sheetId="3569"/>
      <sheetData sheetId="357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AR&amp;STR"/>
      <sheetName val="rekap rap"/>
      <sheetName val="Sheet1"/>
      <sheetName val="harsat"/>
      <sheetName val="AN BONGKARAN"/>
      <sheetName val="ANALISA"/>
      <sheetName val="AN kusen"/>
      <sheetName val="AN beton"/>
      <sheetName val="REKAP"/>
      <sheetName val="upah bahan"/>
      <sheetName val="RAB BONGKARAN"/>
      <sheetName val="bq tam-penghub"/>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Earthwork"/>
      <sheetName val="GT Bieu hanh lang"/>
      <sheetName val="BAG-2"/>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2"/>
      <sheetName val="Sheet3"/>
      <sheetName val="COMMON AREA"/>
      <sheetName val="Goc CC"/>
      <sheetName val="BQ_TIMAHR1"/>
      <sheetName val="???????-BLDG"/>
      <sheetName val="Data"/>
      <sheetName val="_______-BLDG"/>
      <sheetName val="MA NS"/>
      <sheetName val="Quantity"/>
      <sheetName val="FitOutConfCentre"/>
      <sheetName val="Thep"/>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노임단가"/>
      <sheetName val="??-BLDG"/>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PNT-QUOT-#3"/>
      <sheetName val="COAT&amp;WRAP-QIOT-#3"/>
      <sheetName val="Chi tiet"/>
      <sheetName val="XL4Poppy"/>
      <sheetName val="__-BLDG"/>
      <sheetName val="List"/>
      <sheetName val="Chiet tinh dz35"/>
      <sheetName val="KSG03"/>
      <sheetName val="Danh mục"/>
      <sheetName val="THVT"/>
      <sheetName val="Bia"/>
      <sheetName val="B1.1Giatri theo HD"/>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INPUT"/>
      <sheetName val="Sàn T1"/>
      <sheetName val="Lỗ thông gió"/>
      <sheetName val="Data1"/>
      <sheetName val="Data2"/>
      <sheetName val="TONG HOP STK NHA CUNG CAP"/>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04 - XUONG DET B"/>
      <sheetName val="CTGX"/>
      <sheetName val="CTG-1"/>
      <sheetName val="INFOR-ST"/>
      <sheetName val="Tổng Hợp giá trị theo tháng"/>
      <sheetName val="SS Coc Khoan Nhoi"/>
      <sheetName val="質疑回答書"/>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집계표"/>
      <sheetName val="Data (2)"/>
      <sheetName val="TB-07-A标前成本测算分析表（直接费）"/>
      <sheetName val="BXLDL"/>
      <sheetName val="264"/>
      <sheetName val="SPS"/>
      <sheetName val="Kingpost"/>
      <sheetName val="침하계"/>
      <sheetName val="토공"/>
      <sheetName val="NOTE"/>
      <sheetName val="6MONTHS"/>
      <sheetName val="KTXD-TQT, PS"/>
      <sheetName val="TH SKL"/>
      <sheetName val="RATE"/>
      <sheetName val="DIEN GIAI KLCV NHA LAP RAP"/>
      <sheetName val="KL THEP NHA LAP RAP"/>
      <sheetName val="Du tru CP-Bieu 01"/>
      <sheetName val="FCLV"/>
      <sheetName val="FELV"/>
      <sheetName val="FKLV"/>
      <sheetName val="FNLV"/>
      <sheetName val="FBLV"/>
      <sheetName val="Luong khoan BĐH"/>
      <sheetName val="NHAP SL"/>
      <sheetName val="갑지"/>
      <sheetName val="gia cong tac"/>
      <sheetName val="VCV-BE-TONG"/>
      <sheetName val="GIÁ VẬT TƯ"/>
      <sheetName val="Data 01"/>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General Schedule"/>
      <sheetName val="入力作成表"/>
      <sheetName val="Data Phat"/>
      <sheetName val="Div26 - Elect"/>
      <sheetName val="MTO REV.2(ARMOR)"/>
      <sheetName val="Eq. Mobilization"/>
      <sheetName val="Đơn Giá "/>
      <sheetName val="LEGEND"/>
      <sheetName val="2.HĐ MÁY + NHÂN LỰC"/>
      <sheetName val="HẠNG MỤC"/>
      <sheetName val="GIÁM SÁT"/>
      <sheetName val="GIAVLIEU"/>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P NHAT GIA VL"/>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TinhGiaNC"/>
      <sheetName val="Thiet Bi"/>
      <sheetName val="VCBo"/>
      <sheetName val="DMCP"/>
      <sheetName val="Phan tich"/>
      <sheetName val="TH Vat tu"/>
      <sheetName val="TH Kinh phi"/>
      <sheetName val="BocXep"/>
      <sheetName val="TinhGiaMTC"/>
      <sheetName val="TH MTC"/>
      <sheetName val="TH N.Cong"/>
      <sheetName val="VCThuy"/>
      <sheetName val="Dinh muc CP KTCB khac"/>
      <sheetName val="TPNC"/>
      <sheetName val="Tongke"/>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analis_azaa2"/>
      <sheetName val="Analisa_ARS2"/>
      <sheetName val="01A-_RAB2"/>
      <sheetName val="rekap_c2"/>
      <sheetName val="Thông tin ban đầu"/>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mw"/>
      <sheetName val="LKVL-CK-HT-GD1"/>
      <sheetName val="조명시설"/>
      <sheetName val="Key"/>
      <sheetName val="MAIN GATE HOUSE"/>
      <sheetName val="제출계산서"/>
      <sheetName val="Sàn tầng 01 ( old )"/>
      <sheetName val="General"/>
      <sheetName val="Sheet"/>
      <sheetName val="Chiet tinh dz22"/>
      <sheetName val="4-Collection"/>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CPC"/>
      <sheetName val="rekap_rap7"/>
      <sheetName val="AN_BONGKARAN7"/>
      <sheetName val="AN_kusen7"/>
      <sheetName val="AN_beton7"/>
      <sheetName val="upah_bahan7"/>
      <sheetName val="RAB_BONGKARAN7"/>
      <sheetName val="bq_tam-penghub7"/>
      <sheetName val="RAB_AR&amp;STR7"/>
      <sheetName val="RAB_M&amp;E7"/>
      <sheetName val="RAB_AR_STR6"/>
      <sheetName val="Lat_gach_san_nha7"/>
      <sheetName val="01_THGTTT5"/>
      <sheetName val="HD_151225"/>
      <sheetName val="COMMON_AREA5"/>
      <sheetName val="GT_Bieu_hanh_lang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Sàn_T13"/>
      <sheetName val="Lỗ_thông_gió3"/>
      <sheetName val="Danh_mục3"/>
      <sheetName val="Chiet_tinh_dz353"/>
      <sheetName val="B1_1Giatri_theo_HD3"/>
      <sheetName val="TONG_HOP_STK_NHA_CUNG_CAP3"/>
      <sheetName val="Tổng_Hợp_giá_trị_theo_tháng2"/>
      <sheetName val="SS_Coc_Khoan_Nhoi2"/>
      <sheetName val="04_-_XUONG_DET_B2"/>
      <sheetName val="gia_cong_tac1"/>
      <sheetName val="Data_(2)2"/>
      <sheetName val="KTXD-TQT,_PS2"/>
      <sheetName val="TH_SKL2"/>
      <sheetName val="DIEN_GIAI_KLCV_NHA_LAP_RAP1"/>
      <sheetName val="KL_THEP_NHA_LAP_RAP1"/>
      <sheetName val="Du_tru_CP-Bieu_011"/>
      <sheetName val="Luong_khoan_BĐH1"/>
      <sheetName val="NHAP_SL1"/>
      <sheetName val="General_Schedule1"/>
      <sheetName val="Div26_-_Elect1"/>
      <sheetName val="GIÁ_VẬT_TƯ1"/>
      <sheetName val="Data_011"/>
      <sheetName val="Data_Phat1"/>
      <sheetName val="Eq__Mobilization1"/>
      <sheetName val="MTO_REV_2(ARMOR)1"/>
      <sheetName val="Đơn_Giá_"/>
      <sheetName val="HẠNG_MỤC"/>
      <sheetName val="GIÁM_SÁT"/>
      <sheetName val="2_HĐ_MÁY_+_NHÂN_LỰC"/>
      <sheetName val="CAP_NHAT_GIA_VL"/>
      <sheetName val="dongia_(2)"/>
      <sheetName val="THPDMoi__(2)"/>
      <sheetName val="DON_GIA"/>
      <sheetName val="t-h_HA_THE"/>
      <sheetName val="CHITIET_VL-NC-TT_-1p"/>
      <sheetName val="TONG_HOP_VL-NC_TT"/>
      <sheetName val="TH_XL"/>
      <sheetName val="CHITIET_VL-NC-TT-3p"/>
      <sheetName val="KPVC-BD_"/>
      <sheetName val="CHITIET_VL-NC"/>
      <sheetName val="Dinh_muc_CP_KTCB_khac"/>
      <sheetName val="KL_chi_tiet"/>
      <sheetName val="KL_tong_hop"/>
      <sheetName val="Thiet_Bi"/>
      <sheetName val="Phan_tich"/>
      <sheetName val="TH_Vat_tu"/>
      <sheetName val="TH_Kinh_phi"/>
      <sheetName val="TH_MTC"/>
      <sheetName val="TH_N_Cong"/>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Config"/>
      <sheetName val="3.1.1"/>
      <sheetName val="3.1.4"/>
      <sheetName val="2.5.1"/>
      <sheetName val="4.1.1"/>
      <sheetName val="4.3.2"/>
      <sheetName val="2.3.3"/>
      <sheetName val="5.3.1"/>
      <sheetName val="2.4.3"/>
      <sheetName val="CU Bơm Van"/>
      <sheetName val="NHAT KY HO SO THANH TOAN"/>
      <sheetName val="1.GTTT VAT TU"/>
      <sheetName val="2.GTKL_vattu"/>
      <sheetName val="3.THKL vat tu"/>
      <sheetName val="4.KLVT"/>
      <sheetName val="Tinh tole ngay "/>
      <sheetName val="6.TUHĐ"/>
      <sheetName val="TONG HOP VL-NC"/>
      <sheetName val="TONGKE3p "/>
      <sheetName val="TH VL, NC, DDHT Thanhphuoc"/>
      <sheetName val="TNHCHINH"/>
      <sheetName val="GOC-KO IN"/>
      <sheetName val="Database"/>
      <sheetName val="Leadtime"/>
      <sheetName val="1. HT Điện - R1"/>
      <sheetName val="2. HT Máy Phát Điện - R1"/>
      <sheetName val="3.HT ĐHKK - R2"/>
      <sheetName val="4.HT Cấp Thoát Nước"/>
      <sheetName val="5.HT PCCC"/>
      <sheetName val="6. Thiết bị chính"/>
      <sheetName val="Các Hạng mục Thay đổi"/>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TÍNH TOÁN KHỐI LƯỢNG P6"/>
      <sheetName val="B19-Others"/>
      <sheetName val="MTO REV.0"/>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Piling"/>
      <sheetName val="Piling work"/>
      <sheetName val="Structure"/>
      <sheetName val="Steel work"/>
      <sheetName val="Finishing work"/>
      <sheetName val="External work"/>
      <sheetName val="Demolition"/>
      <sheetName val="Budget control Rev6"/>
      <sheetName val="Tai trong"/>
      <sheetName val="KT(G-G-2)DAT"/>
      <sheetName val="KT(E-E)"/>
      <sheetName val="KT(C-C) DAT"/>
      <sheetName val="KT(B-B)DAT"/>
      <sheetName val="TCKCL(L=8M)"/>
      <sheetName val="C-C"/>
      <sheetName val="Bang tt mot so chi tiet"/>
      <sheetName val="LCR.BOQ.TENDER"/>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THM"/>
      <sheetName val="DLdauvao"/>
      <sheetName val="Sheet8"/>
      <sheetName val="worker camp"/>
      <sheetName val="Staff"/>
      <sheetName val="Bond"/>
      <sheetName val="OT"/>
      <sheetName val="1- Prelim"/>
      <sheetName val="2-Doors &amp; Windows"/>
      <sheetName val="3-Finishing works, CM1"/>
      <sheetName val="4-Finishing works, CM2"/>
      <sheetName val="5- Miscellaneous works"/>
      <sheetName val="KL THÉP MÓNG,DẦM, SÀN, CỘT B2"/>
      <sheetName val="THKLTT THÉP B2"/>
      <sheetName val="Detail RAM DỐC B1-L1"/>
      <sheetName val="THEP MONG +VACH HO PIT"/>
      <sheetName val="THEP SAN"/>
      <sheetName val="THEP MONG CAU THAP"/>
      <sheetName val="Btra"/>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NKHSTT TVQL"/>
      <sheetName val="2.TH-GTrị"/>
      <sheetName val="5.TH-ĐHTG"/>
      <sheetName val="1.R18 BF"/>
      <sheetName val="G"/>
      <sheetName val="F-B"/>
      <sheetName val="H-J"/>
      <sheetName val="Varible"/>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X"/>
      <sheetName val="실행"/>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6.External works-R18"/>
      <sheetName val="Data-Tender"/>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Tổng hợp"/>
      <sheetName val="Tòa R1"/>
      <sheetName val="Tòa R2"/>
      <sheetName val="Tòa R3"/>
      <sheetName val="Tòa R4"/>
      <sheetName val="Tòa R5"/>
      <sheetName val="Tòa R6"/>
      <sheetName val="gvl"/>
      <sheetName val="MTL$-INTER"/>
      <sheetName val="Phan tho"/>
      <sheetName val="KLHT"/>
      <sheetName val="2001"/>
      <sheetName val="156nhap01"/>
      <sheetName val="CT00"/>
      <sheetName val="CT99"/>
      <sheetName val="MTP"/>
      <sheetName val="ABB"/>
      <sheetName val="1.DATE"/>
      <sheetName val="내역"/>
      <sheetName val="Panel"/>
      <sheetName val="Du toan"/>
      <sheetName val="Keothep"/>
      <sheetName val="Re-bar"/>
      <sheetName val="Items"/>
      <sheetName val="Nuoc kho lanh"/>
      <sheetName val="BQ-E20-02(Rp)"/>
      <sheetName val="HARGA ALAT"/>
      <sheetName val="UMUM"/>
      <sheetName val="BASIC"/>
      <sheetName val="Eng_Hrs"/>
      <sheetName val="anal"/>
      <sheetName val="rekap_rap9"/>
      <sheetName val="AN_BONGKARAN9"/>
      <sheetName val="AN_kusen9"/>
      <sheetName val="AN_beton9"/>
      <sheetName val="upah_bahan9"/>
      <sheetName val="RAB_BONGKARAN9"/>
      <sheetName val="bq_tam-penghub9"/>
      <sheetName val="RAB_AR&amp;STR9"/>
      <sheetName val="RAB_M&amp;E9"/>
      <sheetName val="RAB_AR_STR8"/>
      <sheetName val="Lat_gach_san_nha9"/>
      <sheetName val="01_THGTTT7"/>
      <sheetName val="HD_151227"/>
      <sheetName val="COMMON_AREA7"/>
      <sheetName val="GT_Bieu_hanh_lang7"/>
      <sheetName val="CV_CHAO_GIA_27"/>
      <sheetName val="Goc_CC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Chiet_tinh_dz355"/>
      <sheetName val="B1_1Giatri_theo_HD5"/>
      <sheetName val="TONG_HOP_STK_NHA_CUNG_CAP5"/>
      <sheetName val="Tổng_Hợp_giá_trị_theo_tháng4"/>
      <sheetName val="SS_Coc_Khoan_Nhoi4"/>
      <sheetName val="04_-_XUONG_DET_B4"/>
      <sheetName val="Data_(2)4"/>
      <sheetName val="gia_cong_tac3"/>
      <sheetName val="KTXD-TQT,_PS4"/>
      <sheetName val="TH_SKL4"/>
      <sheetName val="DIEN_GIAI_KLCV_NHA_LAP_RAP3"/>
      <sheetName val="KL_THEP_NHA_LAP_RAP3"/>
      <sheetName val="General_Schedule3"/>
      <sheetName val="Div26_-_Elect3"/>
      <sheetName val="Du_tru_CP-Bieu_013"/>
      <sheetName val="Luong_khoan_BĐH3"/>
      <sheetName val="NHAP_SL3"/>
      <sheetName val="GIÁ_VẬT_TƯ3"/>
      <sheetName val="Data_013"/>
      <sheetName val="Data_Phat3"/>
      <sheetName val="MTO_REV_2(ARMOR)3"/>
      <sheetName val="Eq__Mobilization3"/>
      <sheetName val="Đơn_Giá_2"/>
      <sheetName val="HẠNG_MỤC2"/>
      <sheetName val="GIÁM_SÁT2"/>
      <sheetName val="2_HĐ_MÁY_+_NHÂN_LỰC2"/>
      <sheetName val="CAP_NHAT_GIA_VL2"/>
      <sheetName val="dongia_(2)2"/>
      <sheetName val="THPDMoi__(2)2"/>
      <sheetName val="DON_GIA2"/>
      <sheetName val="t-h_HA_THE2"/>
      <sheetName val="CHITIET_VL-NC-TT_-1p2"/>
      <sheetName val="TONG_HOP_VL-NC_TT2"/>
      <sheetName val="TH_XL2"/>
      <sheetName val="CHITIET_VL-NC-TT-3p2"/>
      <sheetName val="KPVC-BD_2"/>
      <sheetName val="CHITIET_VL-NC2"/>
      <sheetName val="Dinh_muc_CP_KTCB_khac2"/>
      <sheetName val="KL_chi_tiet2"/>
      <sheetName val="KL_tong_hop2"/>
      <sheetName val="Thiet_Bi2"/>
      <sheetName val="Phan_tich2"/>
      <sheetName val="TH_Vat_tu2"/>
      <sheetName val="TH_Kinh_phi2"/>
      <sheetName val="TH_MTC2"/>
      <sheetName val="TH_N_Cong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B4-C_A,C_B,C1,_C1-A"/>
      <sheetName val="B6-D2_to_D2C_"/>
      <sheetName val="B19-Beach_Club"/>
      <sheetName val="MAIN_GATE_HOUSE"/>
      <sheetName val="MTO_REV_0"/>
      <sheetName val="1__HT_Điện_-_R1"/>
      <sheetName val="2__HT_Máy_Phát_Điện_-_R1"/>
      <sheetName val="3_HT_ĐHKK_-_R2"/>
      <sheetName val="4_HT_Cấp_Thoát_Nước"/>
      <sheetName val="5_HT_PCCC"/>
      <sheetName val="6__Thiết_bị_chính"/>
      <sheetName val="Các_Hạng_mục_Thay_đổi"/>
      <sheetName val="Tai_trong"/>
      <sheetName val="KT(C-C)_DAT"/>
      <sheetName val="Bang_tt_mot_so_chi_tiet"/>
      <sheetName val="CV_PHAT"/>
      <sheetName val="TH-VT_CĐT_cấp"/>
      <sheetName val="DG-VT_nhập_CT"/>
      <sheetName val="Nhat_ky_TT"/>
      <sheetName val="D_muc_KL"/>
      <sheetName val="D_muc_checklist"/>
      <sheetName val="THKL_B3"/>
      <sheetName val="Báo_cháy_B4"/>
      <sheetName val="D_muc_checklist_(2)"/>
      <sheetName val="LCR_BOQ_TENDER"/>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Piling_work"/>
      <sheetName val="Steel_work"/>
      <sheetName val="Finishing_work"/>
      <sheetName val="External_work"/>
      <sheetName val="Budget_control_Rev6"/>
      <sheetName val="KL_THÉP_MÓNG,DẦM,_SÀN,_CỘT_B2"/>
      <sheetName val="THKLTT_THÉP_B2"/>
      <sheetName val="Detail_RAM_DỐC_B1-L1"/>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NKHSTT_TVQL"/>
      <sheetName val="2_TH-GTrị"/>
      <sheetName val="5_TH-ĐHTG"/>
      <sheetName val="TÍNH_TOÁN_KHỐI_LƯỢNG_P6"/>
      <sheetName val="THEP_MONG_+VACH_HO_PIT"/>
      <sheetName val="THEP_SAN"/>
      <sheetName val="THEP_MONG_CAU_THAP"/>
      <sheetName val="Dien_thong_tin"/>
      <sheetName val="BB_Tham_dinh"/>
      <sheetName val="Khau_tru-01"/>
      <sheetName val="Khau_tru-02"/>
      <sheetName val="Khau_tru-03"/>
      <sheetName val="tính_tole"/>
      <sheetName val="Công_thức_ống_gió"/>
      <sheetName val="1_R18_BF"/>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INPUT DATA HERE"/>
      <sheetName val="KL Chi tiết"/>
      <sheetName val="BB lay mau"/>
      <sheetName val="items left"/>
      <sheetName val="Const"/>
      <sheetName val="THVL"/>
      <sheetName val="May TC"/>
      <sheetName val="Nhan cong"/>
      <sheetName val="Vat tu"/>
      <sheetName val="Bang KL"/>
      <sheetName val="DM.ChiPhi"/>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6_External_works-R18"/>
      <sheetName val="Tổng_hợp"/>
      <sheetName val="Tòa_R1"/>
      <sheetName val="Tòa_R2"/>
      <sheetName val="Tòa_R3"/>
      <sheetName val="Tòa_R4"/>
      <sheetName val="Tòa_R5"/>
      <sheetName val="Tòa_R6"/>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COST SUM"/>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TTTram"/>
      <sheetName val="electrical"/>
      <sheetName val="harmony_done"/>
      <sheetName val="TT04"/>
      <sheetName val="共機計算"/>
      <sheetName val="共機J"/>
      <sheetName val="ฝ่ายบัญชี"/>
      <sheetName val="INPUT_DATA_HERE"/>
      <sheetName val="Annex B"/>
      <sheetName val="6PILE  (돌출)"/>
      <sheetName val="SORT"/>
      <sheetName val="KL san lap"/>
      <sheetName val="Data Validation"/>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Annual_CFs_Asset"/>
      <sheetName val="BANRA"/>
      <sheetName val="MUAVAO"/>
      <sheetName val="XNT"/>
      <sheetName val="MA K HANG"/>
      <sheetName val="Phan tich DG"/>
      <sheetName val="Ts"/>
      <sheetName val="Gld"/>
      <sheetName val="Gxd"/>
      <sheetName val="QD957"/>
      <sheetName val="Danh mục VT"/>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PTDG"/>
      <sheetName val="Pasir Panjang 100J"/>
      <sheetName val="THKP coc"/>
      <sheetName val="Bang PTVT"/>
      <sheetName val="Kolom UT"/>
      <sheetName val="ALAT-1"/>
      <sheetName val="TH May TC"/>
      <sheetName val="KLDT DIEN"/>
      <sheetName val="PTVT DIEN"/>
      <sheetName val="Thong ke thiet bi"/>
      <sheetName val="TONG HOP HM"/>
      <sheetName val="NHA XUONG"/>
      <sheetName val="04. TheoDoiChiPhiB"/>
      <sheetName val="6.TVBH"/>
      <sheetName val="index"/>
      <sheetName val="Draft"/>
      <sheetName val="Elemental Breakdown+20%"/>
      <sheetName val="details"/>
      <sheetName val="Chenh lech vat tu"/>
      <sheetName val="물량표(신)"/>
      <sheetName val="C5-BEAM"/>
      <sheetName val="List tình trạng"/>
      <sheetName val="149-2"/>
      <sheetName val="Cash Flow"/>
      <sheetName val="Yield"/>
      <sheetName val="TH_CPTB"/>
      <sheetName val="CP Khac cuoc VC"/>
      <sheetName val="TH thiet bi"/>
      <sheetName val="VIN_Index"/>
      <sheetName val=" "/>
      <sheetName val="THEP TAM"/>
      <sheetName val="THEP HÌNH"/>
      <sheetName val="THEP HINH"/>
      <sheetName val="XA GO"/>
      <sheetName val="BANG TRA"/>
      <sheetName val="rekap_rap11"/>
      <sheetName val="AN_BONGKARAN11"/>
      <sheetName val="AN_kusen11"/>
      <sheetName val="AN_beton11"/>
      <sheetName val="upah_bahan11"/>
      <sheetName val="RAB_BONGKARAN11"/>
      <sheetName val="bq_tam-penghub11"/>
      <sheetName val="RAB_AR&amp;STR11"/>
      <sheetName val="RAB_M&amp;E11"/>
      <sheetName val="RAB_AR_STR10"/>
      <sheetName val="Lat_gach_san_nha11"/>
      <sheetName val="01_THGTTT9"/>
      <sheetName val="HD_151229"/>
      <sheetName val="GT_Bieu_hanh_lang9"/>
      <sheetName val="CV_CHAO_GIA_29"/>
      <sheetName val="COMMON_AREA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Sàn_T17"/>
      <sheetName val="Lỗ_thông_gió7"/>
      <sheetName val="Danh_mục7"/>
      <sheetName val="Chiet_tinh_dz357"/>
      <sheetName val="B1_1Giatri_theo_HD7"/>
      <sheetName val="TONG_HOP_STK_NHA_CUNG_CAP7"/>
      <sheetName val="Tổng_Hợp_giá_trị_theo_tháng6"/>
      <sheetName val="SS_Coc_Khoan_Nhoi6"/>
      <sheetName val="04_-_XUONG_DET_B6"/>
      <sheetName val="Data_(2)6"/>
      <sheetName val="KTXD-TQT,_PS6"/>
      <sheetName val="TH_SKL6"/>
      <sheetName val="DIEN_GIAI_KLCV_NHA_LAP_RAP5"/>
      <sheetName val="KL_THEP_NHA_LAP_RAP5"/>
      <sheetName val="Du_tru_CP-Bieu_015"/>
      <sheetName val="Luong_khoan_BĐH5"/>
      <sheetName val="NHAP_SL5"/>
      <sheetName val="gia_cong_tac5"/>
      <sheetName val="General_Schedule5"/>
      <sheetName val="GIÁ_VẬT_TƯ5"/>
      <sheetName val="Eq__Mobilization5"/>
      <sheetName val="Data_015"/>
      <sheetName val="Div26_-_Elect5"/>
      <sheetName val="Data_Phat5"/>
      <sheetName val="MTO_REV_2(ARMOR)5"/>
      <sheetName val="Đơn_Giá_4"/>
      <sheetName val="2_HĐ_MÁY_+_NHÂN_LỰC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CAP_NHAT_GIA_VL4"/>
      <sheetName val="Dinh_muc_CP_KTCB_khac4"/>
      <sheetName val="KL_chi_tiet4"/>
      <sheetName val="KL_tong_hop4"/>
      <sheetName val="Thiet_Bi4"/>
      <sheetName val="Phan_tich4"/>
      <sheetName val="TH_Vat_tu4"/>
      <sheetName val="TH_Kinh_phi4"/>
      <sheetName val="TH_MTC4"/>
      <sheetName val="TH_N_Cong4"/>
      <sheetName val="Thông_tin_ban_đầu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LCR_BOQ_TENDER2"/>
      <sheetName val="Sàn_tầng_01_(_old_)3"/>
      <sheetName val="Chiet_tinh_dz223"/>
      <sheetName val="CHÀO_GIÁ_KL_CÁC_TUYẾN_CÒN_LẠI3"/>
      <sheetName val="_TNT_K_Lượng_các_tuyến_còn_lại3"/>
      <sheetName val="KL_TNT_Khu_thấp_tầng3"/>
      <sheetName val="KL__HG_ĐIỆN_còn_lại3"/>
      <sheetName val="KHỐI_LƯỢNG_HỐ_VAN3"/>
      <sheetName val="3_1_13"/>
      <sheetName val="3_1_43"/>
      <sheetName val="2_5_13"/>
      <sheetName val="4_1_13"/>
      <sheetName val="4_3_23"/>
      <sheetName val="2_3_33"/>
      <sheetName val="5_3_13"/>
      <sheetName val="2_4_33"/>
      <sheetName val="Tai_trong2"/>
      <sheetName val="KT(C-C)_DAT2"/>
      <sheetName val="Bang_tt_mot_so_chi_tiet2"/>
      <sheetName val="B4-C_A,C_B,C1,_C1-A2"/>
      <sheetName val="B6-D2_to_D2C_2"/>
      <sheetName val="B19-Beach_Club2"/>
      <sheetName val="CU_Bơm_Van3"/>
      <sheetName val="NHAT_KY_HO_SO_THANH_TOAN3"/>
      <sheetName val="1_GTTT_VAT_TU3"/>
      <sheetName val="2_GTKL_vattu3"/>
      <sheetName val="3_THKL_vat_tu3"/>
      <sheetName val="4_KLVT3"/>
      <sheetName val="Tinh_tole_ngay_3"/>
      <sheetName val="6_TUHĐ3"/>
      <sheetName val="TONG_HOP_VL-NC3"/>
      <sheetName val="TONGKE3p_3"/>
      <sheetName val="TH_VL,_NC,_DDHT_Thanhphuoc3"/>
      <sheetName val="GOC-KO_IN3"/>
      <sheetName val="MTO_REV_02"/>
      <sheetName val="MAIN_GATE_HOUSE2"/>
      <sheetName val="1__HT_Điện_-_R12"/>
      <sheetName val="2__HT_Máy_Phát_Điện_-_R12"/>
      <sheetName val="3_HT_ĐHKK_-_R22"/>
      <sheetName val="4_HT_Cấp_Thoát_Nước2"/>
      <sheetName val="5_HT_PCCC2"/>
      <sheetName val="6__Thiết_bị_chính2"/>
      <sheetName val="Các_Hạng_mục_Thay_đổi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Piling_work2"/>
      <sheetName val="Steel_work2"/>
      <sheetName val="Finishing_work2"/>
      <sheetName val="External_work2"/>
      <sheetName val="Budget_control_Rev62"/>
      <sheetName val="KL_THÉP_MÓNG,DẦM,_SÀN,_CỘT_B22"/>
      <sheetName val="THKLTT_THÉP_B22"/>
      <sheetName val="Detail_RAM_DỐC_B1-L12"/>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CV_PHAT2"/>
      <sheetName val="TH-VT_CĐT_cấp2"/>
      <sheetName val="DG-VT_nhập_CT2"/>
      <sheetName val="Nhat_ky_TT2"/>
      <sheetName val="D_muc_KL2"/>
      <sheetName val="D_muc_checklist2"/>
      <sheetName val="THKL_B32"/>
      <sheetName val="Báo_cháy_B42"/>
      <sheetName val="D_muc_checklist_(2)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Dien_thong_tin2"/>
      <sheetName val="BB_Tham_dinh2"/>
      <sheetName val="Khau_tru-012"/>
      <sheetName val="Khau_tru-022"/>
      <sheetName val="Khau_tru-032"/>
      <sheetName val="tính_tole2"/>
      <sheetName val="Công_thức_ống_gió2"/>
      <sheetName val="NKHSTT_TVQL2"/>
      <sheetName val="2_TH-GTrị2"/>
      <sheetName val="5_TH-ĐHTG2"/>
      <sheetName val="1_R18_BF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THEP_MONG_+VACH_HO_PIT2"/>
      <sheetName val="THEP_SAN2"/>
      <sheetName val="THEP_MONG_CAU_THAP2"/>
      <sheetName val="6_External_works-R18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worker_camp2"/>
      <sheetName val="1-_Prelim2"/>
      <sheetName val="2-Doors_&amp;_Windows2"/>
      <sheetName val="3-Finishing_works,_CM12"/>
      <sheetName val="4-Finishing_works,_CM22"/>
      <sheetName val="5-_Miscellaneous_works2"/>
      <sheetName val="KL_Chi_tiết1"/>
      <sheetName val="Tổng_hợp2"/>
      <sheetName val="Tòa_R12"/>
      <sheetName val="Tòa_R22"/>
      <sheetName val="Tòa_R32"/>
      <sheetName val="Tòa_R42"/>
      <sheetName val="Tòa_R52"/>
      <sheetName val="Tòa_R62"/>
      <sheetName val="1_DATE1"/>
      <sheetName val="Du_toan1"/>
      <sheetName val="Nuoc_kho_lanh1"/>
      <sheetName val="Phan_tho1"/>
      <sheetName val="BB_lay_mau1"/>
      <sheetName val="INPUT_DATA_HERE2"/>
      <sheetName val="Thuc_thanh1"/>
      <sheetName val="COST_SUM1"/>
      <sheetName val="items_left1"/>
      <sheetName val="May_TC1"/>
      <sheetName val="Nhan_cong1"/>
      <sheetName val="Vat_tu1"/>
      <sheetName val="Bang_KL1"/>
      <sheetName val="DM_ChiPhi1"/>
      <sheetName val="HARGA_ALAT1"/>
      <sheetName val="KL_san_lap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6PILE__(돌출)1"/>
      <sheetName val="Data_Validation1"/>
      <sheetName val="Annex_B1"/>
      <sheetName val="MA_K_HANG"/>
      <sheetName val="Phan_tich_DG"/>
      <sheetName val="Pasir_Panjang_100J"/>
      <sheetName val="Danh_mục_VT"/>
      <sheetName val="THKP_coc"/>
      <sheetName val="Bang_PTVT"/>
      <sheetName val="Kolom_UT"/>
      <sheetName val="04__TheoDoiChiPhiB"/>
      <sheetName val="6_TVBH"/>
      <sheetName val="TH_May_TC"/>
      <sheetName val="KLDT_DIEN"/>
      <sheetName val="PTVT_DIEN"/>
      <sheetName val="Thong_ke_thiet_bi"/>
      <sheetName val="Chenh_lech_vat_tu"/>
      <sheetName val="Elemental_Breakdown+20%"/>
      <sheetName val="TONG_HOP_HM"/>
      <sheetName val="NHA_XUONG"/>
      <sheetName val="_"/>
      <sheetName val="List_tình_trạng"/>
      <sheetName val="Cash_Flow"/>
      <sheetName val="CP_Khac_cuoc_VC"/>
      <sheetName val="TH_thiet_bi"/>
      <sheetName val="THEP_TAM"/>
      <sheetName val="THEP_HÌNH"/>
      <sheetName val="THEP_HINH"/>
      <sheetName val="XA_GO"/>
      <sheetName val="BANG_TRA"/>
      <sheetName val="CS"/>
      <sheetName val="04 PLUMBING"/>
      <sheetName val="KHO"/>
      <sheetName val="B03-MEP"/>
      <sheetName val="B02-Main"/>
      <sheetName val="Vat lieu Canh"/>
      <sheetName val="74"/>
      <sheetName val="설계내역서"/>
      <sheetName val="현장별"/>
      <sheetName val="Vat Lieu HD"/>
      <sheetName val="Sum(rev)"/>
      <sheetName val="Archi"/>
      <sheetName val="入力"/>
      <sheetName val="Vat_Lieu_HD"/>
      <sheetName val="一発シート"/>
      <sheetName val="UNIT PRICE LIST"/>
      <sheetName val="DLDTLN"/>
    </sheetNames>
    <sheetDataSet>
      <sheetData sheetId="0" refreshError="1"/>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ow r="2">
          <cell r="E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E2">
            <v>0</v>
          </cell>
        </row>
      </sheetData>
      <sheetData sheetId="25" refreshError="1"/>
      <sheetData sheetId="26" refreshError="1"/>
      <sheetData sheetId="27" refreshError="1"/>
      <sheetData sheetId="28" refreshError="1"/>
      <sheetData sheetId="29" refreshError="1"/>
      <sheetData sheetId="30"/>
      <sheetData sheetId="31">
        <row r="2">
          <cell r="E2">
            <v>0</v>
          </cell>
        </row>
      </sheetData>
      <sheetData sheetId="32">
        <row r="2">
          <cell r="E2">
            <v>0</v>
          </cell>
        </row>
      </sheetData>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2">
          <cell r="E2">
            <v>0</v>
          </cell>
        </row>
      </sheetData>
      <sheetData sheetId="120">
        <row r="2">
          <cell r="E2">
            <v>0</v>
          </cell>
        </row>
      </sheetData>
      <sheetData sheetId="121">
        <row r="2">
          <cell r="E2">
            <v>0</v>
          </cell>
        </row>
      </sheetData>
      <sheetData sheetId="122">
        <row r="2">
          <cell r="E2">
            <v>0</v>
          </cell>
        </row>
      </sheetData>
      <sheetData sheetId="123">
        <row r="2">
          <cell r="E2">
            <v>0</v>
          </cell>
        </row>
      </sheetData>
      <sheetData sheetId="124">
        <row r="2">
          <cell r="E2">
            <v>0</v>
          </cell>
        </row>
      </sheetData>
      <sheetData sheetId="125">
        <row r="2">
          <cell r="E2">
            <v>0</v>
          </cell>
        </row>
      </sheetData>
      <sheetData sheetId="126">
        <row r="2">
          <cell r="E2">
            <v>0</v>
          </cell>
        </row>
      </sheetData>
      <sheetData sheetId="127">
        <row r="2">
          <cell r="E2">
            <v>0</v>
          </cell>
        </row>
      </sheetData>
      <sheetData sheetId="128">
        <row r="2">
          <cell r="E2">
            <v>0</v>
          </cell>
        </row>
      </sheetData>
      <sheetData sheetId="129">
        <row r="2">
          <cell r="E2">
            <v>0</v>
          </cell>
        </row>
      </sheetData>
      <sheetData sheetId="130">
        <row r="2">
          <cell r="E2">
            <v>0</v>
          </cell>
        </row>
      </sheetData>
      <sheetData sheetId="131">
        <row r="2">
          <cell r="E2">
            <v>0</v>
          </cell>
        </row>
      </sheetData>
      <sheetData sheetId="132">
        <row r="2">
          <cell r="E2">
            <v>0</v>
          </cell>
        </row>
      </sheetData>
      <sheetData sheetId="133">
        <row r="2">
          <cell r="E2">
            <v>0</v>
          </cell>
        </row>
      </sheetData>
      <sheetData sheetId="134">
        <row r="2">
          <cell r="E2">
            <v>0</v>
          </cell>
        </row>
      </sheetData>
      <sheetData sheetId="135">
        <row r="2">
          <cell r="E2">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ow r="2">
          <cell r="E2">
            <v>0</v>
          </cell>
        </row>
      </sheetData>
      <sheetData sheetId="219">
        <row r="2">
          <cell r="E2">
            <v>0</v>
          </cell>
        </row>
      </sheetData>
      <sheetData sheetId="220">
        <row r="2">
          <cell r="E2">
            <v>0</v>
          </cell>
        </row>
      </sheetData>
      <sheetData sheetId="221">
        <row r="2">
          <cell r="E2">
            <v>0</v>
          </cell>
        </row>
      </sheetData>
      <sheetData sheetId="222">
        <row r="2">
          <cell r="E2">
            <v>0</v>
          </cell>
        </row>
      </sheetData>
      <sheetData sheetId="223">
        <row r="2">
          <cell r="E2">
            <v>0</v>
          </cell>
        </row>
      </sheetData>
      <sheetData sheetId="224">
        <row r="2">
          <cell r="E2">
            <v>0</v>
          </cell>
        </row>
      </sheetData>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efreshError="1"/>
      <sheetData sheetId="261">
        <row r="2">
          <cell r="E2">
            <v>0</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ow r="2">
          <cell r="E2">
            <v>0</v>
          </cell>
        </row>
      </sheetData>
      <sheetData sheetId="333">
        <row r="2">
          <cell r="E2">
            <v>0</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ow r="2">
          <cell r="E2">
            <v>0</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2">
          <cell r="E2">
            <v>0</v>
          </cell>
        </row>
      </sheetData>
      <sheetData sheetId="444">
        <row r="2">
          <cell r="E2">
            <v>0</v>
          </cell>
        </row>
      </sheetData>
      <sheetData sheetId="445">
        <row r="2">
          <cell r="E2">
            <v>0</v>
          </cell>
        </row>
      </sheetData>
      <sheetData sheetId="446">
        <row r="2">
          <cell r="E2">
            <v>0</v>
          </cell>
        </row>
      </sheetData>
      <sheetData sheetId="447">
        <row r="2">
          <cell r="E2">
            <v>0</v>
          </cell>
        </row>
      </sheetData>
      <sheetData sheetId="448">
        <row r="2">
          <cell r="E2">
            <v>0</v>
          </cell>
        </row>
      </sheetData>
      <sheetData sheetId="449">
        <row r="2">
          <cell r="E2">
            <v>0</v>
          </cell>
        </row>
      </sheetData>
      <sheetData sheetId="450">
        <row r="2">
          <cell r="E2">
            <v>0</v>
          </cell>
        </row>
      </sheetData>
      <sheetData sheetId="451">
        <row r="2">
          <cell r="E2">
            <v>0</v>
          </cell>
        </row>
      </sheetData>
      <sheetData sheetId="452">
        <row r="2">
          <cell r="E2">
            <v>0</v>
          </cell>
        </row>
      </sheetData>
      <sheetData sheetId="453">
        <row r="2">
          <cell r="E2">
            <v>0</v>
          </cell>
        </row>
      </sheetData>
      <sheetData sheetId="454">
        <row r="2">
          <cell r="E2">
            <v>0</v>
          </cell>
        </row>
      </sheetData>
      <sheetData sheetId="455">
        <row r="2">
          <cell r="E2">
            <v>0</v>
          </cell>
        </row>
      </sheetData>
      <sheetData sheetId="456">
        <row r="2">
          <cell r="E2">
            <v>0</v>
          </cell>
        </row>
      </sheetData>
      <sheetData sheetId="457">
        <row r="2">
          <cell r="E2">
            <v>0</v>
          </cell>
        </row>
      </sheetData>
      <sheetData sheetId="458">
        <row r="2">
          <cell r="E2">
            <v>0</v>
          </cell>
        </row>
      </sheetData>
      <sheetData sheetId="459">
        <row r="2">
          <cell r="E2">
            <v>0</v>
          </cell>
        </row>
      </sheetData>
      <sheetData sheetId="460">
        <row r="2">
          <cell r="E2">
            <v>0</v>
          </cell>
        </row>
      </sheetData>
      <sheetData sheetId="461">
        <row r="2">
          <cell r="E2">
            <v>0</v>
          </cell>
        </row>
      </sheetData>
      <sheetData sheetId="462">
        <row r="2">
          <cell r="E2">
            <v>0</v>
          </cell>
        </row>
      </sheetData>
      <sheetData sheetId="463">
        <row r="2">
          <cell r="E2">
            <v>0</v>
          </cell>
        </row>
      </sheetData>
      <sheetData sheetId="464">
        <row r="2">
          <cell r="E2">
            <v>0</v>
          </cell>
        </row>
      </sheetData>
      <sheetData sheetId="465">
        <row r="2">
          <cell r="E2">
            <v>0</v>
          </cell>
        </row>
      </sheetData>
      <sheetData sheetId="466">
        <row r="2">
          <cell r="E2">
            <v>0</v>
          </cell>
        </row>
      </sheetData>
      <sheetData sheetId="467">
        <row r="2">
          <cell r="E2">
            <v>0</v>
          </cell>
        </row>
      </sheetData>
      <sheetData sheetId="468">
        <row r="2">
          <cell r="E2">
            <v>0</v>
          </cell>
        </row>
      </sheetData>
      <sheetData sheetId="469">
        <row r="2">
          <cell r="E2">
            <v>0</v>
          </cell>
        </row>
      </sheetData>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ow r="2">
          <cell r="E2">
            <v>0</v>
          </cell>
        </row>
      </sheetData>
      <sheetData sheetId="513">
        <row r="2">
          <cell r="E2">
            <v>0</v>
          </cell>
        </row>
      </sheetData>
      <sheetData sheetId="514">
        <row r="2">
          <cell r="E2">
            <v>0</v>
          </cell>
        </row>
      </sheetData>
      <sheetData sheetId="515">
        <row r="2">
          <cell r="E2">
            <v>0</v>
          </cell>
        </row>
      </sheetData>
      <sheetData sheetId="516">
        <row r="2">
          <cell r="E2">
            <v>0</v>
          </cell>
        </row>
      </sheetData>
      <sheetData sheetId="517">
        <row r="2">
          <cell r="E2">
            <v>0</v>
          </cell>
        </row>
      </sheetData>
      <sheetData sheetId="518">
        <row r="2">
          <cell r="E2">
            <v>0</v>
          </cell>
        </row>
      </sheetData>
      <sheetData sheetId="519">
        <row r="2">
          <cell r="E2">
            <v>0</v>
          </cell>
        </row>
      </sheetData>
      <sheetData sheetId="520">
        <row r="2">
          <cell r="E2">
            <v>0</v>
          </cell>
        </row>
      </sheetData>
      <sheetData sheetId="521">
        <row r="2">
          <cell r="E2">
            <v>0</v>
          </cell>
        </row>
      </sheetData>
      <sheetData sheetId="522">
        <row r="2">
          <cell r="E2">
            <v>0</v>
          </cell>
        </row>
      </sheetData>
      <sheetData sheetId="523">
        <row r="2">
          <cell r="E2">
            <v>0</v>
          </cell>
        </row>
      </sheetData>
      <sheetData sheetId="524">
        <row r="2">
          <cell r="E2">
            <v>0</v>
          </cell>
        </row>
      </sheetData>
      <sheetData sheetId="525">
        <row r="2">
          <cell r="E2">
            <v>0</v>
          </cell>
        </row>
      </sheetData>
      <sheetData sheetId="526">
        <row r="2">
          <cell r="E2">
            <v>0</v>
          </cell>
        </row>
      </sheetData>
      <sheetData sheetId="527">
        <row r="2">
          <cell r="E2">
            <v>0</v>
          </cell>
        </row>
      </sheetData>
      <sheetData sheetId="528">
        <row r="2">
          <cell r="E2">
            <v>0</v>
          </cell>
        </row>
      </sheetData>
      <sheetData sheetId="529">
        <row r="2">
          <cell r="E2">
            <v>0</v>
          </cell>
        </row>
      </sheetData>
      <sheetData sheetId="530">
        <row r="2">
          <cell r="E2">
            <v>0</v>
          </cell>
        </row>
      </sheetData>
      <sheetData sheetId="531">
        <row r="2">
          <cell r="E2">
            <v>0</v>
          </cell>
        </row>
      </sheetData>
      <sheetData sheetId="532">
        <row r="2">
          <cell r="E2">
            <v>0</v>
          </cell>
        </row>
      </sheetData>
      <sheetData sheetId="533">
        <row r="2">
          <cell r="E2">
            <v>0</v>
          </cell>
        </row>
      </sheetData>
      <sheetData sheetId="534">
        <row r="2">
          <cell r="E2">
            <v>0</v>
          </cell>
        </row>
      </sheetData>
      <sheetData sheetId="535">
        <row r="2">
          <cell r="E2">
            <v>0</v>
          </cell>
        </row>
      </sheetData>
      <sheetData sheetId="536">
        <row r="2">
          <cell r="E2">
            <v>0</v>
          </cell>
        </row>
      </sheetData>
      <sheetData sheetId="537">
        <row r="2">
          <cell r="E2">
            <v>0</v>
          </cell>
        </row>
      </sheetData>
      <sheetData sheetId="538">
        <row r="2">
          <cell r="E2">
            <v>0</v>
          </cell>
        </row>
      </sheetData>
      <sheetData sheetId="539">
        <row r="2">
          <cell r="E2">
            <v>0</v>
          </cell>
        </row>
      </sheetData>
      <sheetData sheetId="540">
        <row r="2">
          <cell r="E2">
            <v>0</v>
          </cell>
        </row>
      </sheetData>
      <sheetData sheetId="541">
        <row r="2">
          <cell r="E2">
            <v>0</v>
          </cell>
        </row>
      </sheetData>
      <sheetData sheetId="542">
        <row r="2">
          <cell r="E2">
            <v>0</v>
          </cell>
        </row>
      </sheetData>
      <sheetData sheetId="543">
        <row r="2">
          <cell r="E2">
            <v>0</v>
          </cell>
        </row>
      </sheetData>
      <sheetData sheetId="544">
        <row r="2">
          <cell r="E2">
            <v>0</v>
          </cell>
        </row>
      </sheetData>
      <sheetData sheetId="545">
        <row r="2">
          <cell r="E2">
            <v>0</v>
          </cell>
        </row>
      </sheetData>
      <sheetData sheetId="546">
        <row r="2">
          <cell r="E2">
            <v>0</v>
          </cell>
        </row>
      </sheetData>
      <sheetData sheetId="547">
        <row r="2">
          <cell r="E2">
            <v>0</v>
          </cell>
        </row>
      </sheetData>
      <sheetData sheetId="548">
        <row r="2">
          <cell r="E2">
            <v>0</v>
          </cell>
        </row>
      </sheetData>
      <sheetData sheetId="549">
        <row r="2">
          <cell r="E2">
            <v>0</v>
          </cell>
        </row>
      </sheetData>
      <sheetData sheetId="550">
        <row r="2">
          <cell r="E2">
            <v>0</v>
          </cell>
        </row>
      </sheetData>
      <sheetData sheetId="551">
        <row r="2">
          <cell r="E2">
            <v>0</v>
          </cell>
        </row>
      </sheetData>
      <sheetData sheetId="552">
        <row r="2">
          <cell r="E2">
            <v>0</v>
          </cell>
        </row>
      </sheetData>
      <sheetData sheetId="553">
        <row r="2">
          <cell r="E2">
            <v>0</v>
          </cell>
        </row>
      </sheetData>
      <sheetData sheetId="554">
        <row r="2">
          <cell r="E2">
            <v>0</v>
          </cell>
        </row>
      </sheetData>
      <sheetData sheetId="555">
        <row r="2">
          <cell r="E2">
            <v>0</v>
          </cell>
        </row>
      </sheetData>
      <sheetData sheetId="556">
        <row r="2">
          <cell r="E2">
            <v>0</v>
          </cell>
        </row>
      </sheetData>
      <sheetData sheetId="557">
        <row r="2">
          <cell r="E2">
            <v>0</v>
          </cell>
        </row>
      </sheetData>
      <sheetData sheetId="558">
        <row r="2">
          <cell r="E2">
            <v>0</v>
          </cell>
        </row>
      </sheetData>
      <sheetData sheetId="559">
        <row r="2">
          <cell r="E2">
            <v>0</v>
          </cell>
        </row>
      </sheetData>
      <sheetData sheetId="560">
        <row r="2">
          <cell r="E2">
            <v>0</v>
          </cell>
        </row>
      </sheetData>
      <sheetData sheetId="561" refreshError="1"/>
      <sheetData sheetId="562" refreshError="1"/>
      <sheetData sheetId="563" refreshError="1"/>
      <sheetData sheetId="564" refreshError="1"/>
      <sheetData sheetId="565" refreshError="1"/>
      <sheetData sheetId="566">
        <row r="2">
          <cell r="E2">
            <v>0</v>
          </cell>
        </row>
      </sheetData>
      <sheetData sheetId="567">
        <row r="2">
          <cell r="E2">
            <v>0</v>
          </cell>
        </row>
      </sheetData>
      <sheetData sheetId="568">
        <row r="2">
          <cell r="E2">
            <v>0</v>
          </cell>
        </row>
      </sheetData>
      <sheetData sheetId="569">
        <row r="2">
          <cell r="E2">
            <v>0</v>
          </cell>
        </row>
      </sheetData>
      <sheetData sheetId="570">
        <row r="2">
          <cell r="E2">
            <v>0</v>
          </cell>
        </row>
      </sheetData>
      <sheetData sheetId="571">
        <row r="2">
          <cell r="E2">
            <v>0</v>
          </cell>
        </row>
      </sheetData>
      <sheetData sheetId="572">
        <row r="2">
          <cell r="E2">
            <v>0</v>
          </cell>
        </row>
      </sheetData>
      <sheetData sheetId="573">
        <row r="2">
          <cell r="E2">
            <v>0</v>
          </cell>
        </row>
      </sheetData>
      <sheetData sheetId="574">
        <row r="2">
          <cell r="E2">
            <v>0</v>
          </cell>
        </row>
      </sheetData>
      <sheetData sheetId="575">
        <row r="2">
          <cell r="E2">
            <v>0</v>
          </cell>
        </row>
      </sheetData>
      <sheetData sheetId="576">
        <row r="2">
          <cell r="E2">
            <v>0</v>
          </cell>
        </row>
      </sheetData>
      <sheetData sheetId="577">
        <row r="2">
          <cell r="E2">
            <v>0</v>
          </cell>
        </row>
      </sheetData>
      <sheetData sheetId="578">
        <row r="2">
          <cell r="E2">
            <v>0</v>
          </cell>
        </row>
      </sheetData>
      <sheetData sheetId="579">
        <row r="2">
          <cell r="E2">
            <v>0</v>
          </cell>
        </row>
      </sheetData>
      <sheetData sheetId="580">
        <row r="2">
          <cell r="E2">
            <v>0</v>
          </cell>
        </row>
      </sheetData>
      <sheetData sheetId="581">
        <row r="2">
          <cell r="E2">
            <v>0</v>
          </cell>
        </row>
      </sheetData>
      <sheetData sheetId="582">
        <row r="2">
          <cell r="E2">
            <v>0</v>
          </cell>
        </row>
      </sheetData>
      <sheetData sheetId="583">
        <row r="2">
          <cell r="E2">
            <v>0</v>
          </cell>
        </row>
      </sheetData>
      <sheetData sheetId="584">
        <row r="2">
          <cell r="E2">
            <v>0</v>
          </cell>
        </row>
      </sheetData>
      <sheetData sheetId="585">
        <row r="2">
          <cell r="E2">
            <v>0</v>
          </cell>
        </row>
      </sheetData>
      <sheetData sheetId="586">
        <row r="2">
          <cell r="E2">
            <v>0</v>
          </cell>
        </row>
      </sheetData>
      <sheetData sheetId="587">
        <row r="2">
          <cell r="E2">
            <v>0</v>
          </cell>
        </row>
      </sheetData>
      <sheetData sheetId="588">
        <row r="2">
          <cell r="E2">
            <v>0</v>
          </cell>
        </row>
      </sheetData>
      <sheetData sheetId="589">
        <row r="2">
          <cell r="E2">
            <v>0</v>
          </cell>
        </row>
      </sheetData>
      <sheetData sheetId="590">
        <row r="2">
          <cell r="E2">
            <v>0</v>
          </cell>
        </row>
      </sheetData>
      <sheetData sheetId="591" refreshError="1"/>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ow r="2">
          <cell r="E2">
            <v>0</v>
          </cell>
        </row>
      </sheetData>
      <sheetData sheetId="605">
        <row r="2">
          <cell r="E2">
            <v>0</v>
          </cell>
        </row>
      </sheetData>
      <sheetData sheetId="606">
        <row r="2">
          <cell r="E2">
            <v>0</v>
          </cell>
        </row>
      </sheetData>
      <sheetData sheetId="607">
        <row r="2">
          <cell r="E2">
            <v>0</v>
          </cell>
        </row>
      </sheetData>
      <sheetData sheetId="608" refreshError="1"/>
      <sheetData sheetId="609" refreshError="1"/>
      <sheetData sheetId="610"/>
      <sheetData sheetId="611" refreshError="1"/>
      <sheetData sheetId="612">
        <row r="2">
          <cell r="E2">
            <v>0</v>
          </cell>
        </row>
      </sheetData>
      <sheetData sheetId="613" refreshError="1"/>
      <sheetData sheetId="614"/>
      <sheetData sheetId="615" refreshError="1"/>
      <sheetData sheetId="616" refreshError="1"/>
      <sheetData sheetId="617" refreshError="1"/>
      <sheetData sheetId="618">
        <row r="2">
          <cell r="E2">
            <v>0</v>
          </cell>
        </row>
      </sheetData>
      <sheetData sheetId="619">
        <row r="2">
          <cell r="E2">
            <v>0</v>
          </cell>
        </row>
      </sheetData>
      <sheetData sheetId="620">
        <row r="2">
          <cell r="E2">
            <v>0</v>
          </cell>
        </row>
      </sheetData>
      <sheetData sheetId="621">
        <row r="2">
          <cell r="E2">
            <v>0</v>
          </cell>
        </row>
      </sheetData>
      <sheetData sheetId="622">
        <row r="2">
          <cell r="E2">
            <v>0</v>
          </cell>
        </row>
      </sheetData>
      <sheetData sheetId="623">
        <row r="2">
          <cell r="E2">
            <v>0</v>
          </cell>
        </row>
      </sheetData>
      <sheetData sheetId="624">
        <row r="2">
          <cell r="E2">
            <v>0</v>
          </cell>
        </row>
      </sheetData>
      <sheetData sheetId="625">
        <row r="2">
          <cell r="E2">
            <v>0</v>
          </cell>
        </row>
      </sheetData>
      <sheetData sheetId="626">
        <row r="2">
          <cell r="E2">
            <v>0</v>
          </cell>
        </row>
      </sheetData>
      <sheetData sheetId="627">
        <row r="2">
          <cell r="E2">
            <v>0</v>
          </cell>
        </row>
      </sheetData>
      <sheetData sheetId="628">
        <row r="2">
          <cell r="E2">
            <v>0</v>
          </cell>
        </row>
      </sheetData>
      <sheetData sheetId="629">
        <row r="2">
          <cell r="E2">
            <v>0</v>
          </cell>
        </row>
      </sheetData>
      <sheetData sheetId="630">
        <row r="2">
          <cell r="E2">
            <v>0</v>
          </cell>
        </row>
      </sheetData>
      <sheetData sheetId="631">
        <row r="2">
          <cell r="E2">
            <v>0</v>
          </cell>
        </row>
      </sheetData>
      <sheetData sheetId="632">
        <row r="2">
          <cell r="E2">
            <v>0</v>
          </cell>
        </row>
      </sheetData>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ow r="2">
          <cell r="E2">
            <v>0</v>
          </cell>
        </row>
      </sheetData>
      <sheetData sheetId="647" refreshError="1"/>
      <sheetData sheetId="648" refreshError="1"/>
      <sheetData sheetId="649" refreshError="1"/>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efreshError="1"/>
      <sheetData sheetId="670" refreshError="1"/>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ow r="2">
          <cell r="E2">
            <v>0</v>
          </cell>
        </row>
      </sheetData>
      <sheetData sheetId="756">
        <row r="2">
          <cell r="E2">
            <v>0</v>
          </cell>
        </row>
      </sheetData>
      <sheetData sheetId="757">
        <row r="2">
          <cell r="E2">
            <v>0</v>
          </cell>
        </row>
      </sheetData>
      <sheetData sheetId="758">
        <row r="2">
          <cell r="E2">
            <v>0</v>
          </cell>
        </row>
      </sheetData>
      <sheetData sheetId="759">
        <row r="2">
          <cell r="E2">
            <v>0</v>
          </cell>
        </row>
      </sheetData>
      <sheetData sheetId="760">
        <row r="2">
          <cell r="E2">
            <v>0</v>
          </cell>
        </row>
      </sheetData>
      <sheetData sheetId="761">
        <row r="2">
          <cell r="E2">
            <v>0</v>
          </cell>
        </row>
      </sheetData>
      <sheetData sheetId="762">
        <row r="2">
          <cell r="E2">
            <v>0</v>
          </cell>
        </row>
      </sheetData>
      <sheetData sheetId="763">
        <row r="2">
          <cell r="E2">
            <v>0</v>
          </cell>
        </row>
      </sheetData>
      <sheetData sheetId="764">
        <row r="2">
          <cell r="E2">
            <v>0</v>
          </cell>
        </row>
      </sheetData>
      <sheetData sheetId="765">
        <row r="2">
          <cell r="E2">
            <v>0</v>
          </cell>
        </row>
      </sheetData>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ow r="2">
          <cell r="E2">
            <v>0</v>
          </cell>
        </row>
      </sheetData>
      <sheetData sheetId="775">
        <row r="2">
          <cell r="E2">
            <v>0</v>
          </cell>
        </row>
      </sheetData>
      <sheetData sheetId="776">
        <row r="2">
          <cell r="E2">
            <v>0</v>
          </cell>
        </row>
      </sheetData>
      <sheetData sheetId="777">
        <row r="2">
          <cell r="E2">
            <v>0</v>
          </cell>
        </row>
      </sheetData>
      <sheetData sheetId="778">
        <row r="2">
          <cell r="E2">
            <v>0</v>
          </cell>
        </row>
      </sheetData>
      <sheetData sheetId="779">
        <row r="2">
          <cell r="E2">
            <v>0</v>
          </cell>
        </row>
      </sheetData>
      <sheetData sheetId="780">
        <row r="2">
          <cell r="E2">
            <v>0</v>
          </cell>
        </row>
      </sheetData>
      <sheetData sheetId="781">
        <row r="2">
          <cell r="E2">
            <v>0</v>
          </cell>
        </row>
      </sheetData>
      <sheetData sheetId="782">
        <row r="2">
          <cell r="E2">
            <v>0</v>
          </cell>
        </row>
      </sheetData>
      <sheetData sheetId="783">
        <row r="2">
          <cell r="E2">
            <v>0</v>
          </cell>
        </row>
      </sheetData>
      <sheetData sheetId="784">
        <row r="2">
          <cell r="E2">
            <v>0</v>
          </cell>
        </row>
      </sheetData>
      <sheetData sheetId="785">
        <row r="2">
          <cell r="E2">
            <v>0</v>
          </cell>
        </row>
      </sheetData>
      <sheetData sheetId="786">
        <row r="2">
          <cell r="E2">
            <v>0</v>
          </cell>
        </row>
      </sheetData>
      <sheetData sheetId="787">
        <row r="2">
          <cell r="E2">
            <v>0</v>
          </cell>
        </row>
      </sheetData>
      <sheetData sheetId="788">
        <row r="2">
          <cell r="E2">
            <v>0</v>
          </cell>
        </row>
      </sheetData>
      <sheetData sheetId="789">
        <row r="2">
          <cell r="E2">
            <v>0</v>
          </cell>
        </row>
      </sheetData>
      <sheetData sheetId="790">
        <row r="2">
          <cell r="E2">
            <v>0</v>
          </cell>
        </row>
      </sheetData>
      <sheetData sheetId="791">
        <row r="2">
          <cell r="E2">
            <v>0</v>
          </cell>
        </row>
      </sheetData>
      <sheetData sheetId="792">
        <row r="2">
          <cell r="E2">
            <v>0</v>
          </cell>
        </row>
      </sheetData>
      <sheetData sheetId="793">
        <row r="2">
          <cell r="E2">
            <v>0</v>
          </cell>
        </row>
      </sheetData>
      <sheetData sheetId="794">
        <row r="2">
          <cell r="E2">
            <v>0</v>
          </cell>
        </row>
      </sheetData>
      <sheetData sheetId="795">
        <row r="2">
          <cell r="E2">
            <v>0</v>
          </cell>
        </row>
      </sheetData>
      <sheetData sheetId="796">
        <row r="2">
          <cell r="E2">
            <v>0</v>
          </cell>
        </row>
      </sheetData>
      <sheetData sheetId="797">
        <row r="2">
          <cell r="E2">
            <v>0</v>
          </cell>
        </row>
      </sheetData>
      <sheetData sheetId="798">
        <row r="2">
          <cell r="E2">
            <v>0</v>
          </cell>
        </row>
      </sheetData>
      <sheetData sheetId="799">
        <row r="2">
          <cell r="E2">
            <v>0</v>
          </cell>
        </row>
      </sheetData>
      <sheetData sheetId="800">
        <row r="2">
          <cell r="E2">
            <v>0</v>
          </cell>
        </row>
      </sheetData>
      <sheetData sheetId="801">
        <row r="2">
          <cell r="E2">
            <v>0</v>
          </cell>
        </row>
      </sheetData>
      <sheetData sheetId="802">
        <row r="2">
          <cell r="E2">
            <v>0</v>
          </cell>
        </row>
      </sheetData>
      <sheetData sheetId="803">
        <row r="2">
          <cell r="E2">
            <v>0</v>
          </cell>
        </row>
      </sheetData>
      <sheetData sheetId="804">
        <row r="2">
          <cell r="E2">
            <v>0</v>
          </cell>
        </row>
      </sheetData>
      <sheetData sheetId="805">
        <row r="2">
          <cell r="E2">
            <v>0</v>
          </cell>
        </row>
      </sheetData>
      <sheetData sheetId="806">
        <row r="2">
          <cell r="E2">
            <v>0</v>
          </cell>
        </row>
      </sheetData>
      <sheetData sheetId="807">
        <row r="2">
          <cell r="E2">
            <v>0</v>
          </cell>
        </row>
      </sheetData>
      <sheetData sheetId="808">
        <row r="2">
          <cell r="E2">
            <v>0</v>
          </cell>
        </row>
      </sheetData>
      <sheetData sheetId="809">
        <row r="2">
          <cell r="E2">
            <v>0</v>
          </cell>
        </row>
      </sheetData>
      <sheetData sheetId="810">
        <row r="2">
          <cell r="E2">
            <v>0</v>
          </cell>
        </row>
      </sheetData>
      <sheetData sheetId="811">
        <row r="2">
          <cell r="E2">
            <v>0</v>
          </cell>
        </row>
      </sheetData>
      <sheetData sheetId="812">
        <row r="2">
          <cell r="E2">
            <v>0</v>
          </cell>
        </row>
      </sheetData>
      <sheetData sheetId="813">
        <row r="2">
          <cell r="E2">
            <v>0</v>
          </cell>
        </row>
      </sheetData>
      <sheetData sheetId="814">
        <row r="2">
          <cell r="E2">
            <v>0</v>
          </cell>
        </row>
      </sheetData>
      <sheetData sheetId="815">
        <row r="2">
          <cell r="E2">
            <v>0</v>
          </cell>
        </row>
      </sheetData>
      <sheetData sheetId="816">
        <row r="2">
          <cell r="E2">
            <v>0</v>
          </cell>
        </row>
      </sheetData>
      <sheetData sheetId="817">
        <row r="2">
          <cell r="E2">
            <v>0</v>
          </cell>
        </row>
      </sheetData>
      <sheetData sheetId="818">
        <row r="2">
          <cell r="E2">
            <v>0</v>
          </cell>
        </row>
      </sheetData>
      <sheetData sheetId="819">
        <row r="2">
          <cell r="E2">
            <v>0</v>
          </cell>
        </row>
      </sheetData>
      <sheetData sheetId="820">
        <row r="2">
          <cell r="E2">
            <v>0</v>
          </cell>
        </row>
      </sheetData>
      <sheetData sheetId="821">
        <row r="2">
          <cell r="E2">
            <v>0</v>
          </cell>
        </row>
      </sheetData>
      <sheetData sheetId="822">
        <row r="2">
          <cell r="E2">
            <v>0</v>
          </cell>
        </row>
      </sheetData>
      <sheetData sheetId="823">
        <row r="2">
          <cell r="E2">
            <v>0</v>
          </cell>
        </row>
      </sheetData>
      <sheetData sheetId="824">
        <row r="2">
          <cell r="E2">
            <v>0</v>
          </cell>
        </row>
      </sheetData>
      <sheetData sheetId="825">
        <row r="2">
          <cell r="E2">
            <v>0</v>
          </cell>
        </row>
      </sheetData>
      <sheetData sheetId="826">
        <row r="2">
          <cell r="E2">
            <v>0</v>
          </cell>
        </row>
      </sheetData>
      <sheetData sheetId="827">
        <row r="2">
          <cell r="E2">
            <v>0</v>
          </cell>
        </row>
      </sheetData>
      <sheetData sheetId="828">
        <row r="2">
          <cell r="E2">
            <v>0</v>
          </cell>
        </row>
      </sheetData>
      <sheetData sheetId="829">
        <row r="2">
          <cell r="E2">
            <v>0</v>
          </cell>
        </row>
      </sheetData>
      <sheetData sheetId="830">
        <row r="2">
          <cell r="E2">
            <v>0</v>
          </cell>
        </row>
      </sheetData>
      <sheetData sheetId="831">
        <row r="2">
          <cell r="E2">
            <v>0</v>
          </cell>
        </row>
      </sheetData>
      <sheetData sheetId="832">
        <row r="2">
          <cell r="E2">
            <v>0</v>
          </cell>
        </row>
      </sheetData>
      <sheetData sheetId="833">
        <row r="2">
          <cell r="E2">
            <v>0</v>
          </cell>
        </row>
      </sheetData>
      <sheetData sheetId="834">
        <row r="2">
          <cell r="E2">
            <v>0</v>
          </cell>
        </row>
      </sheetData>
      <sheetData sheetId="835">
        <row r="2">
          <cell r="E2">
            <v>0</v>
          </cell>
        </row>
      </sheetData>
      <sheetData sheetId="836">
        <row r="2">
          <cell r="E2">
            <v>0</v>
          </cell>
        </row>
      </sheetData>
      <sheetData sheetId="837">
        <row r="2">
          <cell r="E2">
            <v>0</v>
          </cell>
        </row>
      </sheetData>
      <sheetData sheetId="838">
        <row r="2">
          <cell r="E2">
            <v>0</v>
          </cell>
        </row>
      </sheetData>
      <sheetData sheetId="839">
        <row r="2">
          <cell r="E2">
            <v>0</v>
          </cell>
        </row>
      </sheetData>
      <sheetData sheetId="840">
        <row r="2">
          <cell r="E2">
            <v>0</v>
          </cell>
        </row>
      </sheetData>
      <sheetData sheetId="841">
        <row r="2">
          <cell r="E2">
            <v>0</v>
          </cell>
        </row>
      </sheetData>
      <sheetData sheetId="842">
        <row r="2">
          <cell r="E2">
            <v>0</v>
          </cell>
        </row>
      </sheetData>
      <sheetData sheetId="843">
        <row r="2">
          <cell r="E2">
            <v>0</v>
          </cell>
        </row>
      </sheetData>
      <sheetData sheetId="844">
        <row r="2">
          <cell r="E2">
            <v>0</v>
          </cell>
        </row>
      </sheetData>
      <sheetData sheetId="845">
        <row r="2">
          <cell r="E2">
            <v>0</v>
          </cell>
        </row>
      </sheetData>
      <sheetData sheetId="846">
        <row r="2">
          <cell r="E2">
            <v>0</v>
          </cell>
        </row>
      </sheetData>
      <sheetData sheetId="847">
        <row r="2">
          <cell r="E2">
            <v>0</v>
          </cell>
        </row>
      </sheetData>
      <sheetData sheetId="848">
        <row r="2">
          <cell r="E2">
            <v>0</v>
          </cell>
        </row>
      </sheetData>
      <sheetData sheetId="849">
        <row r="2">
          <cell r="E2">
            <v>0</v>
          </cell>
        </row>
      </sheetData>
      <sheetData sheetId="850">
        <row r="2">
          <cell r="E2">
            <v>0</v>
          </cell>
        </row>
      </sheetData>
      <sheetData sheetId="851">
        <row r="2">
          <cell r="E2">
            <v>0</v>
          </cell>
        </row>
      </sheetData>
      <sheetData sheetId="852">
        <row r="2">
          <cell r="E2">
            <v>0</v>
          </cell>
        </row>
      </sheetData>
      <sheetData sheetId="853">
        <row r="2">
          <cell r="E2">
            <v>0</v>
          </cell>
        </row>
      </sheetData>
      <sheetData sheetId="854">
        <row r="2">
          <cell r="E2">
            <v>0</v>
          </cell>
        </row>
      </sheetData>
      <sheetData sheetId="855">
        <row r="2">
          <cell r="E2">
            <v>0</v>
          </cell>
        </row>
      </sheetData>
      <sheetData sheetId="856">
        <row r="2">
          <cell r="E2">
            <v>0</v>
          </cell>
        </row>
      </sheetData>
      <sheetData sheetId="857">
        <row r="2">
          <cell r="E2">
            <v>0</v>
          </cell>
        </row>
      </sheetData>
      <sheetData sheetId="858">
        <row r="2">
          <cell r="E2">
            <v>0</v>
          </cell>
        </row>
      </sheetData>
      <sheetData sheetId="859">
        <row r="2">
          <cell r="E2">
            <v>0</v>
          </cell>
        </row>
      </sheetData>
      <sheetData sheetId="860">
        <row r="2">
          <cell r="E2">
            <v>0</v>
          </cell>
        </row>
      </sheetData>
      <sheetData sheetId="861">
        <row r="2">
          <cell r="E2">
            <v>0</v>
          </cell>
        </row>
      </sheetData>
      <sheetData sheetId="862">
        <row r="2">
          <cell r="E2">
            <v>0</v>
          </cell>
        </row>
      </sheetData>
      <sheetData sheetId="863">
        <row r="2">
          <cell r="E2">
            <v>0</v>
          </cell>
        </row>
      </sheetData>
      <sheetData sheetId="864">
        <row r="2">
          <cell r="E2">
            <v>0</v>
          </cell>
        </row>
      </sheetData>
      <sheetData sheetId="865">
        <row r="2">
          <cell r="E2">
            <v>0</v>
          </cell>
        </row>
      </sheetData>
      <sheetData sheetId="866">
        <row r="2">
          <cell r="E2">
            <v>0</v>
          </cell>
        </row>
      </sheetData>
      <sheetData sheetId="867">
        <row r="2">
          <cell r="E2">
            <v>0</v>
          </cell>
        </row>
      </sheetData>
      <sheetData sheetId="868">
        <row r="2">
          <cell r="E2">
            <v>0</v>
          </cell>
        </row>
      </sheetData>
      <sheetData sheetId="869">
        <row r="2">
          <cell r="E2">
            <v>0</v>
          </cell>
        </row>
      </sheetData>
      <sheetData sheetId="870">
        <row r="2">
          <cell r="E2">
            <v>0</v>
          </cell>
        </row>
      </sheetData>
      <sheetData sheetId="871">
        <row r="2">
          <cell r="E2">
            <v>0</v>
          </cell>
        </row>
      </sheetData>
      <sheetData sheetId="872">
        <row r="2">
          <cell r="E2">
            <v>0</v>
          </cell>
        </row>
      </sheetData>
      <sheetData sheetId="873">
        <row r="2">
          <cell r="E2">
            <v>0</v>
          </cell>
        </row>
      </sheetData>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ow r="2">
          <cell r="E2">
            <v>0</v>
          </cell>
        </row>
      </sheetData>
      <sheetData sheetId="883">
        <row r="2">
          <cell r="E2">
            <v>0</v>
          </cell>
        </row>
      </sheetData>
      <sheetData sheetId="884">
        <row r="2">
          <cell r="E2">
            <v>0</v>
          </cell>
        </row>
      </sheetData>
      <sheetData sheetId="885">
        <row r="2">
          <cell r="E2">
            <v>0</v>
          </cell>
        </row>
      </sheetData>
      <sheetData sheetId="886">
        <row r="2">
          <cell r="E2">
            <v>0</v>
          </cell>
        </row>
      </sheetData>
      <sheetData sheetId="887">
        <row r="2">
          <cell r="E2">
            <v>0</v>
          </cell>
        </row>
      </sheetData>
      <sheetData sheetId="888">
        <row r="2">
          <cell r="E2">
            <v>0</v>
          </cell>
        </row>
      </sheetData>
      <sheetData sheetId="889">
        <row r="2">
          <cell r="E2">
            <v>0</v>
          </cell>
        </row>
      </sheetData>
      <sheetData sheetId="890">
        <row r="2">
          <cell r="E2">
            <v>0</v>
          </cell>
        </row>
      </sheetData>
      <sheetData sheetId="891">
        <row r="2">
          <cell r="E2">
            <v>0</v>
          </cell>
        </row>
      </sheetData>
      <sheetData sheetId="892">
        <row r="2">
          <cell r="E2">
            <v>0</v>
          </cell>
        </row>
      </sheetData>
      <sheetData sheetId="893">
        <row r="2">
          <cell r="E2">
            <v>0</v>
          </cell>
        </row>
      </sheetData>
      <sheetData sheetId="894">
        <row r="2">
          <cell r="E2">
            <v>0</v>
          </cell>
        </row>
      </sheetData>
      <sheetData sheetId="895">
        <row r="2">
          <cell r="E2">
            <v>0</v>
          </cell>
        </row>
      </sheetData>
      <sheetData sheetId="896">
        <row r="2">
          <cell r="E2">
            <v>0</v>
          </cell>
        </row>
      </sheetData>
      <sheetData sheetId="897">
        <row r="2">
          <cell r="E2">
            <v>0</v>
          </cell>
        </row>
      </sheetData>
      <sheetData sheetId="898">
        <row r="2">
          <cell r="E2">
            <v>0</v>
          </cell>
        </row>
      </sheetData>
      <sheetData sheetId="899">
        <row r="2">
          <cell r="E2">
            <v>0</v>
          </cell>
        </row>
      </sheetData>
      <sheetData sheetId="900">
        <row r="2">
          <cell r="E2">
            <v>0</v>
          </cell>
        </row>
      </sheetData>
      <sheetData sheetId="901">
        <row r="2">
          <cell r="E2">
            <v>0</v>
          </cell>
        </row>
      </sheetData>
      <sheetData sheetId="902">
        <row r="2">
          <cell r="E2">
            <v>0</v>
          </cell>
        </row>
      </sheetData>
      <sheetData sheetId="903">
        <row r="2">
          <cell r="E2">
            <v>0</v>
          </cell>
        </row>
      </sheetData>
      <sheetData sheetId="904">
        <row r="2">
          <cell r="E2">
            <v>0</v>
          </cell>
        </row>
      </sheetData>
      <sheetData sheetId="905">
        <row r="2">
          <cell r="E2">
            <v>0</v>
          </cell>
        </row>
      </sheetData>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ow r="2">
          <cell r="E2">
            <v>0</v>
          </cell>
        </row>
      </sheetData>
      <sheetData sheetId="912">
        <row r="2">
          <cell r="E2">
            <v>0</v>
          </cell>
        </row>
      </sheetData>
      <sheetData sheetId="913">
        <row r="2">
          <cell r="E2">
            <v>0</v>
          </cell>
        </row>
      </sheetData>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ow r="2">
          <cell r="E2">
            <v>0</v>
          </cell>
        </row>
      </sheetData>
      <sheetData sheetId="929">
        <row r="2">
          <cell r="E2">
            <v>0</v>
          </cell>
        </row>
      </sheetData>
      <sheetData sheetId="930">
        <row r="2">
          <cell r="E2">
            <v>0</v>
          </cell>
        </row>
      </sheetData>
      <sheetData sheetId="931" refreshError="1"/>
      <sheetData sheetId="932" refreshError="1"/>
      <sheetData sheetId="933" refreshError="1"/>
      <sheetData sheetId="934" refreshError="1"/>
      <sheetData sheetId="935" refreshError="1"/>
      <sheetData sheetId="936">
        <row r="2">
          <cell r="E2">
            <v>0</v>
          </cell>
        </row>
      </sheetData>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ow r="2">
          <cell r="E2">
            <v>0</v>
          </cell>
        </row>
      </sheetData>
      <sheetData sheetId="947">
        <row r="2">
          <cell r="E2">
            <v>0</v>
          </cell>
        </row>
      </sheetData>
      <sheetData sheetId="948"/>
      <sheetData sheetId="949"/>
      <sheetData sheetId="950"/>
      <sheetData sheetId="951"/>
      <sheetData sheetId="952">
        <row r="2">
          <cell r="E2">
            <v>0</v>
          </cell>
        </row>
      </sheetData>
      <sheetData sheetId="953">
        <row r="2">
          <cell r="E2">
            <v>0</v>
          </cell>
        </row>
      </sheetData>
      <sheetData sheetId="954"/>
      <sheetData sheetId="955"/>
      <sheetData sheetId="956"/>
      <sheetData sheetId="957"/>
      <sheetData sheetId="958"/>
      <sheetData sheetId="959"/>
      <sheetData sheetId="960"/>
      <sheetData sheetId="961">
        <row r="2">
          <cell r="E2">
            <v>0</v>
          </cell>
        </row>
      </sheetData>
      <sheetData sheetId="962"/>
      <sheetData sheetId="963"/>
      <sheetData sheetId="964"/>
      <sheetData sheetId="965"/>
      <sheetData sheetId="966"/>
      <sheetData sheetId="967"/>
      <sheetData sheetId="968"/>
      <sheetData sheetId="969">
        <row r="2">
          <cell r="E2">
            <v>0</v>
          </cell>
        </row>
      </sheetData>
      <sheetData sheetId="970">
        <row r="2">
          <cell r="E2">
            <v>0</v>
          </cell>
        </row>
      </sheetData>
      <sheetData sheetId="971">
        <row r="2">
          <cell r="E2">
            <v>0</v>
          </cell>
        </row>
      </sheetData>
      <sheetData sheetId="972">
        <row r="2">
          <cell r="E2">
            <v>0</v>
          </cell>
        </row>
      </sheetData>
      <sheetData sheetId="973"/>
      <sheetData sheetId="974">
        <row r="2">
          <cell r="E2">
            <v>0</v>
          </cell>
        </row>
      </sheetData>
      <sheetData sheetId="975"/>
      <sheetData sheetId="976"/>
      <sheetData sheetId="977"/>
      <sheetData sheetId="978"/>
      <sheetData sheetId="979"/>
      <sheetData sheetId="980">
        <row r="2">
          <cell r="E2">
            <v>0</v>
          </cell>
        </row>
      </sheetData>
      <sheetData sheetId="981" refreshError="1"/>
      <sheetData sheetId="982" refreshError="1"/>
      <sheetData sheetId="983">
        <row r="2">
          <cell r="E2">
            <v>0</v>
          </cell>
        </row>
      </sheetData>
      <sheetData sheetId="984">
        <row r="2">
          <cell r="E2">
            <v>0</v>
          </cell>
        </row>
      </sheetData>
      <sheetData sheetId="985">
        <row r="2">
          <cell r="E2">
            <v>0</v>
          </cell>
        </row>
      </sheetData>
      <sheetData sheetId="986">
        <row r="2">
          <cell r="E2">
            <v>0</v>
          </cell>
        </row>
      </sheetData>
      <sheetData sheetId="987">
        <row r="2">
          <cell r="E2">
            <v>0</v>
          </cell>
        </row>
      </sheetData>
      <sheetData sheetId="988">
        <row r="2">
          <cell r="E2">
            <v>0</v>
          </cell>
        </row>
      </sheetData>
      <sheetData sheetId="989">
        <row r="2">
          <cell r="E2">
            <v>0</v>
          </cell>
        </row>
      </sheetData>
      <sheetData sheetId="990">
        <row r="2">
          <cell r="E2">
            <v>0</v>
          </cell>
        </row>
      </sheetData>
      <sheetData sheetId="991">
        <row r="2">
          <cell r="E2">
            <v>0</v>
          </cell>
        </row>
      </sheetData>
      <sheetData sheetId="992">
        <row r="2">
          <cell r="E2">
            <v>0</v>
          </cell>
        </row>
      </sheetData>
      <sheetData sheetId="993">
        <row r="2">
          <cell r="E2">
            <v>0</v>
          </cell>
        </row>
      </sheetData>
      <sheetData sheetId="994">
        <row r="2">
          <cell r="E2">
            <v>0</v>
          </cell>
        </row>
      </sheetData>
      <sheetData sheetId="995">
        <row r="2">
          <cell r="E2">
            <v>0</v>
          </cell>
        </row>
      </sheetData>
      <sheetData sheetId="996">
        <row r="2">
          <cell r="E2">
            <v>0</v>
          </cell>
        </row>
      </sheetData>
      <sheetData sheetId="997">
        <row r="2">
          <cell r="E2">
            <v>0</v>
          </cell>
        </row>
      </sheetData>
      <sheetData sheetId="998">
        <row r="2">
          <cell r="E2">
            <v>0</v>
          </cell>
        </row>
      </sheetData>
      <sheetData sheetId="999">
        <row r="2">
          <cell r="E2">
            <v>0</v>
          </cell>
        </row>
      </sheetData>
      <sheetData sheetId="1000">
        <row r="2">
          <cell r="E2">
            <v>0</v>
          </cell>
        </row>
      </sheetData>
      <sheetData sheetId="1001">
        <row r="2">
          <cell r="E2">
            <v>0</v>
          </cell>
        </row>
      </sheetData>
      <sheetData sheetId="1002">
        <row r="2">
          <cell r="E2">
            <v>0</v>
          </cell>
        </row>
      </sheetData>
      <sheetData sheetId="1003">
        <row r="2">
          <cell r="E2">
            <v>0</v>
          </cell>
        </row>
      </sheetData>
      <sheetData sheetId="1004">
        <row r="2">
          <cell r="E2">
            <v>0</v>
          </cell>
        </row>
      </sheetData>
      <sheetData sheetId="1005">
        <row r="2">
          <cell r="E2">
            <v>0</v>
          </cell>
        </row>
      </sheetData>
      <sheetData sheetId="1006">
        <row r="2">
          <cell r="E2">
            <v>0</v>
          </cell>
        </row>
      </sheetData>
      <sheetData sheetId="1007">
        <row r="2">
          <cell r="E2">
            <v>0</v>
          </cell>
        </row>
      </sheetData>
      <sheetData sheetId="1008">
        <row r="2">
          <cell r="E2">
            <v>0</v>
          </cell>
        </row>
      </sheetData>
      <sheetData sheetId="1009">
        <row r="2">
          <cell r="E2">
            <v>0</v>
          </cell>
        </row>
      </sheetData>
      <sheetData sheetId="1010">
        <row r="2">
          <cell r="E2">
            <v>0</v>
          </cell>
        </row>
      </sheetData>
      <sheetData sheetId="1011">
        <row r="2">
          <cell r="E2">
            <v>0</v>
          </cell>
        </row>
      </sheetData>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row r="2">
          <cell r="E2">
            <v>0</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sheetData sheetId="1075">
        <row r="2">
          <cell r="E2">
            <v>0</v>
          </cell>
        </row>
      </sheetData>
      <sheetData sheetId="1076">
        <row r="2">
          <cell r="E2">
            <v>0</v>
          </cell>
        </row>
      </sheetData>
      <sheetData sheetId="1077">
        <row r="2">
          <cell r="E2">
            <v>0</v>
          </cell>
        </row>
      </sheetData>
      <sheetData sheetId="1078">
        <row r="2">
          <cell r="E2">
            <v>0</v>
          </cell>
        </row>
      </sheetData>
      <sheetData sheetId="1079">
        <row r="2">
          <cell r="E2">
            <v>0</v>
          </cell>
        </row>
      </sheetData>
      <sheetData sheetId="1080">
        <row r="2">
          <cell r="E2">
            <v>0</v>
          </cell>
        </row>
      </sheetData>
      <sheetData sheetId="1081">
        <row r="2">
          <cell r="E2">
            <v>0</v>
          </cell>
        </row>
      </sheetData>
      <sheetData sheetId="1082">
        <row r="2">
          <cell r="E2">
            <v>0</v>
          </cell>
        </row>
      </sheetData>
      <sheetData sheetId="1083">
        <row r="2">
          <cell r="E2">
            <v>0</v>
          </cell>
        </row>
      </sheetData>
      <sheetData sheetId="1084">
        <row r="2">
          <cell r="E2">
            <v>0</v>
          </cell>
        </row>
      </sheetData>
      <sheetData sheetId="1085">
        <row r="2">
          <cell r="E2">
            <v>0</v>
          </cell>
        </row>
      </sheetData>
      <sheetData sheetId="1086">
        <row r="2">
          <cell r="E2">
            <v>0</v>
          </cell>
        </row>
      </sheetData>
      <sheetData sheetId="1087">
        <row r="2">
          <cell r="E2">
            <v>0</v>
          </cell>
        </row>
      </sheetData>
      <sheetData sheetId="1088">
        <row r="2">
          <cell r="E2">
            <v>0</v>
          </cell>
        </row>
      </sheetData>
      <sheetData sheetId="1089">
        <row r="2">
          <cell r="E2">
            <v>0</v>
          </cell>
        </row>
      </sheetData>
      <sheetData sheetId="1090">
        <row r="2">
          <cell r="E2">
            <v>0</v>
          </cell>
        </row>
      </sheetData>
      <sheetData sheetId="1091">
        <row r="2">
          <cell r="E2">
            <v>0</v>
          </cell>
        </row>
      </sheetData>
      <sheetData sheetId="1092" refreshError="1"/>
      <sheetData sheetId="1093" refreshError="1"/>
      <sheetData sheetId="1094" refreshError="1"/>
      <sheetData sheetId="1095" refreshError="1"/>
      <sheetData sheetId="1096" refreshError="1"/>
      <sheetData sheetId="1097" refreshError="1"/>
      <sheetData sheetId="1098">
        <row r="2">
          <cell r="E2">
            <v>0</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ow r="2">
          <cell r="E2">
            <v>0</v>
          </cell>
        </row>
      </sheetData>
      <sheetData sheetId="1107">
        <row r="2">
          <cell r="E2">
            <v>0</v>
          </cell>
        </row>
      </sheetData>
      <sheetData sheetId="1108">
        <row r="2">
          <cell r="E2">
            <v>0</v>
          </cell>
        </row>
      </sheetData>
      <sheetData sheetId="1109">
        <row r="2">
          <cell r="E2">
            <v>0</v>
          </cell>
        </row>
      </sheetData>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ow r="2">
          <cell r="E2">
            <v>0</v>
          </cell>
        </row>
      </sheetData>
      <sheetData sheetId="1121" refreshError="1"/>
      <sheetData sheetId="1122">
        <row r="2">
          <cell r="E2">
            <v>0</v>
          </cell>
        </row>
      </sheetData>
      <sheetData sheetId="1123"/>
      <sheetData sheetId="1124">
        <row r="2">
          <cell r="E2">
            <v>0</v>
          </cell>
        </row>
      </sheetData>
      <sheetData sheetId="1125">
        <row r="2">
          <cell r="E2">
            <v>0</v>
          </cell>
        </row>
      </sheetData>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efreshError="1"/>
      <sheetData sheetId="1138">
        <row r="2">
          <cell r="E2">
            <v>0</v>
          </cell>
        </row>
      </sheetData>
      <sheetData sheetId="1139">
        <row r="2">
          <cell r="E2">
            <v>0</v>
          </cell>
        </row>
      </sheetData>
      <sheetData sheetId="1140" refreshError="1"/>
      <sheetData sheetId="1141" refreshError="1"/>
      <sheetData sheetId="1142" refreshError="1"/>
      <sheetData sheetId="1143" refreshError="1"/>
      <sheetData sheetId="1144">
        <row r="2">
          <cell r="E2">
            <v>0</v>
          </cell>
        </row>
      </sheetData>
      <sheetData sheetId="1145">
        <row r="2">
          <cell r="E2">
            <v>0</v>
          </cell>
        </row>
      </sheetData>
      <sheetData sheetId="1146">
        <row r="2">
          <cell r="E2">
            <v>0</v>
          </cell>
        </row>
      </sheetData>
      <sheetData sheetId="1147"/>
      <sheetData sheetId="1148"/>
      <sheetData sheetId="1149"/>
      <sheetData sheetId="1150"/>
      <sheetData sheetId="1151"/>
      <sheetData sheetId="1152"/>
      <sheetData sheetId="1153"/>
      <sheetData sheetId="1154">
        <row r="2">
          <cell r="E2">
            <v>0</v>
          </cell>
        </row>
      </sheetData>
      <sheetData sheetId="1155">
        <row r="2">
          <cell r="E2">
            <v>0</v>
          </cell>
        </row>
      </sheetData>
      <sheetData sheetId="1156">
        <row r="2">
          <cell r="E2">
            <v>0</v>
          </cell>
        </row>
      </sheetData>
      <sheetData sheetId="1157">
        <row r="2">
          <cell r="E2">
            <v>0</v>
          </cell>
        </row>
      </sheetData>
      <sheetData sheetId="1158"/>
      <sheetData sheetId="1159"/>
      <sheetData sheetId="1160"/>
      <sheetData sheetId="1161"/>
      <sheetData sheetId="1162"/>
      <sheetData sheetId="1163"/>
      <sheetData sheetId="1164"/>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refreshError="1"/>
      <sheetData sheetId="1183"/>
      <sheetData sheetId="1184"/>
      <sheetData sheetId="1185"/>
      <sheetData sheetId="1186"/>
      <sheetData sheetId="1187"/>
      <sheetData sheetId="1188">
        <row r="2">
          <cell r="E2">
            <v>0</v>
          </cell>
        </row>
      </sheetData>
      <sheetData sheetId="1189"/>
      <sheetData sheetId="1190"/>
      <sheetData sheetId="1191">
        <row r="2">
          <cell r="E2">
            <v>0</v>
          </cell>
        </row>
      </sheetData>
      <sheetData sheetId="1192">
        <row r="2">
          <cell r="E2">
            <v>0</v>
          </cell>
        </row>
      </sheetData>
      <sheetData sheetId="1193">
        <row r="2">
          <cell r="E2">
            <v>0</v>
          </cell>
        </row>
      </sheetData>
      <sheetData sheetId="1194" refreshError="1"/>
      <sheetData sheetId="1195">
        <row r="2">
          <cell r="E2">
            <v>0</v>
          </cell>
        </row>
      </sheetData>
      <sheetData sheetId="1196">
        <row r="2">
          <cell r="E2">
            <v>0</v>
          </cell>
        </row>
      </sheetData>
      <sheetData sheetId="1197">
        <row r="2">
          <cell r="E2">
            <v>0</v>
          </cell>
        </row>
      </sheetData>
      <sheetData sheetId="1198">
        <row r="2">
          <cell r="E2">
            <v>0</v>
          </cell>
        </row>
      </sheetData>
      <sheetData sheetId="1199">
        <row r="2">
          <cell r="E2">
            <v>0</v>
          </cell>
        </row>
      </sheetData>
      <sheetData sheetId="1200">
        <row r="2">
          <cell r="E2">
            <v>0</v>
          </cell>
        </row>
      </sheetData>
      <sheetData sheetId="1201">
        <row r="2">
          <cell r="E2">
            <v>0</v>
          </cell>
        </row>
      </sheetData>
      <sheetData sheetId="1202">
        <row r="2">
          <cell r="E2">
            <v>0</v>
          </cell>
        </row>
      </sheetData>
      <sheetData sheetId="1203">
        <row r="2">
          <cell r="E2">
            <v>0</v>
          </cell>
        </row>
      </sheetData>
      <sheetData sheetId="1204">
        <row r="2">
          <cell r="E2">
            <v>0</v>
          </cell>
        </row>
      </sheetData>
      <sheetData sheetId="1205">
        <row r="2">
          <cell r="E2">
            <v>0</v>
          </cell>
        </row>
      </sheetData>
      <sheetData sheetId="1206">
        <row r="2">
          <cell r="E2">
            <v>0</v>
          </cell>
        </row>
      </sheetData>
      <sheetData sheetId="1207">
        <row r="2">
          <cell r="E2">
            <v>0</v>
          </cell>
        </row>
      </sheetData>
      <sheetData sheetId="1208">
        <row r="2">
          <cell r="E2">
            <v>0</v>
          </cell>
        </row>
      </sheetData>
      <sheetData sheetId="1209">
        <row r="2">
          <cell r="E2">
            <v>0</v>
          </cell>
        </row>
      </sheetData>
      <sheetData sheetId="1210">
        <row r="2">
          <cell r="E2">
            <v>0</v>
          </cell>
        </row>
      </sheetData>
      <sheetData sheetId="1211">
        <row r="2">
          <cell r="E2">
            <v>0</v>
          </cell>
        </row>
      </sheetData>
      <sheetData sheetId="1212">
        <row r="2">
          <cell r="E2">
            <v>0</v>
          </cell>
        </row>
      </sheetData>
      <sheetData sheetId="1213">
        <row r="2">
          <cell r="E2">
            <v>0</v>
          </cell>
        </row>
      </sheetData>
      <sheetData sheetId="1214">
        <row r="2">
          <cell r="E2">
            <v>0</v>
          </cell>
        </row>
      </sheetData>
      <sheetData sheetId="1215">
        <row r="2">
          <cell r="E2">
            <v>0</v>
          </cell>
        </row>
      </sheetData>
      <sheetData sheetId="1216">
        <row r="2">
          <cell r="E2">
            <v>0</v>
          </cell>
        </row>
      </sheetData>
      <sheetData sheetId="1217">
        <row r="2">
          <cell r="E2">
            <v>0</v>
          </cell>
        </row>
      </sheetData>
      <sheetData sheetId="1218">
        <row r="2">
          <cell r="E2">
            <v>0</v>
          </cell>
        </row>
      </sheetData>
      <sheetData sheetId="1219">
        <row r="2">
          <cell r="E2">
            <v>0</v>
          </cell>
        </row>
      </sheetData>
      <sheetData sheetId="1220">
        <row r="2">
          <cell r="E2">
            <v>0</v>
          </cell>
        </row>
      </sheetData>
      <sheetData sheetId="1221">
        <row r="2">
          <cell r="E2">
            <v>0</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ow r="2">
          <cell r="E2">
            <v>0</v>
          </cell>
        </row>
      </sheetData>
      <sheetData sheetId="1234">
        <row r="2">
          <cell r="E2">
            <v>0</v>
          </cell>
        </row>
      </sheetData>
      <sheetData sheetId="1235">
        <row r="2">
          <cell r="E2">
            <v>0</v>
          </cell>
        </row>
      </sheetData>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ow r="2">
          <cell r="E2">
            <v>0</v>
          </cell>
        </row>
      </sheetData>
      <sheetData sheetId="1273">
        <row r="2">
          <cell r="E2">
            <v>0</v>
          </cell>
        </row>
      </sheetData>
      <sheetData sheetId="1274">
        <row r="2">
          <cell r="E2">
            <v>0</v>
          </cell>
        </row>
      </sheetData>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efreshError="1"/>
      <sheetData sheetId="1312">
        <row r="2">
          <cell r="E2">
            <v>0</v>
          </cell>
        </row>
      </sheetData>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refreshError="1"/>
      <sheetData sheetId="1329" refreshError="1"/>
      <sheetData sheetId="1330" refreshError="1"/>
      <sheetData sheetId="1331" refreshError="1"/>
      <sheetData sheetId="1332" refreshError="1"/>
      <sheetData sheetId="1333">
        <row r="2">
          <cell r="E2">
            <v>0</v>
          </cell>
        </row>
      </sheetData>
      <sheetData sheetId="1334">
        <row r="2">
          <cell r="E2">
            <v>0</v>
          </cell>
        </row>
      </sheetData>
      <sheetData sheetId="1335">
        <row r="2">
          <cell r="E2">
            <v>0</v>
          </cell>
        </row>
      </sheetData>
      <sheetData sheetId="1336">
        <row r="2">
          <cell r="E2">
            <v>0</v>
          </cell>
        </row>
      </sheetData>
      <sheetData sheetId="1337">
        <row r="2">
          <cell r="E2">
            <v>0</v>
          </cell>
        </row>
      </sheetData>
      <sheetData sheetId="1338">
        <row r="2">
          <cell r="E2">
            <v>0</v>
          </cell>
        </row>
      </sheetData>
      <sheetData sheetId="1339">
        <row r="2">
          <cell r="E2">
            <v>0</v>
          </cell>
        </row>
      </sheetData>
      <sheetData sheetId="1340">
        <row r="2">
          <cell r="E2">
            <v>0</v>
          </cell>
        </row>
      </sheetData>
      <sheetData sheetId="1341">
        <row r="2">
          <cell r="E2">
            <v>0</v>
          </cell>
        </row>
      </sheetData>
      <sheetData sheetId="1342">
        <row r="2">
          <cell r="E2">
            <v>0</v>
          </cell>
        </row>
      </sheetData>
      <sheetData sheetId="1343">
        <row r="2">
          <cell r="E2">
            <v>0</v>
          </cell>
        </row>
      </sheetData>
      <sheetData sheetId="1344">
        <row r="2">
          <cell r="E2">
            <v>0</v>
          </cell>
        </row>
      </sheetData>
      <sheetData sheetId="1345">
        <row r="2">
          <cell r="E2">
            <v>0</v>
          </cell>
        </row>
      </sheetData>
      <sheetData sheetId="1346">
        <row r="2">
          <cell r="E2">
            <v>0</v>
          </cell>
        </row>
      </sheetData>
      <sheetData sheetId="1347">
        <row r="2">
          <cell r="E2">
            <v>0</v>
          </cell>
        </row>
      </sheetData>
      <sheetData sheetId="1348">
        <row r="2">
          <cell r="E2">
            <v>0</v>
          </cell>
        </row>
      </sheetData>
      <sheetData sheetId="1349">
        <row r="2">
          <cell r="E2">
            <v>0</v>
          </cell>
        </row>
      </sheetData>
      <sheetData sheetId="1350">
        <row r="2">
          <cell r="E2">
            <v>0</v>
          </cell>
        </row>
      </sheetData>
      <sheetData sheetId="1351">
        <row r="2">
          <cell r="E2">
            <v>0</v>
          </cell>
        </row>
      </sheetData>
      <sheetData sheetId="1352">
        <row r="2">
          <cell r="E2">
            <v>0</v>
          </cell>
        </row>
      </sheetData>
      <sheetData sheetId="1353">
        <row r="2">
          <cell r="E2">
            <v>0</v>
          </cell>
        </row>
      </sheetData>
      <sheetData sheetId="1354">
        <row r="2">
          <cell r="E2">
            <v>0</v>
          </cell>
        </row>
      </sheetData>
      <sheetData sheetId="1355">
        <row r="2">
          <cell r="E2">
            <v>0</v>
          </cell>
        </row>
      </sheetData>
      <sheetData sheetId="1356">
        <row r="2">
          <cell r="E2">
            <v>0</v>
          </cell>
        </row>
      </sheetData>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ow r="2">
          <cell r="E2">
            <v>0</v>
          </cell>
        </row>
      </sheetData>
      <sheetData sheetId="1387">
        <row r="2">
          <cell r="E2">
            <v>0</v>
          </cell>
        </row>
      </sheetData>
      <sheetData sheetId="1388">
        <row r="2">
          <cell r="E2">
            <v>0</v>
          </cell>
        </row>
      </sheetData>
      <sheetData sheetId="1389">
        <row r="2">
          <cell r="E2">
            <v>0</v>
          </cell>
        </row>
      </sheetData>
      <sheetData sheetId="1390">
        <row r="2">
          <cell r="E2">
            <v>0</v>
          </cell>
        </row>
      </sheetData>
      <sheetData sheetId="1391">
        <row r="2">
          <cell r="E2">
            <v>0</v>
          </cell>
        </row>
      </sheetData>
      <sheetData sheetId="1392">
        <row r="2">
          <cell r="E2">
            <v>0</v>
          </cell>
        </row>
      </sheetData>
      <sheetData sheetId="1393">
        <row r="2">
          <cell r="E2">
            <v>0</v>
          </cell>
        </row>
      </sheetData>
      <sheetData sheetId="1394">
        <row r="2">
          <cell r="E2">
            <v>0</v>
          </cell>
        </row>
      </sheetData>
      <sheetData sheetId="1395">
        <row r="2">
          <cell r="E2">
            <v>0</v>
          </cell>
        </row>
      </sheetData>
      <sheetData sheetId="1396">
        <row r="2">
          <cell r="E2">
            <v>0</v>
          </cell>
        </row>
      </sheetData>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ow r="2">
          <cell r="E2">
            <v>0</v>
          </cell>
        </row>
      </sheetData>
      <sheetData sheetId="1404">
        <row r="2">
          <cell r="E2">
            <v>0</v>
          </cell>
        </row>
      </sheetData>
      <sheetData sheetId="1405">
        <row r="2">
          <cell r="E2">
            <v>0</v>
          </cell>
        </row>
      </sheetData>
      <sheetData sheetId="1406">
        <row r="2">
          <cell r="E2">
            <v>0</v>
          </cell>
        </row>
      </sheetData>
      <sheetData sheetId="1407">
        <row r="2">
          <cell r="E2">
            <v>0</v>
          </cell>
        </row>
      </sheetData>
      <sheetData sheetId="1408">
        <row r="2">
          <cell r="E2">
            <v>0</v>
          </cell>
        </row>
      </sheetData>
      <sheetData sheetId="1409">
        <row r="2">
          <cell r="E2">
            <v>0</v>
          </cell>
        </row>
      </sheetData>
      <sheetData sheetId="1410">
        <row r="2">
          <cell r="E2">
            <v>0</v>
          </cell>
        </row>
      </sheetData>
      <sheetData sheetId="1411">
        <row r="2">
          <cell r="E2">
            <v>0</v>
          </cell>
        </row>
      </sheetData>
      <sheetData sheetId="1412">
        <row r="2">
          <cell r="E2">
            <v>0</v>
          </cell>
        </row>
      </sheetData>
      <sheetData sheetId="1413">
        <row r="2">
          <cell r="E2">
            <v>0</v>
          </cell>
        </row>
      </sheetData>
      <sheetData sheetId="1414">
        <row r="2">
          <cell r="E2">
            <v>0</v>
          </cell>
        </row>
      </sheetData>
      <sheetData sheetId="1415">
        <row r="2">
          <cell r="E2">
            <v>0</v>
          </cell>
        </row>
      </sheetData>
      <sheetData sheetId="1416">
        <row r="2">
          <cell r="E2">
            <v>0</v>
          </cell>
        </row>
      </sheetData>
      <sheetData sheetId="1417">
        <row r="2">
          <cell r="E2">
            <v>0</v>
          </cell>
        </row>
      </sheetData>
      <sheetData sheetId="1418">
        <row r="2">
          <cell r="E2">
            <v>0</v>
          </cell>
        </row>
      </sheetData>
      <sheetData sheetId="1419">
        <row r="2">
          <cell r="E2">
            <v>0</v>
          </cell>
        </row>
      </sheetData>
      <sheetData sheetId="1420">
        <row r="2">
          <cell r="E2">
            <v>0</v>
          </cell>
        </row>
      </sheetData>
      <sheetData sheetId="1421">
        <row r="2">
          <cell r="E2">
            <v>0</v>
          </cell>
        </row>
      </sheetData>
      <sheetData sheetId="1422">
        <row r="2">
          <cell r="E2">
            <v>0</v>
          </cell>
        </row>
      </sheetData>
      <sheetData sheetId="1423">
        <row r="2">
          <cell r="E2">
            <v>0</v>
          </cell>
        </row>
      </sheetData>
      <sheetData sheetId="1424">
        <row r="2">
          <cell r="E2">
            <v>0</v>
          </cell>
        </row>
      </sheetData>
      <sheetData sheetId="1425">
        <row r="2">
          <cell r="E2">
            <v>0</v>
          </cell>
        </row>
      </sheetData>
      <sheetData sheetId="1426">
        <row r="2">
          <cell r="E2">
            <v>0</v>
          </cell>
        </row>
      </sheetData>
      <sheetData sheetId="1427">
        <row r="2">
          <cell r="E2">
            <v>0</v>
          </cell>
        </row>
      </sheetData>
      <sheetData sheetId="1428">
        <row r="2">
          <cell r="E2">
            <v>0</v>
          </cell>
        </row>
      </sheetData>
      <sheetData sheetId="1429">
        <row r="2">
          <cell r="E2">
            <v>0</v>
          </cell>
        </row>
      </sheetData>
      <sheetData sheetId="1430">
        <row r="2">
          <cell r="E2">
            <v>0</v>
          </cell>
        </row>
      </sheetData>
      <sheetData sheetId="1431">
        <row r="2">
          <cell r="E2">
            <v>0</v>
          </cell>
        </row>
      </sheetData>
      <sheetData sheetId="1432">
        <row r="2">
          <cell r="E2">
            <v>0</v>
          </cell>
        </row>
      </sheetData>
      <sheetData sheetId="1433">
        <row r="2">
          <cell r="E2">
            <v>0</v>
          </cell>
        </row>
      </sheetData>
      <sheetData sheetId="1434">
        <row r="2">
          <cell r="E2">
            <v>0</v>
          </cell>
        </row>
      </sheetData>
      <sheetData sheetId="1435">
        <row r="2">
          <cell r="E2">
            <v>0</v>
          </cell>
        </row>
      </sheetData>
      <sheetData sheetId="1436">
        <row r="2">
          <cell r="E2">
            <v>0</v>
          </cell>
        </row>
      </sheetData>
      <sheetData sheetId="1437">
        <row r="2">
          <cell r="E2">
            <v>0</v>
          </cell>
        </row>
      </sheetData>
      <sheetData sheetId="1438">
        <row r="2">
          <cell r="E2">
            <v>0</v>
          </cell>
        </row>
      </sheetData>
      <sheetData sheetId="1439">
        <row r="2">
          <cell r="E2">
            <v>0</v>
          </cell>
        </row>
      </sheetData>
      <sheetData sheetId="1440">
        <row r="2">
          <cell r="E2">
            <v>0</v>
          </cell>
        </row>
      </sheetData>
      <sheetData sheetId="1441">
        <row r="2">
          <cell r="E2">
            <v>0</v>
          </cell>
        </row>
      </sheetData>
      <sheetData sheetId="1442">
        <row r="2">
          <cell r="E2">
            <v>0</v>
          </cell>
        </row>
      </sheetData>
      <sheetData sheetId="1443">
        <row r="2">
          <cell r="E2">
            <v>0</v>
          </cell>
        </row>
      </sheetData>
      <sheetData sheetId="1444">
        <row r="2">
          <cell r="E2">
            <v>0</v>
          </cell>
        </row>
      </sheetData>
      <sheetData sheetId="1445">
        <row r="2">
          <cell r="E2">
            <v>0</v>
          </cell>
        </row>
      </sheetData>
      <sheetData sheetId="1446">
        <row r="2">
          <cell r="E2">
            <v>0</v>
          </cell>
        </row>
      </sheetData>
      <sheetData sheetId="1447">
        <row r="2">
          <cell r="E2">
            <v>0</v>
          </cell>
        </row>
      </sheetData>
      <sheetData sheetId="1448">
        <row r="2">
          <cell r="E2">
            <v>0</v>
          </cell>
        </row>
      </sheetData>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ow r="2">
          <cell r="E2">
            <v>0</v>
          </cell>
        </row>
      </sheetData>
      <sheetData sheetId="1460">
        <row r="2">
          <cell r="E2">
            <v>0</v>
          </cell>
        </row>
      </sheetData>
      <sheetData sheetId="1461">
        <row r="2">
          <cell r="E2">
            <v>0</v>
          </cell>
        </row>
      </sheetData>
      <sheetData sheetId="1462">
        <row r="2">
          <cell r="E2">
            <v>0</v>
          </cell>
        </row>
      </sheetData>
      <sheetData sheetId="1463">
        <row r="2">
          <cell r="E2">
            <v>0</v>
          </cell>
        </row>
      </sheetData>
      <sheetData sheetId="1464">
        <row r="2">
          <cell r="E2">
            <v>0</v>
          </cell>
        </row>
      </sheetData>
      <sheetData sheetId="1465">
        <row r="2">
          <cell r="E2">
            <v>0</v>
          </cell>
        </row>
      </sheetData>
      <sheetData sheetId="1466">
        <row r="2">
          <cell r="E2">
            <v>0</v>
          </cell>
        </row>
      </sheetData>
      <sheetData sheetId="1467">
        <row r="2">
          <cell r="E2">
            <v>0</v>
          </cell>
        </row>
      </sheetData>
      <sheetData sheetId="1468">
        <row r="2">
          <cell r="E2">
            <v>0</v>
          </cell>
        </row>
      </sheetData>
      <sheetData sheetId="1469">
        <row r="2">
          <cell r="E2">
            <v>0</v>
          </cell>
        </row>
      </sheetData>
      <sheetData sheetId="1470">
        <row r="2">
          <cell r="E2">
            <v>0</v>
          </cell>
        </row>
      </sheetData>
      <sheetData sheetId="1471">
        <row r="2">
          <cell r="E2">
            <v>0</v>
          </cell>
        </row>
      </sheetData>
      <sheetData sheetId="1472">
        <row r="2">
          <cell r="E2">
            <v>0</v>
          </cell>
        </row>
      </sheetData>
      <sheetData sheetId="1473">
        <row r="2">
          <cell r="E2">
            <v>0</v>
          </cell>
        </row>
      </sheetData>
      <sheetData sheetId="1474">
        <row r="2">
          <cell r="E2">
            <v>0</v>
          </cell>
        </row>
      </sheetData>
      <sheetData sheetId="1475">
        <row r="2">
          <cell r="E2">
            <v>0</v>
          </cell>
        </row>
      </sheetData>
      <sheetData sheetId="1476">
        <row r="2">
          <cell r="E2">
            <v>0</v>
          </cell>
        </row>
      </sheetData>
      <sheetData sheetId="1477">
        <row r="2">
          <cell r="E2">
            <v>0</v>
          </cell>
        </row>
      </sheetData>
      <sheetData sheetId="1478">
        <row r="2">
          <cell r="E2">
            <v>0</v>
          </cell>
        </row>
      </sheetData>
      <sheetData sheetId="1479">
        <row r="2">
          <cell r="E2">
            <v>0</v>
          </cell>
        </row>
      </sheetData>
      <sheetData sheetId="1480">
        <row r="2">
          <cell r="E2">
            <v>0</v>
          </cell>
        </row>
      </sheetData>
      <sheetData sheetId="1481">
        <row r="2">
          <cell r="E2">
            <v>0</v>
          </cell>
        </row>
      </sheetData>
      <sheetData sheetId="1482">
        <row r="2">
          <cell r="E2">
            <v>0</v>
          </cell>
        </row>
      </sheetData>
      <sheetData sheetId="1483">
        <row r="2">
          <cell r="E2">
            <v>0</v>
          </cell>
        </row>
      </sheetData>
      <sheetData sheetId="1484">
        <row r="2">
          <cell r="E2">
            <v>0</v>
          </cell>
        </row>
      </sheetData>
      <sheetData sheetId="1485">
        <row r="2">
          <cell r="E2">
            <v>0</v>
          </cell>
        </row>
      </sheetData>
      <sheetData sheetId="1486">
        <row r="2">
          <cell r="E2">
            <v>0</v>
          </cell>
        </row>
      </sheetData>
      <sheetData sheetId="1487">
        <row r="2">
          <cell r="E2">
            <v>0</v>
          </cell>
        </row>
      </sheetData>
      <sheetData sheetId="1488">
        <row r="2">
          <cell r="E2">
            <v>0</v>
          </cell>
        </row>
      </sheetData>
      <sheetData sheetId="1489">
        <row r="2">
          <cell r="E2">
            <v>0</v>
          </cell>
        </row>
      </sheetData>
      <sheetData sheetId="1490">
        <row r="2">
          <cell r="E2">
            <v>0</v>
          </cell>
        </row>
      </sheetData>
      <sheetData sheetId="1491">
        <row r="2">
          <cell r="E2">
            <v>0</v>
          </cell>
        </row>
      </sheetData>
      <sheetData sheetId="1492">
        <row r="2">
          <cell r="E2">
            <v>0</v>
          </cell>
        </row>
      </sheetData>
      <sheetData sheetId="1493">
        <row r="2">
          <cell r="E2">
            <v>0</v>
          </cell>
        </row>
      </sheetData>
      <sheetData sheetId="1494">
        <row r="2">
          <cell r="E2">
            <v>0</v>
          </cell>
        </row>
      </sheetData>
      <sheetData sheetId="1495">
        <row r="2">
          <cell r="E2">
            <v>0</v>
          </cell>
        </row>
      </sheetData>
      <sheetData sheetId="1496">
        <row r="2">
          <cell r="E2">
            <v>0</v>
          </cell>
        </row>
      </sheetData>
      <sheetData sheetId="1497">
        <row r="2">
          <cell r="E2">
            <v>0</v>
          </cell>
        </row>
      </sheetData>
      <sheetData sheetId="1498">
        <row r="2">
          <cell r="E2">
            <v>0</v>
          </cell>
        </row>
      </sheetData>
      <sheetData sheetId="1499">
        <row r="2">
          <cell r="E2">
            <v>0</v>
          </cell>
        </row>
      </sheetData>
      <sheetData sheetId="1500">
        <row r="2">
          <cell r="E2">
            <v>0</v>
          </cell>
        </row>
      </sheetData>
      <sheetData sheetId="1501">
        <row r="2">
          <cell r="E2">
            <v>0</v>
          </cell>
        </row>
      </sheetData>
      <sheetData sheetId="1502">
        <row r="2">
          <cell r="E2">
            <v>0</v>
          </cell>
        </row>
      </sheetData>
      <sheetData sheetId="1503">
        <row r="2">
          <cell r="E2">
            <v>0</v>
          </cell>
        </row>
      </sheetData>
      <sheetData sheetId="1504">
        <row r="2">
          <cell r="E2">
            <v>0</v>
          </cell>
        </row>
      </sheetData>
      <sheetData sheetId="1505">
        <row r="2">
          <cell r="E2">
            <v>0</v>
          </cell>
        </row>
      </sheetData>
      <sheetData sheetId="1506">
        <row r="2">
          <cell r="E2">
            <v>0</v>
          </cell>
        </row>
      </sheetData>
      <sheetData sheetId="1507">
        <row r="2">
          <cell r="E2">
            <v>0</v>
          </cell>
        </row>
      </sheetData>
      <sheetData sheetId="1508">
        <row r="2">
          <cell r="E2">
            <v>0</v>
          </cell>
        </row>
      </sheetData>
      <sheetData sheetId="1509">
        <row r="2">
          <cell r="E2">
            <v>0</v>
          </cell>
        </row>
      </sheetData>
      <sheetData sheetId="1510">
        <row r="2">
          <cell r="E2">
            <v>0</v>
          </cell>
        </row>
      </sheetData>
      <sheetData sheetId="1511">
        <row r="2">
          <cell r="E2">
            <v>0</v>
          </cell>
        </row>
      </sheetData>
      <sheetData sheetId="1512">
        <row r="2">
          <cell r="E2">
            <v>0</v>
          </cell>
        </row>
      </sheetData>
      <sheetData sheetId="1513">
        <row r="2">
          <cell r="E2">
            <v>0</v>
          </cell>
        </row>
      </sheetData>
      <sheetData sheetId="1514">
        <row r="2">
          <cell r="E2">
            <v>0</v>
          </cell>
        </row>
      </sheetData>
      <sheetData sheetId="1515">
        <row r="2">
          <cell r="E2">
            <v>0</v>
          </cell>
        </row>
      </sheetData>
      <sheetData sheetId="1516">
        <row r="2">
          <cell r="E2">
            <v>0</v>
          </cell>
        </row>
      </sheetData>
      <sheetData sheetId="1517">
        <row r="2">
          <cell r="E2">
            <v>0</v>
          </cell>
        </row>
      </sheetData>
      <sheetData sheetId="1518">
        <row r="2">
          <cell r="E2">
            <v>0</v>
          </cell>
        </row>
      </sheetData>
      <sheetData sheetId="1519">
        <row r="2">
          <cell r="E2">
            <v>0</v>
          </cell>
        </row>
      </sheetData>
      <sheetData sheetId="1520">
        <row r="2">
          <cell r="E2">
            <v>0</v>
          </cell>
        </row>
      </sheetData>
      <sheetData sheetId="1521">
        <row r="2">
          <cell r="E2">
            <v>0</v>
          </cell>
        </row>
      </sheetData>
      <sheetData sheetId="1522">
        <row r="2">
          <cell r="E2">
            <v>0</v>
          </cell>
        </row>
      </sheetData>
      <sheetData sheetId="1523">
        <row r="2">
          <cell r="E2">
            <v>0</v>
          </cell>
        </row>
      </sheetData>
      <sheetData sheetId="1524">
        <row r="2">
          <cell r="E2">
            <v>0</v>
          </cell>
        </row>
      </sheetData>
      <sheetData sheetId="1525">
        <row r="2">
          <cell r="E2">
            <v>0</v>
          </cell>
        </row>
      </sheetData>
      <sheetData sheetId="1526">
        <row r="2">
          <cell r="E2">
            <v>0</v>
          </cell>
        </row>
      </sheetData>
      <sheetData sheetId="1527">
        <row r="2">
          <cell r="E2">
            <v>0</v>
          </cell>
        </row>
      </sheetData>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ow r="2">
          <cell r="E2">
            <v>0</v>
          </cell>
        </row>
      </sheetData>
      <sheetData sheetId="1662" refreshError="1"/>
      <sheetData sheetId="1663" refreshError="1"/>
      <sheetData sheetId="1664" refreshError="1"/>
      <sheetData sheetId="1665" refreshError="1"/>
      <sheetData sheetId="1666" refreshError="1"/>
      <sheetData sheetId="1667" refreshError="1"/>
      <sheetData sheetId="1668"/>
      <sheetData sheetId="1669">
        <row r="2">
          <cell r="E2">
            <v>0</v>
          </cell>
        </row>
      </sheetData>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ow r="2">
          <cell r="E2">
            <v>0</v>
          </cell>
        </row>
      </sheetData>
      <sheetData sheetId="1681">
        <row r="2">
          <cell r="E2">
            <v>0</v>
          </cell>
        </row>
      </sheetData>
      <sheetData sheetId="1682">
        <row r="2">
          <cell r="E2">
            <v>0</v>
          </cell>
        </row>
      </sheetData>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ow r="2">
          <cell r="E2">
            <v>0</v>
          </cell>
        </row>
      </sheetData>
      <sheetData sheetId="1714">
        <row r="2">
          <cell r="E2">
            <v>0</v>
          </cell>
        </row>
      </sheetData>
      <sheetData sheetId="1715">
        <row r="2">
          <cell r="E2">
            <v>0</v>
          </cell>
        </row>
      </sheetData>
      <sheetData sheetId="1716">
        <row r="2">
          <cell r="E2">
            <v>0</v>
          </cell>
        </row>
      </sheetData>
      <sheetData sheetId="1717">
        <row r="2">
          <cell r="E2">
            <v>0</v>
          </cell>
        </row>
      </sheetData>
      <sheetData sheetId="1718">
        <row r="2">
          <cell r="E2">
            <v>0</v>
          </cell>
        </row>
      </sheetData>
      <sheetData sheetId="1719">
        <row r="2">
          <cell r="E2">
            <v>0</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ow r="2">
          <cell r="E2">
            <v>0</v>
          </cell>
        </row>
      </sheetData>
      <sheetData sheetId="1731">
        <row r="2">
          <cell r="E2">
            <v>0</v>
          </cell>
        </row>
      </sheetData>
      <sheetData sheetId="1732">
        <row r="2">
          <cell r="E2">
            <v>0</v>
          </cell>
        </row>
      </sheetData>
      <sheetData sheetId="1733">
        <row r="2">
          <cell r="E2">
            <v>0</v>
          </cell>
        </row>
      </sheetData>
      <sheetData sheetId="1734">
        <row r="2">
          <cell r="E2">
            <v>0</v>
          </cell>
        </row>
      </sheetData>
      <sheetData sheetId="1735">
        <row r="2">
          <cell r="E2">
            <v>0</v>
          </cell>
        </row>
      </sheetData>
      <sheetData sheetId="1736">
        <row r="2">
          <cell r="E2">
            <v>0</v>
          </cell>
        </row>
      </sheetData>
      <sheetData sheetId="1737">
        <row r="2">
          <cell r="E2">
            <v>0</v>
          </cell>
        </row>
      </sheetData>
      <sheetData sheetId="1738">
        <row r="2">
          <cell r="E2">
            <v>0</v>
          </cell>
        </row>
      </sheetData>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ow r="2">
          <cell r="E2">
            <v>0</v>
          </cell>
        </row>
      </sheetData>
      <sheetData sheetId="1756" refreshError="1"/>
      <sheetData sheetId="1757" refreshError="1"/>
      <sheetData sheetId="1758">
        <row r="2">
          <cell r="E2">
            <v>0</v>
          </cell>
        </row>
      </sheetData>
      <sheetData sheetId="1759" refreshError="1"/>
      <sheetData sheetId="1760" refreshError="1"/>
      <sheetData sheetId="1761">
        <row r="2">
          <cell r="E2">
            <v>0</v>
          </cell>
        </row>
      </sheetData>
      <sheetData sheetId="1762">
        <row r="2">
          <cell r="E2">
            <v>0</v>
          </cell>
        </row>
      </sheetData>
      <sheetData sheetId="1763">
        <row r="2">
          <cell r="E2">
            <v>0</v>
          </cell>
        </row>
      </sheetData>
      <sheetData sheetId="1764">
        <row r="2">
          <cell r="E2">
            <v>0</v>
          </cell>
        </row>
      </sheetData>
      <sheetData sheetId="1765">
        <row r="2">
          <cell r="E2">
            <v>0</v>
          </cell>
        </row>
      </sheetData>
      <sheetData sheetId="1766">
        <row r="2">
          <cell r="E2">
            <v>0</v>
          </cell>
        </row>
      </sheetData>
      <sheetData sheetId="1767">
        <row r="2">
          <cell r="E2">
            <v>0</v>
          </cell>
        </row>
      </sheetData>
      <sheetData sheetId="1768">
        <row r="2">
          <cell r="E2">
            <v>0</v>
          </cell>
        </row>
      </sheetData>
      <sheetData sheetId="1769">
        <row r="2">
          <cell r="E2">
            <v>0</v>
          </cell>
        </row>
      </sheetData>
      <sheetData sheetId="1770">
        <row r="2">
          <cell r="E2">
            <v>0</v>
          </cell>
        </row>
      </sheetData>
      <sheetData sheetId="1771">
        <row r="2">
          <cell r="E2">
            <v>0</v>
          </cell>
        </row>
      </sheetData>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ow r="2">
          <cell r="E2">
            <v>0</v>
          </cell>
        </row>
      </sheetData>
      <sheetData sheetId="1846">
        <row r="2">
          <cell r="E2">
            <v>0</v>
          </cell>
        </row>
      </sheetData>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ow r="2">
          <cell r="E2">
            <v>0</v>
          </cell>
        </row>
      </sheetData>
      <sheetData sheetId="2166">
        <row r="2">
          <cell r="E2">
            <v>0</v>
          </cell>
        </row>
      </sheetData>
      <sheetData sheetId="2167">
        <row r="2">
          <cell r="E2">
            <v>0</v>
          </cell>
        </row>
      </sheetData>
      <sheetData sheetId="2168">
        <row r="2">
          <cell r="E2">
            <v>0</v>
          </cell>
        </row>
      </sheetData>
      <sheetData sheetId="2169">
        <row r="2">
          <cell r="E2">
            <v>0</v>
          </cell>
        </row>
      </sheetData>
      <sheetData sheetId="2170">
        <row r="2">
          <cell r="E2">
            <v>0</v>
          </cell>
        </row>
      </sheetData>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2">
          <cell r="E2">
            <v>0</v>
          </cell>
        </row>
      </sheetData>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ow r="2">
          <cell r="E2">
            <v>0</v>
          </cell>
        </row>
      </sheetData>
      <sheetData sheetId="2221">
        <row r="2">
          <cell r="E2">
            <v>0</v>
          </cell>
        </row>
      </sheetData>
      <sheetData sheetId="2222">
        <row r="2">
          <cell r="E2">
            <v>0</v>
          </cell>
        </row>
      </sheetData>
      <sheetData sheetId="2223">
        <row r="2">
          <cell r="E2">
            <v>0</v>
          </cell>
        </row>
      </sheetData>
      <sheetData sheetId="2224">
        <row r="2">
          <cell r="E2">
            <v>0</v>
          </cell>
        </row>
      </sheetData>
      <sheetData sheetId="2225">
        <row r="2">
          <cell r="E2">
            <v>0</v>
          </cell>
        </row>
      </sheetData>
      <sheetData sheetId="2226">
        <row r="2">
          <cell r="E2">
            <v>0</v>
          </cell>
        </row>
      </sheetData>
      <sheetData sheetId="2227">
        <row r="2">
          <cell r="E2">
            <v>0</v>
          </cell>
        </row>
      </sheetData>
      <sheetData sheetId="2228">
        <row r="2">
          <cell r="E2">
            <v>0</v>
          </cell>
        </row>
      </sheetData>
      <sheetData sheetId="2229">
        <row r="2">
          <cell r="E2">
            <v>0</v>
          </cell>
        </row>
      </sheetData>
      <sheetData sheetId="2230">
        <row r="2">
          <cell r="E2">
            <v>0</v>
          </cell>
        </row>
      </sheetData>
      <sheetData sheetId="2231">
        <row r="2">
          <cell r="E2">
            <v>0</v>
          </cell>
        </row>
      </sheetData>
      <sheetData sheetId="2232">
        <row r="2">
          <cell r="E2">
            <v>0</v>
          </cell>
        </row>
      </sheetData>
      <sheetData sheetId="2233">
        <row r="2">
          <cell r="E2">
            <v>0</v>
          </cell>
        </row>
      </sheetData>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row r="2">
          <cell r="E2">
            <v>0</v>
          </cell>
        </row>
      </sheetData>
      <sheetData sheetId="2281"/>
      <sheetData sheetId="2282">
        <row r="2">
          <cell r="E2">
            <v>0</v>
          </cell>
        </row>
      </sheetData>
      <sheetData sheetId="2283"/>
      <sheetData sheetId="2284">
        <row r="2">
          <cell r="E2">
            <v>0</v>
          </cell>
        </row>
      </sheetData>
      <sheetData sheetId="2285"/>
      <sheetData sheetId="2286">
        <row r="2">
          <cell r="E2">
            <v>0</v>
          </cell>
        </row>
      </sheetData>
      <sheetData sheetId="2287"/>
      <sheetData sheetId="2288"/>
      <sheetData sheetId="2289"/>
      <sheetData sheetId="2290"/>
      <sheetData sheetId="2291"/>
      <sheetData sheetId="2292"/>
      <sheetData sheetId="2293"/>
      <sheetData sheetId="2294"/>
      <sheetData sheetId="2295"/>
      <sheetData sheetId="2296"/>
      <sheetData sheetId="2297"/>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sheetData sheetId="2429">
        <row r="2">
          <cell r="E2">
            <v>0</v>
          </cell>
        </row>
      </sheetData>
      <sheetData sheetId="2430">
        <row r="2">
          <cell r="E2">
            <v>0</v>
          </cell>
        </row>
      </sheetData>
      <sheetData sheetId="2431"/>
      <sheetData sheetId="2432">
        <row r="2">
          <cell r="E2">
            <v>0</v>
          </cell>
        </row>
      </sheetData>
      <sheetData sheetId="2433"/>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sheetData sheetId="2528"/>
      <sheetData sheetId="2529"/>
      <sheetData sheetId="2530"/>
      <sheetData sheetId="2531"/>
      <sheetData sheetId="2532">
        <row r="2">
          <cell r="E2">
            <v>0</v>
          </cell>
        </row>
      </sheetData>
      <sheetData sheetId="2533"/>
      <sheetData sheetId="2534">
        <row r="2">
          <cell r="E2">
            <v>0</v>
          </cell>
        </row>
      </sheetData>
      <sheetData sheetId="2535"/>
      <sheetData sheetId="2536">
        <row r="2">
          <cell r="E2">
            <v>0</v>
          </cell>
        </row>
      </sheetData>
      <sheetData sheetId="2537"/>
      <sheetData sheetId="2538">
        <row r="2">
          <cell r="E2">
            <v>0</v>
          </cell>
        </row>
      </sheetData>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sheetData sheetId="2602">
        <row r="2">
          <cell r="E2">
            <v>0</v>
          </cell>
        </row>
      </sheetData>
      <sheetData sheetId="2603"/>
      <sheetData sheetId="2604">
        <row r="2">
          <cell r="E2">
            <v>0</v>
          </cell>
        </row>
      </sheetData>
      <sheetData sheetId="2605"/>
      <sheetData sheetId="2606"/>
      <sheetData sheetId="2607"/>
      <sheetData sheetId="2608"/>
      <sheetData sheetId="2609"/>
      <sheetData sheetId="2610"/>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row r="2">
          <cell r="E2">
            <v>0</v>
          </cell>
        </row>
      </sheetData>
      <sheetData sheetId="2649">
        <row r="2">
          <cell r="E2">
            <v>0</v>
          </cell>
        </row>
      </sheetData>
      <sheetData sheetId="2650"/>
      <sheetData sheetId="2651"/>
      <sheetData sheetId="2652"/>
      <sheetData sheetId="2653"/>
      <sheetData sheetId="2654"/>
      <sheetData sheetId="2655"/>
      <sheetData sheetId="2656"/>
      <sheetData sheetId="2657"/>
      <sheetData sheetId="2658"/>
      <sheetData sheetId="2659"/>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refreshError="1"/>
      <sheetData sheetId="2675" refreshError="1"/>
      <sheetData sheetId="267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td yied"/>
      <sheetName val="Month"/>
      <sheetName val="DAI"/>
      <sheetName val="year"/>
      <sheetName val="MAN"/>
      <sheetName val="G"/>
      <sheetName val="Perform1"/>
      <sheetName val="Yield2"/>
      <sheetName val="Recon3"/>
      <sheetName val="com. pro4"/>
      <sheetName val="N+15"/>
      <sheetName val="ROUTING6"/>
      <sheetName val="RFT17"/>
      <sheetName val="RFT1 (2)8"/>
      <sheetName val="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n"/>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單價分析表(1-11)"/>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HEDULE"/>
      <sheetName val="ELECTRIC"/>
      <sheetName val="CTEMCOST"/>
      <sheetName val="토목주소"/>
      <sheetName val="프랜트면허"/>
      <sheetName val="갑지"/>
      <sheetName val="#REF"/>
      <sheetName val="집계표(육상)"/>
      <sheetName val="지급자재"/>
      <sheetName val="주식"/>
      <sheetName val="1차네트공정"/>
      <sheetName val="내역"/>
      <sheetName val="물가자료"/>
      <sheetName val="관리사무소"/>
      <sheetName val="골조시행"/>
      <sheetName val="화재 탐지 설비"/>
      <sheetName val=" 냉각수펌프"/>
      <sheetName val="SG"/>
      <sheetName val="내역서"/>
      <sheetName val="예가표"/>
      <sheetName val="갑지(추정)"/>
      <sheetName val="공조기휀"/>
      <sheetName val="AHU집계"/>
      <sheetName val="성지공현"/>
      <sheetName val="실행(ALT1)"/>
      <sheetName val="본부장"/>
      <sheetName val="공사개요"/>
      <sheetName val="도급양식"/>
      <sheetName val="96수출"/>
      <sheetName val="집계"/>
      <sheetName val="단면별연장"/>
      <sheetName val="실행예산대비 발주내역1차"/>
      <sheetName val="S0"/>
      <sheetName val="조명일위"/>
      <sheetName val="DATA"/>
      <sheetName val="입찰안"/>
      <sheetName val="1차 내역서"/>
      <sheetName val="상세내역,전력산출서"/>
      <sheetName val="보할공정"/>
      <sheetName val="자금흐름표_SAC_작업"/>
      <sheetName val="0226"/>
      <sheetName val="집계표"/>
      <sheetName val="노임단가"/>
      <sheetName val="CONCRETE"/>
      <sheetName val="일위대가"/>
      <sheetName val="COVER"/>
      <sheetName val="wall"/>
      <sheetName val="토사(PE)"/>
      <sheetName val="차이내역"/>
      <sheetName val="물량산출근거"/>
      <sheetName val="1가설캠프"/>
      <sheetName val="2.대외공문"/>
      <sheetName val="건축공사"/>
      <sheetName val="5.전사투자계획종함안"/>
      <sheetName val="BOX전기내역"/>
      <sheetName val="견적서"/>
      <sheetName val="금액내역서"/>
      <sheetName val="BEND LOSS"/>
      <sheetName val="GAEYO"/>
      <sheetName val="관리동"/>
      <sheetName val="J直材4"/>
      <sheetName val="잡비"/>
      <sheetName val="2000전체분"/>
      <sheetName val="세원견적서"/>
      <sheetName val="Macro1"/>
      <sheetName val="1ST"/>
      <sheetName val="견적(CHANNEL)"/>
      <sheetName val="건축공사 집계표"/>
      <sheetName val="골조"/>
      <sheetName val="토목"/>
      <sheetName val="품셈TABLE"/>
      <sheetName val="3.건축(현장안)"/>
      <sheetName val="간접비"/>
      <sheetName val="간접"/>
      <sheetName val="문학간접"/>
      <sheetName val="구리토평1전기"/>
      <sheetName val="10월"/>
      <sheetName val="단"/>
      <sheetName val="기본단가"/>
      <sheetName val="인건비단가"/>
      <sheetName val="3.공통공사대비"/>
      <sheetName val="차액보증"/>
      <sheetName val="패널"/>
      <sheetName val="70%"/>
      <sheetName val="울산시산표"/>
      <sheetName val="국산화"/>
      <sheetName val="전선 및 전선관"/>
      <sheetName val="TEST1"/>
      <sheetName val="업체명"/>
      <sheetName val="관리"/>
      <sheetName val="충주"/>
      <sheetName val="공량집계"/>
      <sheetName val="용접POINT산출 (2)"/>
      <sheetName val="diff_tube"/>
      <sheetName val="별표총괄"/>
      <sheetName val="투자,기성 실적"/>
      <sheetName val="토공집계표"/>
      <sheetName val="터파기및재료"/>
      <sheetName val="금융비용"/>
      <sheetName val="음료실행"/>
      <sheetName val="실행철강하도"/>
      <sheetName val="경영상태"/>
      <sheetName val="돈암사업"/>
      <sheetName val="찍기"/>
      <sheetName val="CAT_5"/>
      <sheetName val="NYS"/>
      <sheetName val="내역(한신APT)"/>
      <sheetName val="대차대조표"/>
      <sheetName val="단가대비표"/>
      <sheetName val="일위대가목록"/>
      <sheetName val="도급,하도급 예정금액"/>
      <sheetName val="샘플표지"/>
      <sheetName val="Total"/>
      <sheetName val="을"/>
      <sheetName val="잔기르바에바"/>
      <sheetName val="Sheet4"/>
      <sheetName val="아파트 "/>
      <sheetName val="견적"/>
      <sheetName val="건축"/>
      <sheetName val="실행간접비"/>
      <sheetName val="2공구산출내역"/>
      <sheetName val="N賃率-職"/>
      <sheetName val="공문"/>
      <sheetName val="가로등내역서"/>
      <sheetName val="자료"/>
      <sheetName val="변경집계표"/>
      <sheetName val="실행내역서 "/>
      <sheetName val="업체별기성내역"/>
      <sheetName val="6호기"/>
      <sheetName val="연돌일위집계"/>
      <sheetName val="일위대가표"/>
      <sheetName val="실행(표지,갑,을)"/>
      <sheetName val="동원인원"/>
      <sheetName val="견적을지"/>
      <sheetName val="A-4"/>
      <sheetName val="전기공사"/>
      <sheetName val="GRDBS"/>
      <sheetName val="시실누(모) "/>
      <sheetName val="현우실적"/>
      <sheetName val="계획대비 정산비용(합계)"/>
      <sheetName val="부대공"/>
      <sheetName val="포장공"/>
      <sheetName val="토공"/>
      <sheetName val="기안"/>
      <sheetName val="변전실재분리"/>
      <sheetName val="2. 주요공지"/>
      <sheetName val="FACTOR"/>
      <sheetName val="Sheet2"/>
      <sheetName val="연습"/>
      <sheetName val="결과조달"/>
      <sheetName val="조명시설"/>
      <sheetName val="전기일위대가"/>
      <sheetName val="전력"/>
      <sheetName val="아파트_"/>
      <sheetName val="판넬"/>
      <sheetName val="철골"/>
      <sheetName val="Sports"/>
      <sheetName val="아파트_1"/>
      <sheetName val="원가계산서"/>
      <sheetName val="단중표"/>
      <sheetName val="Main Screen"/>
      <sheetName val="01"/>
      <sheetName val="목차"/>
      <sheetName val="노임이"/>
      <sheetName val="부대내역"/>
      <sheetName val="2000년1차"/>
      <sheetName val="입찰"/>
      <sheetName val="현경"/>
      <sheetName val="전체내역 (2)"/>
      <sheetName val="COST"/>
      <sheetName val="기본사항"/>
      <sheetName val="Piping Design Data"/>
      <sheetName val="Template"/>
      <sheetName val="일위대가목차"/>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노임"/>
      <sheetName val="변경내역서(유림3년차)"/>
      <sheetName val="기성내역서표지"/>
      <sheetName val="인사자료총집계"/>
      <sheetName val="마감사양"/>
      <sheetName val="PROJECT BRIEF"/>
      <sheetName val="수입"/>
      <sheetName val="토목내역"/>
      <sheetName val="에너지동"/>
      <sheetName val="내역표지"/>
      <sheetName val="중갑지"/>
      <sheetName val="1.설계기준"/>
      <sheetName val="옥외 전력간선공사"/>
      <sheetName val="사업부배부A"/>
      <sheetName val="자동제어"/>
      <sheetName val="cal"/>
      <sheetName val="현장경상비"/>
      <sheetName val="경비2내역"/>
      <sheetName val="BSD (2)"/>
      <sheetName val="납부서"/>
      <sheetName val="영업소실적"/>
      <sheetName val="예산실적전체당월"/>
      <sheetName val="배합비(99-05-25)"/>
      <sheetName val="자료입력"/>
      <sheetName val="투찰(하수)"/>
      <sheetName val="개요"/>
      <sheetName val="59A비(거실)"/>
      <sheetName val="59A (현관)"/>
      <sheetName val="59A확(거실)"/>
      <sheetName val="59B(거실)"/>
      <sheetName val="59B(현관)"/>
      <sheetName val="84A(복도)"/>
      <sheetName val="84A(거실)"/>
      <sheetName val="84B(복도)"/>
      <sheetName val="84C(복도)"/>
      <sheetName val="표지"/>
      <sheetName val="118.세금과공과"/>
      <sheetName val="108.수선비"/>
      <sheetName val="ABUT수량-A1"/>
      <sheetName val="TOWER 10TON"/>
      <sheetName val="TOWER 12TON"/>
      <sheetName val="평당자료"/>
      <sheetName val="시장성초안camera"/>
      <sheetName val="특별교실"/>
      <sheetName val="적격점수&lt;300억미만&gt;"/>
      <sheetName val="태화42 "/>
      <sheetName val="DATE"/>
      <sheetName val="설계"/>
      <sheetName val="rate"/>
      <sheetName val="Macro(차단기)"/>
      <sheetName val="제조원가(확인)"/>
      <sheetName val="Sheet5"/>
      <sheetName val="A(Rev.3)"/>
      <sheetName val="경비실"/>
      <sheetName val="DATA2000"/>
      <sheetName val="JIB CRANE,HOIST"/>
      <sheetName val="견적조건"/>
      <sheetName val="단가및재료비"/>
      <sheetName val="근태관리대장"/>
      <sheetName val="사전공사"/>
      <sheetName val="입찰내역 발주처 양식"/>
      <sheetName val="합천내역"/>
      <sheetName val="수량산출"/>
      <sheetName val="과천MAIN"/>
      <sheetName val="정부노임단가"/>
      <sheetName val="여과지동"/>
      <sheetName val="터널조도"/>
      <sheetName val="JA8-4"/>
      <sheetName val="구의33고"/>
      <sheetName val="신대방33(적용)"/>
      <sheetName val="도봉2지구"/>
      <sheetName val="수수료율표"/>
      <sheetName val="건축집계표"/>
      <sheetName val="제-노임"/>
      <sheetName val="설직재-1"/>
      <sheetName val="제직재"/>
      <sheetName val="I一般比"/>
      <sheetName val="1.설계조건"/>
      <sheetName val="설계산출표지"/>
      <sheetName val="Sheet3"/>
      <sheetName val="유림골조"/>
      <sheetName val="백호우계수"/>
      <sheetName val="AD표준단가"/>
      <sheetName val="서림실행"/>
      <sheetName val="단양 00 아파트-세부내역"/>
      <sheetName val="일위목록"/>
      <sheetName val="1,2공구원가계산서"/>
      <sheetName val="1공구산출내역서"/>
      <sheetName val="지수"/>
      <sheetName val="표"/>
      <sheetName val="P.M 별"/>
      <sheetName val="현장관리비"/>
      <sheetName val="YANG"/>
      <sheetName val="cctv"/>
      <sheetName val="개산공사비"/>
      <sheetName val="LeadSchedule"/>
      <sheetName val="현금및예치금집계표"/>
      <sheetName val="고객리스트"/>
      <sheetName val="요율"/>
      <sheetName val="냉천부속동"/>
      <sheetName val="강관 및 부속"/>
      <sheetName val="tank list"/>
      <sheetName val="단가"/>
      <sheetName val="0001new"/>
      <sheetName val="7.경제성결과"/>
      <sheetName val="3.도급비집계표"/>
      <sheetName val="조건표"/>
      <sheetName val="금호"/>
      <sheetName val="자재_계약일(2015_04_27)"/>
      <sheetName val="산출"/>
      <sheetName val="자재_계약일(2015_07_07)"/>
      <sheetName val="FAB별"/>
      <sheetName val="FAB4생산"/>
      <sheetName val="안산기계장치"/>
      <sheetName val="(4-2)열관류값-2"/>
      <sheetName val="0.인사노무관리"/>
      <sheetName val="간접1"/>
      <sheetName val="을지"/>
      <sheetName val="샤워실위생"/>
      <sheetName val="공사비집계"/>
      <sheetName val="건축내역"/>
      <sheetName val="공사개요 (2)"/>
      <sheetName val="매입세"/>
      <sheetName val="세부내역"/>
      <sheetName val="일위"/>
      <sheetName val="기초일위"/>
      <sheetName val="수목단가"/>
      <sheetName val="시설수량표"/>
      <sheetName val="시설일위"/>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입찰내역서(본공사)"/>
      <sheetName val="입찰내역서(가설)"/>
      <sheetName val="TDI ISBL"/>
      <sheetName val="TYPE-A"/>
      <sheetName val="계산근거"/>
      <sheetName val="입찰내역"/>
      <sheetName val="2.하중산정"/>
      <sheetName val="BID"/>
      <sheetName val="대림경상68억"/>
      <sheetName val="기성내역1"/>
      <sheetName val="견"/>
      <sheetName val="건축내역서 (경제상무실)"/>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CAPVC"/>
      <sheetName val="cable-data"/>
      <sheetName val="케이블규격"/>
      <sheetName val="MEXICO-C"/>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Customer Databas"/>
      <sheetName val="제어(하부)"/>
      <sheetName val="X13"/>
      <sheetName val="Sapphire"/>
      <sheetName val="2. 주요공지（主要公告）"/>
      <sheetName val="4. 접지매립내역（接地工程清单）"/>
      <sheetName val="#REF!"/>
      <sheetName val="수정'매출매입_자료"/>
      <sheetName val="단위세대물량"/>
      <sheetName val="참조"/>
      <sheetName val="할증 "/>
      <sheetName val="산출2-기기동력"/>
      <sheetName val="XZLC003_PART1"/>
      <sheetName val="대비"/>
      <sheetName val="인건비"/>
      <sheetName val="APT"/>
      <sheetName val="APT내역"/>
      <sheetName val="내역(전체)"/>
      <sheetName val="단가산출2"/>
      <sheetName val="Y-WORK"/>
      <sheetName val="간접비내역-1"/>
      <sheetName val="AILC004"/>
      <sheetName val="BASIC (2)"/>
      <sheetName val="COVER-P"/>
      <sheetName val="기기리스트"/>
      <sheetName val="IW-LIST"/>
      <sheetName val="CODE"/>
      <sheetName val="MOTOR"/>
      <sheetName val="분뇨"/>
      <sheetName val="현장관리비 산출내역"/>
      <sheetName val="연결임시"/>
      <sheetName val="저"/>
      <sheetName val="45,46"/>
      <sheetName val="관리,공감"/>
      <sheetName val="gyun"/>
      <sheetName val="산출내역서"/>
      <sheetName val="자재대"/>
      <sheetName val="소야공정계획표"/>
      <sheetName val="계약변경요청서"/>
      <sheetName val="BA "/>
      <sheetName val="S3-A공사계약내역서_일반배관공사.xlsx"/>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본사공가현황"/>
      <sheetName val="EJ"/>
      <sheetName val="화전내"/>
      <sheetName val="상가지급현황"/>
      <sheetName val="A조"/>
      <sheetName val="교통대책내역"/>
      <sheetName val="시산표"/>
      <sheetName val="총 원가계산"/>
      <sheetName val="신규일위대가"/>
      <sheetName val="1.취수장"/>
      <sheetName val="날개벽수량표"/>
      <sheetName val="원료"/>
      <sheetName val="자재단가비교표"/>
      <sheetName val="화재_탐지_설비"/>
      <sheetName val="_냉각수펌프"/>
      <sheetName val="118_세금과공과"/>
      <sheetName val="108_수선비"/>
      <sheetName val="건축공사_집계표"/>
      <sheetName val="물산(원가집계표)"/>
      <sheetName val="EF-Sel"/>
      <sheetName val="SF-Sel"/>
      <sheetName val="구분"/>
      <sheetName val="외주기성고을지"/>
      <sheetName val="INPUT"/>
      <sheetName val="SCH"/>
      <sheetName val="DRUM"/>
      <sheetName val="업무처리전"/>
      <sheetName val="집계표(공장동)"/>
      <sheetName val="공종집계"/>
      <sheetName val="순공사비"/>
      <sheetName val="1. 설계조건 2.단면가정 3. 하중계산"/>
      <sheetName val="DATA 입력란"/>
      <sheetName val="CondPol"/>
      <sheetName val="집계표(OPTION)"/>
      <sheetName val="6PILE  (돌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분류표"/>
      <sheetName val="기초코드"/>
      <sheetName val="중기사용료산출근거"/>
      <sheetName val="단가 및 재료비"/>
      <sheetName val="적정심사"/>
      <sheetName val="내역서2안"/>
      <sheetName val="옹벽수량집계표"/>
      <sheetName val="가격조사서"/>
      <sheetName val="입출재고현황 (2)"/>
      <sheetName val="자재표"/>
      <sheetName val="단가대비"/>
      <sheetName val="데이타"/>
      <sheetName val="식재인부"/>
      <sheetName val="전체"/>
      <sheetName val="장비당단가 (1)"/>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Sheet6"/>
      <sheetName val="Load-Sum"/>
      <sheetName val="Front"/>
      <sheetName val="시설물기초"/>
      <sheetName val="총MM실적(일반건축)"/>
      <sheetName val="RE9604"/>
      <sheetName val="갈현동"/>
      <sheetName val="Trend(ALTS)"/>
      <sheetName val="Trend(LBS)"/>
      <sheetName val="업무분장"/>
      <sheetName val="Q-Code"/>
      <sheetName val="0. Level"/>
      <sheetName val="입력쉬트"/>
      <sheetName val="평균단가"/>
      <sheetName val="판가반영"/>
      <sheetName val="경제성분석"/>
      <sheetName val="유화"/>
      <sheetName val="HISTORICAL"/>
      <sheetName val="FORECASTING"/>
      <sheetName val="hGH정제"/>
      <sheetName val="95월별매출"/>
      <sheetName val="배수관접합및부설  "/>
      <sheetName val="000000"/>
      <sheetName val="방송(체육관)"/>
      <sheetName val="금융"/>
      <sheetName val="사업계획손익"/>
      <sheetName val="도급견적가"/>
      <sheetName val="사진"/>
      <sheetName val="Sheet1 (2)"/>
      <sheetName val="코드"/>
      <sheetName val="Mc1"/>
      <sheetName val="우수"/>
      <sheetName val="플랜트 설치"/>
      <sheetName val="여주방향"/>
      <sheetName val="남양내역"/>
      <sheetName val="가로등기초"/>
      <sheetName val="간접비 총괄표"/>
      <sheetName val="03년3Q누계급여"/>
      <sheetName val="토목내역서 (도급단가) (2)"/>
      <sheetName val="FLAT_1.0"/>
      <sheetName val="공사비증감"/>
      <sheetName val="T형( 파일기초) 공현1교"/>
      <sheetName val="수지표 기본틀"/>
      <sheetName val="TBN실행"/>
      <sheetName val="부대공Ⅱ"/>
      <sheetName val="단가산출서(기계)"/>
      <sheetName val="CAUDIT"/>
      <sheetName val="이슈항목"/>
      <sheetName val="설계조건"/>
      <sheetName val="공조기"/>
      <sheetName val="도근좌표"/>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2중 유효성검사 방법"/>
      <sheetName val="물량표"/>
      <sheetName val="기계경비(시간당)"/>
      <sheetName val="램머"/>
      <sheetName val="2003.4.1."/>
      <sheetName val="인건-측정"/>
      <sheetName val="차수"/>
      <sheetName val="40총괄"/>
      <sheetName val="40집계"/>
      <sheetName val="공통부대비"/>
      <sheetName val="청주(철골발주의뢰서)"/>
      <sheetName val="일위대가(4층원격)"/>
      <sheetName val="비용"/>
      <sheetName val="백암비스타내역"/>
      <sheetName val="ȱ"/>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archi(본사)"/>
      <sheetName val="@PRICE1"/>
      <sheetName val="인원현황"/>
      <sheetName val="조직"/>
      <sheetName val="대가목록"/>
      <sheetName val="토공산출(주차장)"/>
      <sheetName val="견적정보"/>
      <sheetName val="주차구획선수량"/>
      <sheetName val="직재"/>
      <sheetName val="목표세부명세"/>
      <sheetName val="1.가로등수량"/>
      <sheetName val="코드 및 제품 목록"/>
      <sheetName val="PRICES"/>
      <sheetName val="DATA-UPS"/>
      <sheetName val="산출내역서집계표"/>
      <sheetName val="업체별단가"/>
      <sheetName val="인사데이타(정규)"/>
      <sheetName val="공통"/>
      <sheetName val="물량산출서(SECL)"/>
      <sheetName val="물량산출서(감리단)"/>
      <sheetName val="물량산출서(SCS 실측)"/>
      <sheetName val="단가표(전기)"/>
      <sheetName val="정산내역서"/>
      <sheetName val="설계예산서"/>
      <sheetName val="총괄내역서"/>
      <sheetName val="Data②_분류표"/>
      <sheetName val="유림총괄"/>
      <sheetName val="EQUIP"/>
      <sheetName val="도면자료제출일정"/>
      <sheetName val="LinerWt"/>
      <sheetName val="공사내역"/>
      <sheetName val="옵션"/>
      <sheetName val="신규 품목 합산자재"/>
      <sheetName val="신규 품목 일위대가"/>
      <sheetName val="노무"/>
      <sheetName val="동해title"/>
      <sheetName val="통보서"/>
      <sheetName val="공사개요_(2)"/>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2_대외공문"/>
      <sheetName val="5_전사투자계획종함안"/>
      <sheetName val="BEND_LOSS"/>
      <sheetName val="실행예산대비_발주내역1차"/>
      <sheetName val="3_건축(현장안)"/>
      <sheetName val="Table_3-EQ"/>
      <sheetName val="조도계산서_(도서)"/>
      <sheetName val="현장관리비_산출내역"/>
      <sheetName val="ȱ_x005f_x0000_⠀恷_x005f_x0000__x005f_x0000_"/>
      <sheetName val="Financ. Overview"/>
      <sheetName val="Toolbox"/>
      <sheetName val="노무비(전지2기)"/>
      <sheetName val="공사비예산서(토목분)"/>
      <sheetName val="설계예시"/>
      <sheetName val="인건비(VOICE)"/>
      <sheetName val="DESIGN CRITERIA"/>
      <sheetName val="대가표"/>
      <sheetName val="단위중량"/>
      <sheetName val="증감내역"/>
      <sheetName val="유효성목록"/>
      <sheetName val="총괄"/>
      <sheetName val="화재_탐지_설비1"/>
      <sheetName val="_냉각수펌프1"/>
      <sheetName val="계획대비_정산비용(합계)"/>
      <sheetName val="건축공사_집계표1"/>
      <sheetName val="용접POINT산출_(2)"/>
      <sheetName val="전선_및_전선관"/>
      <sheetName val="투자,기성_실적"/>
      <sheetName val="시실누(모)_"/>
      <sheetName val="아파트_2"/>
      <sheetName val="전체내역_(2)"/>
      <sheetName val="Main_Screen"/>
      <sheetName val="2__주요공지"/>
      <sheetName val="단양_00_아파트-세부내역"/>
      <sheetName val="도급,하도급_예정금액"/>
      <sheetName val="동양제과_12월"/>
      <sheetName val="롯데제과_12월"/>
      <sheetName val="크라운제과_12월"/>
      <sheetName val="해태제과_12월"/>
      <sheetName val="59A_(현관)"/>
      <sheetName val="3_도급비집계표"/>
      <sheetName val="Piping_Design_Data"/>
      <sheetName val="PROJECT_BRIEF"/>
      <sheetName val="태화42_"/>
      <sheetName val="TOWER_10TON"/>
      <sheetName val="TOWER_12TON"/>
      <sheetName val="JIB_CRANE,HOIST"/>
      <sheetName val="옥외_전력간선공사"/>
      <sheetName val="118_세금과공과1"/>
      <sheetName val="108_수선비1"/>
      <sheetName val="P_M_별"/>
      <sheetName val="1_설계기준"/>
      <sheetName val="0_인사노무관리"/>
      <sheetName val="BA_"/>
      <sheetName val="S3-A공사계약내역서_일반배관공사_xlsx"/>
      <sheetName val="tank_list"/>
      <sheetName val="1_취수장"/>
      <sheetName val="A(Rev_3)"/>
      <sheetName val="7_경제성결과"/>
      <sheetName val="총_원가계산"/>
      <sheetName val="강관_및_부속"/>
      <sheetName val="단가_및_재료비"/>
      <sheetName val="입출재고현황_(2)"/>
      <sheetName val="장비당단가_(1)"/>
      <sheetName val="(참조)PH-2_12K_150406_제원"/>
      <sheetName val="0__Level"/>
      <sheetName val="Sheet1_(2)"/>
      <sheetName val="감리을"/>
      <sheetName val="工程量"/>
      <sheetName val="POWER"/>
      <sheetName val="입력"/>
      <sheetName val="Category(삭제수정금지)"/>
      <sheetName val="PKG"/>
      <sheetName val="목록관리"/>
      <sheetName val="Sheet15"/>
      <sheetName val="예산명세서"/>
      <sheetName val="내역(정지)"/>
      <sheetName val="ITEM"/>
      <sheetName val="항목등록"/>
      <sheetName val="cable"/>
      <sheetName val="식재일위대가"/>
      <sheetName val="기초일위대가"/>
      <sheetName val="증감대비"/>
      <sheetName val="유효성목록 (2)"/>
      <sheetName val="갑지1"/>
      <sheetName val="참조자료"/>
      <sheetName val="일용노임단가2001상"/>
      <sheetName val="일위노임"/>
      <sheetName val="용산1(해보)"/>
      <sheetName val="분류"/>
      <sheetName val="제품 정보"/>
      <sheetName val="16년 부문별"/>
      <sheetName val="1-4 익월예상투자대비"/>
      <sheetName val="1-2 투입대비"/>
      <sheetName val="Gia vat tu"/>
      <sheetName val="s"/>
      <sheetName val="환율change"/>
      <sheetName val="변경별표"/>
      <sheetName val="중기일위대가"/>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LF자재단가"/>
      <sheetName val="조건표 (2)"/>
      <sheetName val="관급자재"/>
      <sheetName val="CP-E2 (품셈표)"/>
      <sheetName val="직원투입"/>
      <sheetName val="ȱ_x005f_x0000_⠀恷_x005f_x0000__x"/>
      <sheetName val="SDSS현황"/>
      <sheetName val="ȱ_x005f_x005f_x005f_x0000_⠀恷_x005f_x005f_x005f_x0000__x"/>
      <sheetName val="ȱ_x005f_x005f_x005f_x005f_x005f_x005f_x005f_x0000_⠀恷_x0"/>
      <sheetName val="소방"/>
      <sheetName val="일반공사"/>
      <sheetName val="기숙사본건물도급내역"/>
      <sheetName val="진주방향"/>
      <sheetName val="마산방향"/>
      <sheetName val="마산방향철근집계"/>
      <sheetName val="FB25JN"/>
      <sheetName val="집수정(600-700)"/>
      <sheetName val="대림산업"/>
      <sheetName val="기계내역"/>
      <sheetName val="대치판정"/>
      <sheetName val="견적집계표"/>
      <sheetName val="예정(3)"/>
      <sheetName val="동원(3)"/>
      <sheetName val="PI"/>
      <sheetName val="ȱ_x005f_x005f_x005f_x005f_x005f_x005f_x005f_x005f_x005f"/>
      <sheetName val="단위단가"/>
      <sheetName val="실행대비"/>
      <sheetName val="단면설계"/>
      <sheetName val="안정검토"/>
      <sheetName val="투찰보고"/>
      <sheetName val="분석기준"/>
      <sheetName val="설계명세서"/>
      <sheetName val="전체 수금"/>
      <sheetName val="Arch"/>
      <sheetName val="목록"/>
      <sheetName val="품셈표"/>
      <sheetName val="표준건축비"/>
      <sheetName val="제품"/>
      <sheetName val="수량산출서 갑지"/>
      <sheetName val="Sheet9"/>
      <sheetName val="Sheet14"/>
      <sheetName val="전기자료"/>
      <sheetName val="Sheet10"/>
      <sheetName val="Sheet13"/>
      <sheetName val="견적 (2)"/>
      <sheetName val="간지"/>
      <sheetName val="PAD_TR보호대기초"/>
      <sheetName val="중기조종사_단위단가"/>
      <sheetName val="1062-X방향_"/>
      <sheetName val="기계설비공사_집계표"/>
      <sheetName val="laroux"/>
      <sheetName val="单价表(기본단가)"/>
      <sheetName val="소공종집계"/>
      <sheetName val="工程量清单(신축공사)"/>
      <sheetName val="单价表"/>
      <sheetName val="FAB 1F"/>
      <sheetName val="FAB 2F"/>
      <sheetName val="FAB 3F"/>
      <sheetName val="FAB 18.35F"/>
      <sheetName val="유도등 "/>
      <sheetName val="Baby일위대가"/>
      <sheetName val="電気設備表"/>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CFS3"/>
      <sheetName val="1차_내역서1"/>
      <sheetName val="화재_탐지_설비2"/>
      <sheetName val="_냉각수펌프2"/>
      <sheetName val="2_대외공문1"/>
      <sheetName val="5_전사투자계획종함안1"/>
      <sheetName val="BEND_LOSS1"/>
      <sheetName val="실행예산대비_발주내역1차1"/>
      <sheetName val="건축공사_집계표2"/>
      <sheetName val="3_건축(현장안)1"/>
      <sheetName val="3_공통공사대비1"/>
      <sheetName val="용접POINT산출_(2)1"/>
      <sheetName val="전선_및_전선관1"/>
      <sheetName val="투자,기성_실적1"/>
      <sheetName val="계획대비_정산비용(합계)1"/>
      <sheetName val="시실누(모)_1"/>
      <sheetName val="Main_Screen1"/>
      <sheetName val="실행내역서_1"/>
      <sheetName val="아파트_3"/>
      <sheetName val="Piping_Design_Data1"/>
      <sheetName val="2__주요공지1"/>
      <sheetName val="PROJECT_BRIEF1"/>
      <sheetName val="전체내역_(2)1"/>
      <sheetName val="단양_00_아파트-세부내역1"/>
      <sheetName val="도급,하도급_예정금액1"/>
      <sheetName val="59A_(현관)1"/>
      <sheetName val="동양제과_12월1"/>
      <sheetName val="롯데제과_12월1"/>
      <sheetName val="크라운제과_12월1"/>
      <sheetName val="해태제과_12월1"/>
      <sheetName val="태화42_1"/>
      <sheetName val="BSD_(2)1"/>
      <sheetName val="TOWER_10TON1"/>
      <sheetName val="TOWER_12TON1"/>
      <sheetName val="JIB_CRANE,HOIST1"/>
      <sheetName val="옥외_전력간선공사1"/>
      <sheetName val="118_세금과공과2"/>
      <sheetName val="108_수선비2"/>
      <sheetName val="P_M_별1"/>
      <sheetName val="1_설계기준1"/>
      <sheetName val="입찰내역_발주처_양식1"/>
      <sheetName val="tank_list1"/>
      <sheetName val="1_설계조건1"/>
      <sheetName val="3_도급비집계표1"/>
      <sheetName val="A(Rev_3)1"/>
      <sheetName val="7_경제성결과1"/>
      <sheetName val="총_원가계산1"/>
      <sheetName val="0_인사노무관리1"/>
      <sheetName val="공사개요_(2)1"/>
      <sheetName val="TDI_ISBL1"/>
      <sheetName val="2_하중산정1"/>
      <sheetName val="건축내역서_(경제상무실)1"/>
      <sheetName val="노원열병합__건축공사기성내역서1"/>
      <sheetName val="4_LINE1"/>
      <sheetName val="7_th1"/>
      <sheetName val="전_기1"/>
      <sheetName val="97_사업추정(WEKI)1"/>
      <sheetName val="Customer_Databas1"/>
      <sheetName val="2__주요공지（主要公告）1"/>
      <sheetName val="4__접지매립내역（接地工程清单）1"/>
      <sheetName val="할증_1"/>
      <sheetName val="BASIC_(2)1"/>
      <sheetName val="현장관리비_산출내역1"/>
      <sheetName val="BA_1"/>
      <sheetName val="S3-A공사계약내역서_일반배관공사_xlsx1"/>
      <sheetName val="1_취수장1"/>
      <sheetName val="강관_및_부속1"/>
      <sheetName val="1__설계조건_2_단면가정_3__하중계산1"/>
      <sheetName val="DATA_입력란1"/>
      <sheetName val="6PILE__(돌출)1"/>
      <sheetName val="(참조)PH-2_12K_150406_제원1"/>
      <sheetName val="단가_및_재료비1"/>
      <sheetName val="입출재고현황_(2)1"/>
      <sheetName val="장비당단가_(1)1"/>
      <sheetName val="#1_인원(당초)"/>
      <sheetName val="#6_해외출장비"/>
      <sheetName val="#2,3,4_냉방비,가설건물,숙소"/>
      <sheetName val="배관배선_단가조사"/>
      <sheetName val="0__Level1"/>
      <sheetName val="Sheet1_(2)1"/>
      <sheetName val="토목내역서_(도급단가)_(2)"/>
      <sheetName val="FLAT_1_0"/>
      <sheetName val="간접비_총괄표"/>
      <sheetName val="배수관접합및부설__"/>
      <sheetName val="2중_유효성검사_방법"/>
      <sheetName val="플랜트_설치"/>
      <sheetName val="FRP_PIPING_일위대가"/>
      <sheetName val="조도계산서_(도서)1"/>
      <sheetName val="Table_3-EQ1"/>
      <sheetName val="unit_4"/>
      <sheetName val="220_(2)"/>
      <sheetName val="개선안_개요"/>
      <sheetName val="E00_(2)"/>
      <sheetName val="1_신규단가표"/>
      <sheetName val="E02-1서포트_철재류_가공_및_조립"/>
      <sheetName val="E02-4일위대가_BT비계_TOWER"/>
      <sheetName val="4-1_견적서报价单"/>
      <sheetName val="4-2_견적서信息价"/>
      <sheetName val="2_신규단가_산출서"/>
      <sheetName val="Financ__Overview"/>
      <sheetName val="1_가로등수량"/>
      <sheetName val="코드_및_제품_목록"/>
      <sheetName val="물량산출서(SCS_실측)"/>
      <sheetName val="신규_품목_합산자재"/>
      <sheetName val="신규_품목_일위대가"/>
      <sheetName val="T형(_파일기초)_공현1교"/>
      <sheetName val="수지표_기본틀"/>
      <sheetName val="DESIGN_CRITERIA"/>
      <sheetName val="2003_4_1_"/>
      <sheetName val="내역 LIST"/>
      <sheetName val="성지공현.XLS"/>
      <sheetName val="%EC%84%B1%EC%A7%80%EA%B3%B5%ED%"/>
      <sheetName val="\\Fileserver\A\견적서류\기초서류\성지공현.X"/>
      <sheetName val="공사진행"/>
      <sheetName val="[성지공현.XLS][성지공현.XLS]\견적서류\기초서류\"/>
      <sheetName val="선택값"/>
      <sheetName val="특수선일위대가"/>
      <sheetName val="5.소재"/>
      <sheetName val="배관BM(일반)"/>
      <sheetName val="건축공사실행"/>
      <sheetName val="직노"/>
      <sheetName val="AKF-2"/>
      <sheetName val="물량내역서"/>
      <sheetName val="수목표준대가"/>
      <sheetName val="기초목"/>
      <sheetName val="database"/>
      <sheetName val="현장경비"/>
      <sheetName val="공통비총괄표"/>
      <sheetName val="경비"/>
      <sheetName val="실행갑지"/>
      <sheetName val="중곡동"/>
      <sheetName val="결제방"/>
      <sheetName val="원형1호맨홀토공수량"/>
      <sheetName val="0130 FINAL BOQ "/>
      <sheetName val="98수문일위"/>
      <sheetName val="유체종류(Fluid)"/>
      <sheetName val=" 비계 설치"/>
      <sheetName val="SW-TEO"/>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ref"/>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성지공현.XLS][성지공현.XLS]__________2"/>
      <sheetName val="대목"/>
      <sheetName val="설계명세"/>
      <sheetName val="마산월령동골조물량변경"/>
      <sheetName val="수문보고"/>
      <sheetName val="[성지공현.XLS][성지공현.XLS]__________4"/>
      <sheetName val="[성지공현.XLS][성지공현.XLS]__________3"/>
      <sheetName val="esc"/>
      <sheetName val="JUCK"/>
      <sheetName val="[성지공현.XLS][성지공현.XLS]_________84"/>
      <sheetName val="[성지공현.XLS][성지공현.XLS]_________85"/>
      <sheetName val="신상정보"/>
      <sheetName val="[성지공현.XLS][성지공현.XLS]__________5"/>
      <sheetName val="[성지공현.XLS][성지공현.XLS]__________6"/>
      <sheetName val="[성지공현.XLS][성지공현.XLS]__________7"/>
      <sheetName val="[성지공현.XLS][성지공현.XLS]_________11"/>
      <sheetName val="[성지공현.XLS][성지공현.XLS]_________12"/>
      <sheetName val="[성지공현.XLS][성지공현.XLS]__________8"/>
      <sheetName val="[성지공현.XLS][성지공현.XLS]__________9"/>
      <sheetName val="[성지공현.XLS][성지공현.XLS]_________10"/>
      <sheetName val="[성지공현.XLS][성지공현.XLS]_________27"/>
      <sheetName val="[성지공현.XLS][성지공현.XLS]_________29"/>
      <sheetName val="[성지공현.XLS][성지공현.XLS]_________13"/>
      <sheetName val="[성지공현.XLS][성지공현.XLS]_________14"/>
      <sheetName val="[성지공현.XLS][성지공현.XLS]_________17"/>
      <sheetName val="[성지공현.XLS][성지공현.XLS]_________15"/>
      <sheetName val="[성지공현.XLS][성지공현.XLS]_________16"/>
      <sheetName val="[성지공현.XLS][성지공현.XLS]_________18"/>
      <sheetName val="[성지공현.XLS][성지공현.XLS]_________19"/>
      <sheetName val="[성지공현.XLS][성지공현.XLS]_________20"/>
      <sheetName val="APX"/>
      <sheetName val="[성지공현.XLS][성지공현.XLS]_견적서___초서_3"/>
      <sheetName val="[성지공현.XLS][성지공현.XLS]_견적서___초서_2"/>
      <sheetName val="[성지공현.XLS][성지공현.XLS]_견적서___초서_4"/>
      <sheetName val="[성지공현.XLS][성지공현.XLS]_견적서___초서_5"/>
      <sheetName val="[성지공현.XLS][성지공현.XLS]_________24"/>
      <sheetName val="[성지공현.XLS][성지공현.XLS]_________25"/>
      <sheetName val="[성지공현.XLS][성지공현.XLS]_________21"/>
      <sheetName val="[성지공현.XLS][성지공현.XLS]_________22"/>
      <sheetName val="[성지공현.XLS][성지공현.XLS]_________23"/>
      <sheetName val="[성지공현.XLS][성지공현.XLS]_________26"/>
      <sheetName val="[성지공현.XLS][성지공현.XLS]_________28"/>
      <sheetName val="[성지공현.XLS][성지공현.XLS]_________30"/>
      <sheetName val="[성지공현.XLS][성지공현.XLS]_________33"/>
      <sheetName val="[성지공현.XLS][성지공현.XLS]_________31"/>
      <sheetName val="[성지공현.XLS][성지공현.XLS]_________32"/>
      <sheetName val="단면 (2)"/>
      <sheetName val="[성지공현.XLS][성지공현.XLS]_견적서___초서_7"/>
      <sheetName val="[성지공현.XLS][성지공현.XLS]_견적서___초서_6"/>
      <sheetName val="APX(2)"/>
      <sheetName val="급수 (LPM)"/>
      <sheetName val="tggwan(mac)"/>
      <sheetName val="오억미만"/>
      <sheetName val="[성지공현.XLS][성지공현.XLS]_________35"/>
      <sheetName val="[성지공현.XLS][성지공현.XLS]_________34"/>
      <sheetName val="[성지공현.XLS][성지공현.XLS]_________45"/>
      <sheetName val="[성지공현.XLS][성지공현.XLS]_________41"/>
      <sheetName val="[성지공현.XLS][성지공현.XLS]_________36"/>
      <sheetName val="[성지공현.XLS][성지공현.XLS]_________37"/>
      <sheetName val="[성지공현.XLS][성지공현.XLS]_________38"/>
      <sheetName val="[성지공현.XLS][성지공현.XLS]_________39"/>
      <sheetName val="[성지공현.XLS][성지공현.XLS]_________40"/>
      <sheetName val="[성지공현.XLS][성지공현.XLS]_________42"/>
      <sheetName val="[성지공현.XLS][성지공현.XLS]_________43"/>
      <sheetName val="[성지공현.XLS][성지공현.XLS]_________44"/>
      <sheetName val="預算表 (3)"/>
      <sheetName val="기성내역총괄표"/>
      <sheetName val="[성지공현.XLS][성지공현.XLS]__적서___초서_2"/>
      <sheetName val="포장복구집계"/>
      <sheetName val="원가계산서(남측)"/>
      <sheetName val="[성지공현.XLS][성지공현.XLS]_________46"/>
      <sheetName val="[성지공현.XLS][성지공현.XLS]_________49"/>
      <sheetName val="[성지공현.XLS][성지공현.XLS]_________48"/>
      <sheetName val="[성지공현.XLS][성지공현.XLS]_________47"/>
      <sheetName val="[성지공현.XLS][성지공현.XLS]_________53"/>
      <sheetName val="[성지공현.XLS][성지공현.XLS]_________54"/>
      <sheetName val="[성지공현.XLS][성지공현.XLS]_________50"/>
      <sheetName val="[성지공현.XLS][성지공현.XLS]_________51"/>
      <sheetName val="[성지공현.XLS][성지공현.XLS]_________52"/>
      <sheetName val="[성지공현.XLS][성지공현.XLS]_________55"/>
      <sheetName val="[성지공현.XLS][성지공현.XLS]_________63"/>
      <sheetName val="[성지공현.XLS][성지공현.XLS]_________56"/>
      <sheetName val="[성지공현.XLS][성지공현.XLS]_________57"/>
      <sheetName val="[성지공현.XLS][성지공현.XLS]_________58"/>
      <sheetName val="[성지공현.XLS][성지공현.XLS]_________59"/>
      <sheetName val="[성지공현.XLS][성지공현.XLS]_________60"/>
      <sheetName val="[성지공현.XLS][성지공현.XLS]_________61"/>
      <sheetName val="[성지공현.XLS][성지공현.XLS]_________62"/>
      <sheetName val="[성지공현.XLS][성지공현.XLS]_________64"/>
      <sheetName val="[성지공현.XLS][성지공현.XLS]_________66"/>
      <sheetName val="[성지공현.XLS][성지공현.XLS]_________65"/>
      <sheetName val="[성지공현.XLS][성지공현.XLS]_________67"/>
      <sheetName val="[성지공현.XLS][성지공현.XLS]_________73"/>
      <sheetName val="[성지공현.XLS][성지공현.XLS]_________68"/>
      <sheetName val="[성지공현.XLS][성지공현.XLS]_________69"/>
      <sheetName val="[성지공현.XLS][성지공현.XLS]_________70"/>
      <sheetName val="[성지공현.XLS][성지공현.XLS]_________71"/>
      <sheetName val="[성지공현.XLS][성지공현.XLS]_________72"/>
      <sheetName val="[성지공현.XLS][성지공현.XLS]_________74"/>
      <sheetName val="[성지공현.XLS][성지공현.XLS]_________75"/>
      <sheetName val="단가일람"/>
      <sheetName val="단위량당중기"/>
      <sheetName val="당사"/>
      <sheetName val="[성지공현.XLS][성지공현.XLS]_________76"/>
      <sheetName val="조도계산닑⿤_x0005__x0000__x0000_"/>
      <sheetName val="당진1,2호기전선관설치및접지4차공사내역서-을지"/>
      <sheetName val="ȱ_x005f_x005f_x005f_x0000_⠀恷_x0"/>
      <sheetName val="ȱ_x005f_x005f_x005f_x005f_x005f"/>
      <sheetName val="원가"/>
      <sheetName val="배수내역"/>
      <sheetName val="MAT"/>
      <sheetName val="9GNG운반"/>
      <sheetName val="단중"/>
      <sheetName val="일일출역현황"/>
      <sheetName val="토공및가시설"/>
      <sheetName val="사통"/>
      <sheetName val="LOB"/>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1월"/>
      <sheetName val="정화조동내역"/>
      <sheetName val="인천제철"/>
      <sheetName val="기성금내역서"/>
      <sheetName val="30신설일위대가"/>
      <sheetName val="30집계표"/>
      <sheetName val="E.C.T DATA(DON'T TOUCH)"/>
      <sheetName val="VENDOR DATA"/>
      <sheetName val="SITE DATA"/>
      <sheetName val="Materials Categories"/>
      <sheetName val="영동(D)"/>
      <sheetName val="내2"/>
      <sheetName val="사업수지"/>
      <sheetName val="단위목록"/>
      <sheetName val="자재운반단가일람표"/>
      <sheetName val="기계경비목록1"/>
      <sheetName val="4.장비손료"/>
      <sheetName val="3련 BOX"/>
      <sheetName val="list"/>
      <sheetName val="[성지공현.XLS][성지공현.XLS]__적서류_기_서_3"/>
      <sheetName val="[성지공현.XLS][성지공현.XLS]__적서류_기_서_2"/>
      <sheetName val="[성지공현.XLS][성지공현.XLS]__적서__기초서_2"/>
      <sheetName val="[성지공현.XLS][성지공현.XLS]__적서__기초서_3"/>
      <sheetName val="[성지공현.XLS][성지공현.XLS]_________78"/>
      <sheetName val="CABLE및 자재 TOTAL"/>
      <sheetName val="급기FMS"/>
      <sheetName val="DCV "/>
      <sheetName val="TE"/>
      <sheetName val="수막룸DCV"/>
      <sheetName val="긴급배기"/>
      <sheetName val="DPT"/>
      <sheetName val="한일양산"/>
      <sheetName val="화재_탐지_설비3"/>
      <sheetName val="1차_내역서2"/>
      <sheetName val="_냉각수펌프3"/>
      <sheetName val="2_대외공문2"/>
      <sheetName val="5_전사투자계획종함안2"/>
      <sheetName val="BEND_LOSS2"/>
      <sheetName val="실행예산대비_발주내역1차2"/>
      <sheetName val="건축공사_집계표3"/>
      <sheetName val="3_건축(현장안)2"/>
      <sheetName val="용접POINT산출_(2)2"/>
      <sheetName val="전선_및_전선관2"/>
      <sheetName val="3_공통공사대비2"/>
      <sheetName val="투자,기성_실적2"/>
      <sheetName val="시실누(모)_2"/>
      <sheetName val="계획대비_정산비용(합계)2"/>
      <sheetName val="실행내역서_2"/>
      <sheetName val="아파트_4"/>
      <sheetName val="Main_Screen2"/>
      <sheetName val="2__주요공지2"/>
      <sheetName val="전체내역_(2)2"/>
      <sheetName val="Piping_Design_Data2"/>
      <sheetName val="단양_00_아파트-세부내역2"/>
      <sheetName val="PROJECT_BRIEF2"/>
      <sheetName val="도급,하도급_예정금액2"/>
      <sheetName val="동양제과_12월2"/>
      <sheetName val="롯데제과_12월2"/>
      <sheetName val="크라운제과_12월2"/>
      <sheetName val="해태제과_12월2"/>
      <sheetName val="59A_(현관)2"/>
      <sheetName val="0_인사노무관리2"/>
      <sheetName val="공사개요_(2)2"/>
      <sheetName val="TDI_ISBL2"/>
      <sheetName val="1_설계조건2"/>
      <sheetName val="2_하중산정2"/>
      <sheetName val="건축내역서_(경제상무실)2"/>
      <sheetName val="노원열병합__건축공사기성내역서2"/>
      <sheetName val="4_LINE2"/>
      <sheetName val="7_th2"/>
      <sheetName val="전_기2"/>
      <sheetName val="97_사업추정(WEKI)2"/>
      <sheetName val="Customer_Databas2"/>
      <sheetName val="2__주요공지（主要公告）2"/>
      <sheetName val="4__접지매립내역（接地工程清单）2"/>
      <sheetName val="할증_2"/>
      <sheetName val="BSD_(2)2"/>
      <sheetName val="BASIC_(2)2"/>
      <sheetName val="현장관리비_산출내역2"/>
      <sheetName val="BA_2"/>
      <sheetName val="S3-A공사계약내역서_일반배관공사_xlsx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입찰내역_발주처_양식2"/>
      <sheetName val="tank_list2"/>
      <sheetName val="1_취수장2"/>
      <sheetName val="장비당단가_(1)2"/>
      <sheetName val="A(Rev_3)2"/>
      <sheetName val="7_경제성결과2"/>
      <sheetName val="총_원가계산2"/>
      <sheetName val="강관_및_부속2"/>
      <sheetName val="단가_및_재료비2"/>
      <sheetName val="입출재고현황_(2)2"/>
      <sheetName val="1__설계조건_2_단면가정_3__하중계산2"/>
      <sheetName val="DATA_입력란2"/>
      <sheetName val="6PILE__(돌출)2"/>
      <sheetName val="(참조)PH-2_12K_150406_제원2"/>
      <sheetName val="0__Level2"/>
      <sheetName val="배수관접합및부설__1"/>
      <sheetName val="#1_인원(당초)1"/>
      <sheetName val="#6_해외출장비1"/>
      <sheetName val="#2,3,4_냉방비,가설건물,숙소1"/>
      <sheetName val="배관배선_단가조사1"/>
      <sheetName val="Sheet1_(2)2"/>
      <sheetName val="플랜트_설치1"/>
      <sheetName val="간접비_총괄표1"/>
      <sheetName val="토목내역서_(도급단가)_(2)1"/>
      <sheetName val="FLAT_1_01"/>
      <sheetName val="FRP_PIPING_일위대가1"/>
      <sheetName val="조도계산서_(도서)2"/>
      <sheetName val="PAD_TR보호대기초1"/>
      <sheetName val="중기조종사_단위단가1"/>
      <sheetName val="1062-X방향_1"/>
      <sheetName val="기계설비공사_집계표1"/>
      <sheetName val="Table_3-EQ2"/>
      <sheetName val="unit_41"/>
      <sheetName val="220_(2)1"/>
      <sheetName val="개선안_개요1"/>
      <sheetName val="2중_유효성검사_방법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가로등수량1"/>
      <sheetName val="코드_및_제품_목록1"/>
      <sheetName val="물량산출서(SCS_실측)1"/>
      <sheetName val="신규_품목_합산자재1"/>
      <sheetName val="신규_품목_일위대가1"/>
      <sheetName val="Financ__Overview1"/>
      <sheetName val="DESIGN_CRITERIA1"/>
      <sheetName val="T형(_파일기초)_공현1교1"/>
      <sheetName val="수지표_기본틀1"/>
      <sheetName val="2003_4_1_1"/>
      <sheetName val="제품_정보"/>
      <sheetName val="16년_부문별"/>
      <sheetName val="1-4_익월예상투자대비"/>
      <sheetName val="1-2_투입대비"/>
      <sheetName val="Gia_vat_tu"/>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조건표_(2)"/>
      <sheetName val="CP-E2_(품셈표)"/>
      <sheetName val="전체_수금"/>
      <sheetName val="수량산출서_갑지"/>
      <sheetName val="견적_(2)"/>
      <sheetName val="FAB_1F"/>
      <sheetName val="FAB_2F"/>
      <sheetName val="FAB_3F"/>
      <sheetName val="FAB_18_35F"/>
      <sheetName val="유도등_"/>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_비계_설치"/>
      <sheetName val="연구2팀_운영방안_170110_xlsx1"/>
      <sheetName val="Common_Wheat1"/>
      <sheetName val="Sch7a_(토요일)1"/>
      <sheetName val="[성지공현_XLS][성지공현_XLS]__________2"/>
      <sheetName val="E_C_T_DATA(DON'T_TOUCH)"/>
      <sheetName val="VENDOR_DATA"/>
      <sheetName val="SITE_DATA"/>
      <sheetName val="Materials_Categories"/>
      <sheetName val="[성지공현_XLS][성지공현_XLS]__________3"/>
      <sheetName val="의뢰서"/>
      <sheetName val="G.R300경비"/>
      <sheetName val="escon"/>
      <sheetName val="Cash Flow"/>
      <sheetName val="Yield"/>
      <sheetName val="Z"/>
      <sheetName val="Cash2"/>
      <sheetName val="[성지공현.XLS][성지공현.XLS]____류_기___2"/>
      <sheetName val="[성지공현.XLS][성지공현.XLS]_________77"/>
      <sheetName val="[성지공현.XLS][성지공현.XLS]_________79"/>
      <sheetName val="[성지공현.XLS]__Fileserver_A______2"/>
      <sheetName val="[성지공현.XLS][성지공현.XLS]______XLS_2"/>
      <sheetName val="정리"/>
      <sheetName val="수식"/>
      <sheetName val="[성지공현.XLS][성지공현.XLS]_________80"/>
      <sheetName val="[성지공현.XLS][성지공현.XLS]_________81"/>
      <sheetName val="[성지공현.XLS][성지공현.XLS]_________83"/>
      <sheetName val="[성지공현.XLS][성지공현.XLS]_________82"/>
      <sheetName val="노무비청구서"/>
      <sheetName val="[성지공현.XLS][성지공현.XLS]_________86"/>
      <sheetName val="[성지공현.XLS][성지공현.XLS]________100"/>
      <sheetName val="[성지공현.XLS][성지공현.XLS]________101"/>
      <sheetName val="[성지공현.XLS][성지공현.XLS]_________87"/>
      <sheetName val="[성지공현.XLS][성지공현.XLS]_________88"/>
      <sheetName val="[성지공현.XLS][성지공현.XLS]_________89"/>
      <sheetName val="[성지공현.XLS][성지공현.XLS]_________92"/>
      <sheetName val="[성지공현.XLS][성지공현.XLS]_________93"/>
      <sheetName val="[성지공현.XLS][성지공현.XLS]_________90"/>
      <sheetName val="[성지공현.XLS][성지공현.XLS]_________91"/>
      <sheetName val="[성지공현.XLS][성지공현.XLS]_________94"/>
      <sheetName val="[성지공현.XLS][성지공현.XLS]_________96"/>
      <sheetName val="[성지공현.XLS][성지공현.XLS]_________95"/>
      <sheetName val="[성지공현.XLS][성지공현.XLS]_________97"/>
      <sheetName val="[성지공현.XLS][성지공현.XLS]_________99"/>
      <sheetName val="[성지공현.XLS][성지공현.XLS]_________98"/>
      <sheetName val="[성지공현.XLS][성지공현.XLS]________102"/>
      <sheetName val="[성지공현.XLS][성지공현.XLS]________106"/>
      <sheetName val="[성지공현.XLS][성지공현.XLS]________103"/>
      <sheetName val="[성지공현.XLS][성지공현.XLS]________105"/>
      <sheetName val="[성지공현.XLS][성지공현.XLS]________104"/>
      <sheetName val="[성지공현.XLS][성지공현.XLS]________107"/>
      <sheetName val="[성지공현.XLS][성지공현.XLS]________108"/>
      <sheetName val="[성지공현.XLS][성지공현.XLS]________229"/>
      <sheetName val="[성지공현.XLS][성지공현.XLS]________235"/>
      <sheetName val="[성지공현.XLS][성지공현.XLS]_견적서___초서_8"/>
      <sheetName val="설계명세서(_x0000_∀ò"/>
      <sheetName val="[성지공현.XLS][성지공현.XLS]__적_______2"/>
      <sheetName val="[성지공현.XLS][성지공현.XLS]________109"/>
      <sheetName val="CON'C"/>
      <sheetName val="[성지공현.XLS][성지공현.XLS]__적서__기초서_4"/>
      <sheetName val="[성지공현.XLS][성지공현.XLS]__적서__기초서_6"/>
      <sheetName val="[성지공현.XLS][성지공현.XLS]__적서__기초서_5"/>
      <sheetName val="[성지공현.XLS][성지공현.XLS]________110"/>
      <sheetName val="[성지공현.XLS][성지공현.XLS]________111"/>
      <sheetName val="[성지공현.XLS][성지공현.XLS]________112"/>
      <sheetName val="[성지공현.XLS][성지공현.XLS]________114"/>
      <sheetName val="[성지공현.XLS][성지공현.XLS]________115"/>
      <sheetName val="[성지공현.XLS][성지공현.XLS]________113"/>
      <sheetName val="ȱ_x0000_⠀恷_x0000__x"/>
      <sheetName val="기본일위"/>
      <sheetName val="해운대V-B"/>
      <sheetName val="[성지공현.XLS][성지공현.XLS]________122"/>
      <sheetName val="[성지공현.XLS][성지공현.XLS]________121"/>
      <sheetName val="[성지공현.XLS][성지공현.XLS]________120"/>
      <sheetName val="Site Expenses"/>
      <sheetName val="ȱ?⠀恷??"/>
      <sheetName val="[성지공현.XLS][성지공현.XLS]________118"/>
      <sheetName val="[성지공현.XLS][성지공현.XLS]________117"/>
      <sheetName val="유효성 목록"/>
      <sheetName val="[성지공현.XLS][성지공현.XLS]________116"/>
      <sheetName val="[성지공현.XLS][성지공현.XLS]________119"/>
      <sheetName val="[성지공현.XLS][성지공현.XLS]_견__류_기___2"/>
      <sheetName val="[성지공현.XLS][성지공현.XLS]__적서___초서_3"/>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부_x0000__x0000__x0005_"/>
      <sheetName val="[성지공현.XLS][성지공현.XLS]________160"/>
      <sheetName val="[성지공현.XLS][성지공현.XLS]________161"/>
      <sheetName val="[성지공현.XLS][성지공현.XLS]________142"/>
      <sheetName val="[성지공현.XLS][성지공현.XLS]________141"/>
      <sheetName val="[성지공현.XLS][성지공현.XLS]________127"/>
      <sheetName val="[성지공현.XLS][성지공현.XLS]________126"/>
      <sheetName val="[성지공현.XLS][성지공현.XLS]________124"/>
      <sheetName val="[성지공현.XLS][성지공현.XLS]________123"/>
      <sheetName val="[성지공현.XLS][성지공현.XLS]________125"/>
      <sheetName val="[성지공현.XLS][성지공현.XLS]________128"/>
      <sheetName val="[성지공현.XLS][성지공현.XLS]________129"/>
      <sheetName val="[성지공현.XLS][성지공현.XLS]________130"/>
      <sheetName val="[성지공현.XLS][성지공현.XLS]________133"/>
      <sheetName val="[성지공현.XLS][성지공현.XLS]________132"/>
      <sheetName val="[성지공현.XLS][성지공현.XLS]________131"/>
      <sheetName val="[성지공현.XLS][성지공현.XLS]________135"/>
      <sheetName val="[성지공현.XLS][성지공현.XLS]________138"/>
      <sheetName val="[성지공현.XLS][성지공현.XLS]________134"/>
      <sheetName val="[성지공현.XLS][성지공현.XLS]________136"/>
      <sheetName val="[성지공현.XLS][성지공현.XLS]________137"/>
      <sheetName val="[성지공현.XLS][성지공현.XLS]________140"/>
      <sheetName val="[성지공현.XLS][성지공현.XLS]________139"/>
      <sheetName val="[성지공현.XLS][성지공현.XLS]________143"/>
      <sheetName val="[성지공현.XLS][성지공현.XLS]________144"/>
      <sheetName val="[성지공현.XLS][성지공현.XLS]________145"/>
      <sheetName val="[성지공현.XLS][성지공현.XLS]________147"/>
      <sheetName val="[성지공현.XLS][성지공현.XLS]________148"/>
      <sheetName val="[성지공현.XLS][성지공현.XLS]________146"/>
      <sheetName val="FOOTING단면력"/>
      <sheetName val="IMP(MAIN)"/>
      <sheetName val="IMP (REACTOR)"/>
      <sheetName val="미수"/>
      <sheetName val="PROCURE"/>
      <sheetName val="연부97-1"/>
      <sheetName val="무시"/>
      <sheetName val="우수공"/>
      <sheetName val="001"/>
      <sheetName val="[성지공현.XLS][성지공현.XLS]________149"/>
      <sheetName val="[성지공현.XLS][성지공현.XLS]________152"/>
      <sheetName val="[성지공현.XLS][성지공현.XLS]________155"/>
      <sheetName val="[성지공현.XLS][성지공현.XLS]________150"/>
      <sheetName val="[성지공현.XLS][성지공현.XLS]________151"/>
      <sheetName val="[성지공현.XLS][성지공현.XLS]________154"/>
      <sheetName val="[성지공현.XLS][성지공현.XLS]________153"/>
      <sheetName val="[성지공현.XLS][성지공현.XLS]________156"/>
      <sheetName val="[성지공현.XLS][성지공현.XLS]________157"/>
      <sheetName val="[성지공현.XLS][성지공현.XLS]________158"/>
      <sheetName val="[성지공현.XLS][성지공현.XLS]________159"/>
      <sheetName val="[성지공현.XLS][성지공현.XLS]________162"/>
      <sheetName val="[성지공현.XLS][성지공현.XLS]_견적서류_기초_13"/>
      <sheetName val="[성지공현.XLS][성지공현.XLS]_견적서류_기초_12"/>
      <sheetName val="[성지공현.XLS][성지공현.XLS]_견적서류_기초서_3"/>
      <sheetName val="[성지공현.XLS][성지공현.XLS]_견적서류_기초서_2"/>
      <sheetName val="[성지공현.XLS][성지공현.XLS]_견적서류_기초서_4"/>
      <sheetName val="[성지공현.XLS][성지공현.XLS]_견적서류_기초서_5"/>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인원계획-미화"/>
      <sheetName val="[성지공현.XLS][성지공현.XLS]__적____초__2"/>
      <sheetName val="[성지공현.XLS][성지공현.XLS]________164"/>
      <sheetName val="[성지공현.XLS][성지공현.XLS]________163"/>
      <sheetName val="[성지공현.XLS][성지공현.XLS]________165"/>
      <sheetName val="[성지공현.XLS][성지공현.XLS]________166"/>
      <sheetName val="[성지공현.XLS][성지공현.XLS]________171"/>
      <sheetName val="[성지공현.XLS][성지공현.XLS]________173"/>
      <sheetName val="[성지공현.XLS][성지공현.XLS]________169"/>
      <sheetName val="[성지공현.XLS][성지공현.XLS]________168"/>
      <sheetName val="[성지공현.XLS][성지공현.XLS]________167"/>
      <sheetName val="[성지공현.XLS][성지공현.XLS]________170"/>
      <sheetName val="[성지공현.XLS][성지공현.XLS]________172"/>
      <sheetName val="[성지공현.XLS][성지공현.XLS]________174"/>
      <sheetName val="[성지공현.XLS][성지공현.XLS]________175"/>
      <sheetName val="[성지공현.XLS][성지공현.XLS]__적서__기초서_7"/>
      <sheetName val="[성지공현.XLS][성지공현.XLS]__적서__기초서_9"/>
      <sheetName val="[성지공현.XLS][성지공현.XLS]__적서__기초서_8"/>
      <sheetName val="기준액"/>
      <sheetName val="[성지공현.XLS][성지공현.XLS]____류_기___3"/>
      <sheetName val="[성지공현.XLS][성지공현.XLS]__적___기___2"/>
      <sheetName val="[성지공현.XLS][성지공현.XLS]________181"/>
      <sheetName val="[성지공현.XLS][성지공현.XLS]________182"/>
      <sheetName val="[성지공현.XLS][성지공현.XLS]________179"/>
      <sheetName val="[성지공현.XLS][성지공현.XLS]________180"/>
      <sheetName val="[성지공현.XLS][성지공현.XLS]________176"/>
      <sheetName val="[성지공현.XLS][성지공현.XLS]________177"/>
      <sheetName val="[성지공현.XLS][성지공현.XLS]________178"/>
      <sheetName val="[성지공현.XLS][성지공현.XLS]________183"/>
      <sheetName val="[성지공현.XLS]__Fileserver_A______3"/>
      <sheetName val="[성지공현.XLS][성지공현.XLS]______XLS_3"/>
      <sheetName val="요약IS"/>
      <sheetName val="[성지공현.XLS][성지공현.XLS]________185"/>
      <sheetName val="[성지공현.XLS][성지공현.XLS]________184"/>
      <sheetName val="O실보"/>
      <sheetName val="[성지공현.XLS][성지공현.XLS]________186"/>
      <sheetName val="[성지공현.XLS][성지공현.XLS]________187"/>
      <sheetName val="[성지공현.XLS][성지공현.XLS]________189"/>
      <sheetName val="[성지공현.XLS][성지공현.XLS]________191"/>
      <sheetName val="[성지공현.XLS][성지공현.XLS]________188"/>
      <sheetName val="[성지공현.XLS][성지공현.XLS]________190"/>
      <sheetName val="[성지공현.XLS][성지공현.XLS]______기초__2"/>
      <sheetName val="[성지공현.XLS][성지공현.XLS]________192"/>
      <sheetName val="[성지공현.XLS][성지공현.XLS]________193"/>
      <sheetName val="드롭다운"/>
      <sheetName val="[성지공현.XLS][성지공현.XLS]________194"/>
      <sheetName val="[성지공현.XLS][성지공현.XLS]________195"/>
      <sheetName val="[성지공현.XLS][성지공현.XLS]________196"/>
      <sheetName val="[성지공현.XLS][성지공현.XLS]________197"/>
      <sheetName val="[성지공현.XLS][성지공현.XLS]________198"/>
      <sheetName val="[성지공현.XLS][성지공현.XLS]__적서류__초서_2"/>
      <sheetName val="조도계산닑⿤_x0005_"/>
      <sheetName val="[성지공현.XLS][성지공현.XLS]________199"/>
      <sheetName val="[성지공현.XLS][성지공현.XLS]________200"/>
      <sheetName val="[성지공현.XLS][성지공현.XLS]________201"/>
      <sheetName val="[성지공현.XLS][성지공현.XLS]________203"/>
      <sheetName val="[성지공현.XLS][성지공현.XLS]________204"/>
      <sheetName val="[성지공현.XLS][성지공현.XLS]________202"/>
      <sheetName val="[성지공현.XLS][성지공현.XLS]________205"/>
      <sheetName val="[성지공현.XLS][성지공현.XLS]________215"/>
      <sheetName val="[성지공현.XLS][성지공현.XLS]________216"/>
      <sheetName val="[성지공현.XLS][성지공현.XLS]________207"/>
      <sheetName val="[성지공현.XLS][성지공현.XLS]________208"/>
      <sheetName val="[성지공현.XLS][성지공현.XLS]________206"/>
      <sheetName val="[성지공현.XLS][성지공현.XLS]________209"/>
      <sheetName val="[성지공현.XLS][성지공현.XLS]________210"/>
      <sheetName val="[성지공현.XLS][성지공현.XLS]________211"/>
      <sheetName val="[성지공현.XLS][성지공현.XLS]________212"/>
      <sheetName val="[성지공현.XLS][성지공현.XLS]________213"/>
      <sheetName val="[성지공현.XLS][성지공현.XLS]________214"/>
      <sheetName val="[성지공현.XLS][성지공현.XLS]______기초__3"/>
      <sheetName val="재집"/>
      <sheetName val="토목2"/>
      <sheetName val="하수급견적대비"/>
      <sheetName val="5.Material"/>
      <sheetName val="[성지공현.XLS][성지공현.XLS]_견____기초__2"/>
      <sheetName val="[성지공현.XLS][성지공현.XLS]_견____기초__3"/>
      <sheetName val="설계명세서(栀屫"/>
      <sheetName val="AHU-2"/>
      <sheetName val="B053 (990701)공정실적PP%계산"/>
      <sheetName val="교육계획"/>
      <sheetName val="[성지공현.XLS][성지공현.XLS]A_________2"/>
      <sheetName val=" 斑利辑"/>
      <sheetName val="기기분석"/>
      <sheetName val="위치조서"/>
      <sheetName val="MH_생산"/>
      <sheetName val="Dep1Coefs"/>
      <sheetName val="New Search-2"/>
      <sheetName val="도급원가"/>
      <sheetName val="실행예산 명세표"/>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ETC"/>
      <sheetName val="갑지."/>
      <sheetName val="수량산출서"/>
      <sheetName val="[성지공현.XLS][성지공현.XLS]_견적서류_기초_14"/>
      <sheetName val="[성지공현.XLS][성지공현.XLS]__적_______3"/>
      <sheetName val="설계명세서(_x0000__x0000_Ԁ"/>
      <sheetName val="[성지공현.XLS][성지공현.XLS]________221"/>
      <sheetName val="[성지공현.XLS][성지공현.XLS]________222"/>
      <sheetName val="[성지공현.XLS][성지공현.XLS]________217"/>
      <sheetName val="[성지공현.XLS][성지공현.XLS]________218"/>
      <sheetName val="[성지공현.XLS][성지공현.XLS]________219"/>
      <sheetName val="[성지공현.XLS][성지공현.XLS]________220"/>
      <sheetName val="[성지공현.XLS][성지공현.XLS]________223"/>
      <sheetName val="[성지공현.XLS][성지공현.XLS]________224"/>
      <sheetName val="2월"/>
      <sheetName val="금액"/>
      <sheetName val="[성지공현.XLS][성지공현.XLS]________225"/>
      <sheetName val="[성지공현.XLS][성지공현.XLS]________226"/>
      <sheetName val="[성지공현.XLS][성지공현.XLS]_견________2"/>
      <sheetName val="[성지공현.XLS][성지공현.XLS]_견________3"/>
      <sheetName val="[성지공현.XLS][성지공현.XLS]________227"/>
      <sheetName val="[성지공현.XLS][성지공현.XLS]________228"/>
      <sheetName val="[성지공현.XLS][성지공현.XLS]________230"/>
      <sheetName val="[성지공현.XLS][성지공현.XLS]________231"/>
      <sheetName val="[성지공현.XLS][성지공현.XLS]________232"/>
      <sheetName val="[성지공현.XLS][성지공현.XLS]________233"/>
      <sheetName val="[성지공현.XLS][성지공현.XLS]________234"/>
      <sheetName val="[성지공현.XLS][성지공현.XLS]________237"/>
      <sheetName val="[성지공현.XLS][성지공현.XLS]________238"/>
      <sheetName val="[성지공현.XLS][성지공현.XLS]________236"/>
      <sheetName val="조도계산닑⿤_x0005_"/>
      <sheetName val="부_x0005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refreshError="1"/>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0"/>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성비"/>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COVER"/>
      <sheetName val="공사개요"/>
      <sheetName val="설계내역서"/>
      <sheetName val="현장경비"/>
      <sheetName val="Dae_Jiju"/>
      <sheetName val="Sikje_ingun"/>
      <sheetName val="TREE_D"/>
      <sheetName val="건축내역"/>
      <sheetName val="#REF"/>
      <sheetName val="단가"/>
      <sheetName val="교대(A1-A2)"/>
      <sheetName val="내역서"/>
      <sheetName val="일위대가"/>
      <sheetName val="실행내역"/>
      <sheetName val="교대(A1)"/>
      <sheetName val="견적의뢰서"/>
      <sheetName val="배수공"/>
      <sheetName val="집계표"/>
      <sheetName val="대비"/>
      <sheetName val="사용성검토"/>
      <sheetName val="Sheet1 (2)"/>
      <sheetName val="가격조사서"/>
      <sheetName val="청천내"/>
      <sheetName val="해평견적"/>
      <sheetName val="물가변동 총괄서"/>
      <sheetName val="수량조서(신)"/>
      <sheetName val="금액내역서"/>
      <sheetName val="수리결과"/>
      <sheetName val="일H35Y4"/>
      <sheetName val="ASALTOTA"/>
      <sheetName val="별표총괄"/>
      <sheetName val="총괄내역서"/>
      <sheetName val="BID"/>
      <sheetName val="공통가설"/>
      <sheetName val="공사비총괄표"/>
      <sheetName val="방배동내역(리라)"/>
      <sheetName val="건축공사집계표"/>
      <sheetName val="방배동내역 (총괄)"/>
      <sheetName val="부대공사총괄"/>
      <sheetName val="낙찰표"/>
      <sheetName val="재료비"/>
      <sheetName val="시공여유율"/>
      <sheetName val="양수장(기계)"/>
      <sheetName val="EUL"/>
      <sheetName val="노임"/>
      <sheetName val="실행철강하도"/>
      <sheetName val="부하(성남)"/>
      <sheetName val="인건비"/>
      <sheetName val="공종별"/>
      <sheetName val="대림경상68억"/>
      <sheetName val="노무비계"/>
      <sheetName val="MIJIBI"/>
      <sheetName val="Sheet1"/>
      <sheetName val="장비집계"/>
      <sheetName val="동력부하계산"/>
      <sheetName val="부속동"/>
      <sheetName val="수량집계"/>
      <sheetName val="제수"/>
      <sheetName val="공기"/>
      <sheetName val="제잡비"/>
      <sheetName val="인사자료총집계"/>
      <sheetName val="공사비예산서(토목분)"/>
      <sheetName val="현황산출서"/>
      <sheetName val="설계조건"/>
      <sheetName val="기초1"/>
      <sheetName val="조명시설"/>
      <sheetName val="증감내역서"/>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현장관리비"/>
      <sheetName val="정부노임단가"/>
      <sheetName val="36+45-113-18+19+20I"/>
      <sheetName val="갑지1"/>
      <sheetName val="내역"/>
      <sheetName val="간접"/>
      <sheetName val="단위단가"/>
      <sheetName val="중기사용료"/>
      <sheetName val="새공통"/>
      <sheetName val="대전-교대(A1-A2)"/>
      <sheetName val="Sheet3"/>
      <sheetName val="변경내역대비표(2)"/>
      <sheetName val="단면 (2)"/>
      <sheetName val="경비"/>
      <sheetName val="도급"/>
      <sheetName val="데이타"/>
      <sheetName val="부하계산서"/>
      <sheetName val="TEST1"/>
      <sheetName val="방배동내역(한영)"/>
      <sheetName val="평가데이터"/>
      <sheetName val="토사(PE)"/>
      <sheetName val="구조물견적"/>
      <sheetName val="Y-WORK"/>
      <sheetName val="물가시세"/>
      <sheetName val="자료"/>
      <sheetName val="INPUT"/>
      <sheetName val="현장관리비 산출내역"/>
      <sheetName val="수량3"/>
      <sheetName val="노무비단가"/>
      <sheetName val="단면치수"/>
      <sheetName val="뚝토공"/>
      <sheetName val="EQUIP LIST"/>
      <sheetName val="DATE"/>
      <sheetName val="1-1"/>
      <sheetName val="내역1"/>
      <sheetName val="본선 토공 분배표"/>
      <sheetName val="기본단가"/>
      <sheetName val="토공 갑지"/>
      <sheetName val="장비내역서"/>
      <sheetName val="구조물철거타공정이월"/>
      <sheetName val="CIVIL"/>
      <sheetName val="단가비교표"/>
      <sheetName val="3.공통공사대비"/>
      <sheetName val="공문"/>
      <sheetName val="물량"/>
      <sheetName val="D01"/>
      <sheetName val="D02"/>
      <sheetName val="기계경비일람"/>
      <sheetName val="CTEMCOST"/>
      <sheetName val="6PILE  (돌출)"/>
      <sheetName val="건축공사실행"/>
      <sheetName val="자재단가"/>
      <sheetName val="갑지(추정)"/>
      <sheetName val="주식"/>
      <sheetName val="000000"/>
      <sheetName val="바닥판"/>
      <sheetName val="BOX 본체"/>
      <sheetName val="원형1호맨홀토공수량"/>
      <sheetName val="특수선일위대가"/>
      <sheetName val="장비"/>
      <sheetName val="산근1"/>
      <sheetName val="노무"/>
      <sheetName val="자재"/>
      <sheetName val="MAT"/>
      <sheetName val="JUCKEYK"/>
      <sheetName val="설계개요"/>
      <sheetName val="예가표"/>
      <sheetName val="변수데이타"/>
      <sheetName val="지급자재"/>
      <sheetName val="총공사내역서"/>
      <sheetName val="Sheet5"/>
      <sheetName val="전기"/>
      <sheetName val="총괄표"/>
      <sheetName val="1,2,3,4,5단위수량"/>
      <sheetName val="기계경비(시간당)"/>
      <sheetName val="램머"/>
      <sheetName val="침하계"/>
      <sheetName val="각사별공사비분개 "/>
      <sheetName val="SG"/>
      <sheetName val="표지"/>
      <sheetName val=" "/>
      <sheetName val="WORK"/>
      <sheetName val="자재수량"/>
      <sheetName val="정SW_원_"/>
      <sheetName val="입찰안"/>
      <sheetName val="차액보증"/>
      <sheetName val="9GNG운반"/>
      <sheetName val="적용률"/>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2006납품"/>
      <sheetName val="식재인부"/>
      <sheetName val="영동(D)"/>
      <sheetName val="연돌일위집계"/>
      <sheetName val="출자한도"/>
      <sheetName val="대로근거"/>
      <sheetName val="중로근거"/>
      <sheetName val="경비2내역"/>
      <sheetName val="을 2"/>
      <sheetName val="을 1"/>
      <sheetName val="COVER-P"/>
      <sheetName val="9811"/>
      <sheetName val="유기공정"/>
      <sheetName val="Sheet2"/>
      <sheetName val="6호기"/>
      <sheetName val="일위대가표"/>
      <sheetName val="찍기"/>
      <sheetName val="별표"/>
      <sheetName val="자재조사표"/>
      <sheetName val="설계흐름도"/>
      <sheetName val="정렬"/>
      <sheetName val="일년TOTAL"/>
      <sheetName val="L-type"/>
      <sheetName val="수량산출"/>
      <sheetName val="단가조사표"/>
      <sheetName val="70%"/>
      <sheetName val="TB-내역서"/>
      <sheetName val="간접비"/>
      <sheetName val="터널전기"/>
      <sheetName val="소요자재"/>
      <sheetName val="노무산출서"/>
      <sheetName val="터널조도"/>
      <sheetName val="공문(신)"/>
      <sheetName val="해외법인"/>
      <sheetName val="발생토"/>
      <sheetName val="마감사양"/>
      <sheetName val="D-3109"/>
      <sheetName val="ABUT수량-A1"/>
      <sheetName val="1.취수장"/>
      <sheetName val="와동25-3(변경)"/>
      <sheetName val="견적대비표"/>
      <sheetName val="결재갑지"/>
      <sheetName val="일위대가(건축)"/>
      <sheetName val="표준건축비"/>
      <sheetName val="S1"/>
      <sheetName val="계수시트"/>
      <sheetName val="시설일위"/>
      <sheetName val="식재수량표"/>
      <sheetName val="식재일위"/>
      <sheetName val="NM2"/>
      <sheetName val="NW1"/>
      <sheetName val="NW2"/>
      <sheetName val="PW3"/>
      <sheetName val="PW4"/>
      <sheetName val="SC1"/>
      <sheetName val="DNW"/>
      <sheetName val="N+"/>
      <sheetName val="NE"/>
      <sheetName val="P+"/>
      <sheetName val="PE"/>
      <sheetName val="PM"/>
      <sheetName val="TR"/>
      <sheetName val="2"/>
      <sheetName val="기기리스트"/>
      <sheetName val="노임이"/>
      <sheetName val="금융비용"/>
      <sheetName val="산출금액내역"/>
      <sheetName val="Sheet4"/>
      <sheetName val="K55수출"/>
      <sheetName val="기초"/>
      <sheetName val="c_balju"/>
      <sheetName val="을"/>
      <sheetName val="CC16-내역서"/>
      <sheetName val="JUCK"/>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7-3단면_상시"/>
      <sheetName val="골조시행"/>
      <sheetName val="용수간선"/>
      <sheetName val="Pier 3"/>
      <sheetName val="간선계산"/>
      <sheetName val="제경비"/>
      <sheetName val="실적"/>
      <sheetName val="입력(K0)"/>
      <sheetName val="노무비"/>
      <sheetName val="붙임5"/>
      <sheetName val="작업방"/>
      <sheetName val="총괄k"/>
      <sheetName val="개요"/>
      <sheetName val="관로토공"/>
      <sheetName val="1호맨홀토공"/>
      <sheetName val="신천교(음성)"/>
      <sheetName val="현장지지물물량"/>
      <sheetName val="기성집계"/>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결과조달"/>
      <sheetName val="중기일위대가"/>
      <sheetName val="시설물일위"/>
      <sheetName val="배명(단가)"/>
      <sheetName val="기성금내역서"/>
      <sheetName val="외자배분"/>
      <sheetName val="외자내역"/>
      <sheetName val="3련 BOX"/>
      <sheetName val="암거날개벽"/>
      <sheetName val="U-TYPE(1)"/>
      <sheetName val="맨홀토공산출"/>
      <sheetName val="부도어음"/>
      <sheetName val="FORM-0"/>
      <sheetName val="자바라1"/>
      <sheetName val="해외 연수비용 계산-삭제"/>
      <sheetName val="해외 기술훈련비 (합계)"/>
      <sheetName val="수목단가"/>
      <sheetName val="시설수량표"/>
      <sheetName val="2000년1차"/>
      <sheetName val="수정2"/>
      <sheetName val="옹벽(수량)"/>
      <sheetName val="수량집계표"/>
      <sheetName val="공종별수량집계"/>
      <sheetName val="영업2"/>
      <sheetName val="12호기내역서(건축분)"/>
      <sheetName val="Sheet6"/>
      <sheetName val="조건표"/>
      <sheetName val="품셈TABLE"/>
      <sheetName val="옹벽수량집계"/>
      <sheetName val="1SPAN"/>
      <sheetName val="전체"/>
      <sheetName val="BOX(1.5X1.5)"/>
      <sheetName val="철거산출근거"/>
      <sheetName val="단위수량"/>
      <sheetName val="우수"/>
      <sheetName val="구성비"/>
      <sheetName val="1안98Billing"/>
      <sheetName val="장비투입 (2)"/>
      <sheetName val="T기성9605"/>
      <sheetName val="DANGA"/>
      <sheetName val="전기일위대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기초단가"/>
      <sheetName val="Baby일위대가"/>
      <sheetName val="단가산출1"/>
      <sheetName val="단가산출2"/>
      <sheetName val="기경집계"/>
      <sheetName val="2000년 공정표"/>
      <sheetName val="WEON"/>
      <sheetName val="신림자금"/>
      <sheetName val="매립"/>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예산총괄표"/>
      <sheetName val="국공유지및사유지"/>
      <sheetName val="방송(체육관)"/>
      <sheetName val="날개벽수량표"/>
      <sheetName val="산출내역서집계표"/>
      <sheetName val="장문교(대전)"/>
      <sheetName val="일위대가(가설)"/>
      <sheetName val="1ST"/>
      <sheetName val="Total"/>
      <sheetName val="일위대가목차"/>
      <sheetName val="공사내역"/>
      <sheetName val="목표세부명세"/>
      <sheetName val="설비원가"/>
      <sheetName val="#10거푸집유로폼(0~7m)"/>
      <sheetName val="상부하중"/>
      <sheetName val="풍하중1"/>
      <sheetName val="경영상태"/>
      <sheetName val="96까지"/>
      <sheetName val="97년"/>
      <sheetName val="98이후"/>
      <sheetName val="수량명세서"/>
      <sheetName val="메서,변+증"/>
      <sheetName val="포장물량집계"/>
      <sheetName val="L형옹벽단위수량(35)"/>
      <sheetName val="L형옹벽단위수량(25)"/>
      <sheetName val="광산내역"/>
      <sheetName val="건축"/>
      <sheetName val="C &amp; G RHS"/>
      <sheetName val="9"/>
      <sheetName val="기지국"/>
      <sheetName val="5사남"/>
      <sheetName val="설계기준"/>
      <sheetName val="선로정수계산"/>
      <sheetName val="식재"/>
      <sheetName val="시설물"/>
      <sheetName val="식재출력용"/>
      <sheetName val="유지관리"/>
      <sheetName val="유림골조"/>
      <sheetName val="부대내역"/>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Man Hole"/>
      <sheetName val="1공구 건정토건 토공"/>
      <sheetName val="수문보고"/>
      <sheetName val="날개벽(시점좌측)"/>
      <sheetName val="참조"/>
      <sheetName val="단기차입금"/>
      <sheetName val="jobhist"/>
      <sheetName val="실시공"/>
      <sheetName val="원가1(기계)"/>
      <sheetName val="건축공사요약표"/>
      <sheetName val="집계내역서(가압장)"/>
      <sheetName val="설계서"/>
      <sheetName val="과천MAIN"/>
      <sheetName val="간접1"/>
      <sheetName val="기성내역"/>
      <sheetName val="물량표"/>
      <sheetName val="교대시점"/>
      <sheetName val="비탈면보호공수량산출"/>
      <sheetName val="간지"/>
      <sheetName val="투자효율분석"/>
      <sheetName val="설계명세서"/>
      <sheetName val="F4-F7"/>
      <sheetName val="입찰내역"/>
      <sheetName val="수질정화시설"/>
      <sheetName val="°©Áö"/>
      <sheetName val="증감대비"/>
      <sheetName val="변경내역"/>
      <sheetName val="신우"/>
      <sheetName val="10.단면설계"/>
      <sheetName val="2~5.단면가정&amp;안정검토"/>
      <sheetName val="10.1.단면검토"/>
      <sheetName val="변경원가서갑"/>
      <sheetName val="조내역"/>
      <sheetName val="관로토공집계표"/>
      <sheetName val="TYPE-A"/>
      <sheetName val="WEIGHT LIST"/>
      <sheetName val="POL6차-PIPING"/>
      <sheetName val="산#2-1 (2)"/>
      <sheetName val="산#3-1"/>
      <sheetName val="설산1.나"/>
      <sheetName val="본사S"/>
      <sheetName val="상행-교대(A1-A2)"/>
      <sheetName val="FAB별"/>
      <sheetName val="설비"/>
      <sheetName val="1.토공"/>
      <sheetName val="CON포장수량"/>
      <sheetName val="ACUNIT"/>
      <sheetName val="CONUNIT"/>
      <sheetName val="포장공"/>
      <sheetName val="흐름도"/>
      <sheetName val="5.3 단면가정"/>
      <sheetName val="L_type"/>
      <sheetName val="화전내"/>
      <sheetName val="2000용수잠관-수량집계"/>
      <sheetName val="철근단면적"/>
      <sheetName val="Process Piping"/>
      <sheetName val="BQ(실행)"/>
      <sheetName val="품셈기준"/>
      <sheetName val="토목-물가"/>
      <sheetName val="토공산출(주차장)"/>
      <sheetName val="차도조도계산"/>
      <sheetName val="조명율표"/>
      <sheetName val="SPEC"/>
      <sheetName val="DC-2303"/>
      <sheetName val="O＆P"/>
      <sheetName val="결재판(삭제하지말아주세요)"/>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성곽내역서"/>
      <sheetName val="개산공사비"/>
      <sheetName val="증가분"/>
      <sheetName val="증가수정"/>
      <sheetName val="문의사항"/>
      <sheetName val="수수료율표"/>
      <sheetName val="교각계산"/>
      <sheetName val="재료"/>
      <sheetName val="예정(3)"/>
      <sheetName val="동원(3)"/>
      <sheetName val="은행"/>
      <sheetName val="예가대비"/>
      <sheetName val="원가계산"/>
      <sheetName val="원가계산서(남측)"/>
      <sheetName val="수량산출서-2"/>
      <sheetName val="총괄"/>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일반공사"/>
      <sheetName val="깨기"/>
      <sheetName val="목록"/>
      <sheetName val="공통비(전체)"/>
      <sheetName val="경산"/>
      <sheetName val="tggwan(mac)"/>
      <sheetName val="우각부보강"/>
      <sheetName val="주형"/>
      <sheetName val="전라자금"/>
      <sheetName val="9509"/>
      <sheetName val="업무처리전"/>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Koreasea"/>
      <sheetName val="자재 집계표"/>
      <sheetName val="40단가산출서"/>
      <sheetName val="TYPE1"/>
      <sheetName val="철근량"/>
      <sheetName val="공종별집계표"/>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STRA2"/>
      <sheetName val="수량산출서 갑지"/>
      <sheetName val="A-100전제"/>
      <sheetName val="중동공구"/>
      <sheetName val="Raw Data"/>
      <sheetName val="충주"/>
      <sheetName val="2연BOX"/>
      <sheetName val="견적"/>
      <sheetName val="음료실행"/>
      <sheetName val="공사비증감"/>
      <sheetName val="??"/>
      <sheetName val="시멘트"/>
      <sheetName val="Quantity"/>
      <sheetName val="Du toan"/>
      <sheetName val="Keothep"/>
      <sheetName val="Re-bar"/>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WEIGHT_LIST"/>
      <sheetName val="산#2-1_(2)"/>
      <sheetName val="Gia VLNCMTC"/>
      <sheetName val="FB25JN"/>
      <sheetName val="SBT NO Proj. Controlling Report"/>
      <sheetName val="부대공사"/>
      <sheetName val="품의"/>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조도계산서 (도서)"/>
      <sheetName val="MOTOR"/>
      <sheetName val="역T형"/>
      <sheetName val="PILE"/>
      <sheetName val="960318-1"/>
      <sheetName val="내역서(기성청구)"/>
      <sheetName val="Calculation"/>
      <sheetName val="토공사"/>
      <sheetName val="내역표지"/>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사통"/>
      <sheetName val="도장수량(하1)"/>
      <sheetName val="산출서양식01"/>
      <sheetName val="0"/>
      <sheetName val="산근터빈"/>
      <sheetName val="잡비계산"/>
      <sheetName val="S12"/>
      <sheetName val="S9"/>
      <sheetName val="S14"/>
      <sheetName val="토목"/>
      <sheetName val="주공 갑지"/>
      <sheetName val="공종별집계표(건축)"/>
      <sheetName val="산1~6"/>
      <sheetName val="인천성심병원"/>
      <sheetName val="품의서"/>
      <sheetName val="기성신청"/>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소비자가"/>
      <sheetName val="20관리비율"/>
      <sheetName val="공문갑지"/>
      <sheetName val="1TL종점(1)"/>
      <sheetName val="을지"/>
      <sheetName val="FOOTING단면력"/>
      <sheetName val="AC포장수량"/>
      <sheetName val="수량이동"/>
      <sheetName val="펌프장수량산출(토)"/>
      <sheetName val="공사원가"/>
      <sheetName val="배관내역"/>
      <sheetName val="자"/>
      <sheetName val="노"/>
      <sheetName val="49일위"/>
      <sheetName val="경비_원본"/>
      <sheetName val="기안"/>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우수공총괄수량집계"/>
      <sheetName val="입적표"/>
      <sheetName val="냉매배관"/>
      <sheetName val="드레인"/>
      <sheetName val="기타"/>
      <sheetName val="21301동"/>
      <sheetName val="토적표"/>
      <sheetName val="3"/>
      <sheetName val="W-현원가"/>
      <sheetName val="총물량"/>
      <sheetName val="참고"/>
      <sheetName val="5.모델링"/>
      <sheetName val="xxxxxx"/>
      <sheetName val="구역화물"/>
      <sheetName val="G2설비도급"/>
      <sheetName val="가설건물"/>
      <sheetName val="견적서세부내용"/>
      <sheetName val="견적내용입력"/>
      <sheetName val="APT"/>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부안일위"/>
      <sheetName val="TOSHIBA-Structure"/>
      <sheetName val="125x125"/>
      <sheetName val="실행"/>
      <sheetName val="gvl"/>
      <sheetName val="하도내역 (철콘)"/>
      <sheetName val="제-노임"/>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_HOP_VL-NC"/>
      <sheetName val="TONGKE3p_"/>
      <sheetName val="TH_VL,_NC,_DDHT_Thanhphuoc"/>
      <sheetName val="DON_GIA"/>
      <sheetName val="CHITIET_VL-NC"/>
      <sheetName val="5_모델링"/>
      <sheetName val="공사유형"/>
      <sheetName val="기초공"/>
      <sheetName val="맨홀수량집계"/>
      <sheetName val="h-013211-2"/>
      <sheetName val="PKG"/>
      <sheetName val="NhanCong"/>
      <sheetName val="THCP Lap dat"/>
      <sheetName val="Ts"/>
      <sheetName val="QD957"/>
      <sheetName val="BANG TONG HOP (2)"/>
      <sheetName val="Bìa"/>
      <sheetName val="Bảng KLHT"/>
      <sheetName val="Summary"/>
      <sheetName val="RC WORK"/>
      <sheetName val="VL"/>
      <sheetName val="RAB AR&amp;STR"/>
      <sheetName val="PS-Labour_M"/>
      <sheetName val="Div26 - Elect"/>
      <sheetName val="BG"/>
      <sheetName val="SITE-E"/>
      <sheetName val="A1.CN"/>
      <sheetName val="RATE"/>
      <sheetName val="一発シート"/>
      <sheetName val="Gia"/>
      <sheetName val="DTICH"/>
      <sheetName val="Nhan cong"/>
      <sheetName val="Thiet bi"/>
      <sheetName val="Vat tu"/>
      <sheetName val="DM.ChiPhi"/>
      <sheetName val="May TC"/>
      <sheetName val="Bang KL"/>
      <sheetName val="TH Kinh phi"/>
      <sheetName val="DGG"/>
      <sheetName val="NhapSL"/>
      <sheetName val="Thep-MatCat"/>
      <sheetName val="Kiem-Toan"/>
      <sheetName val="MTP"/>
      <sheetName val="MTP1"/>
      <sheetName val="M1-XL-1b.KLthep"/>
      <sheetName val="M2. FIRE FIGHTING SYSTEM V1"/>
      <sheetName val="M3. FIRE ALARM SYSTEM V1"/>
      <sheetName val="건축원가계산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기둥"/>
      <sheetName val="9609Aß"/>
      <sheetName val="업무계획1"/>
      <sheetName val="배수내역"/>
      <sheetName val="소일위대가코드표"/>
      <sheetName val="_x0000__x0008__x0000__x0004__x0000_"/>
      <sheetName val="ࠀ฀ࠀ؀ԀЀԀ̀"/>
      <sheetName val="L형옹벽(key)"/>
      <sheetName val="구체"/>
      <sheetName val="포장절단"/>
      <sheetName val="경제성분석"/>
      <sheetName val="DTCT"/>
      <sheetName val="Prelims"/>
      <sheetName val="外気負荷"/>
      <sheetName val="eq_data"/>
      <sheetName val="SEX"/>
      <sheetName val="TONGKE-HT"/>
      <sheetName val="pier(각형)"/>
      <sheetName val="기초입력 DATA"/>
      <sheetName val="TRE TABLE"/>
      <sheetName val="순환펌프"/>
      <sheetName val="저수조"/>
      <sheetName val="급,배기팬"/>
      <sheetName val="급탕순환펌프"/>
      <sheetName val="CONCRETE"/>
      <sheetName val="UB2"/>
      <sheetName val="작성방법"/>
      <sheetName val="퇴직공제"/>
      <sheetName val="건강보험료"/>
      <sheetName val="노인장기요양보험료"/>
      <sheetName val="공통부대비"/>
      <sheetName val="중기비"/>
      <sheetName val="2차선환산길이"/>
      <sheetName val="도장수량⿞陂_x0000_"/>
      <sheetName val="전체수⿞陂"/>
      <sheetName val="도장수량䀀⽎陂_x0000_"/>
      <sheetName val="전체수량집계"/>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동원인원산출"/>
      <sheetName val="공정data"/>
      <sheetName val="2월가격표-ESG-1월"/>
      <sheetName val="G.R300경비"/>
      <sheetName val="관급"/>
      <sheetName val="장비 (2)"/>
      <sheetName val="지수적용공사비내역서"/>
      <sheetName val="SANBAISU"/>
      <sheetName val="SRC-B3U2"/>
      <sheetName val="UB Beam Box-up"/>
      <sheetName val="DOOR&amp;WINDOW"/>
      <sheetName val="전계가"/>
      <sheetName val="B"/>
      <sheetName val="공사종류(참고)"/>
      <sheetName val="급여명세서"/>
      <sheetName val="급여등록"/>
      <sheetName val="DHEQSUPT"/>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동원(_x0000__x0000_"/>
      <sheetName val="변수값"/>
      <sheetName val="중기상차"/>
      <sheetName val="AS복구"/>
      <sheetName val="중기터파기"/>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계산결과(출력하지말것)"/>
      <sheetName val="일위목록"/>
      <sheetName val="플랜트 설치"/>
      <sheetName val="0217상가미분양자산"/>
      <sheetName val="명세서"/>
      <sheetName val="1.1서버도입"/>
      <sheetName val="비교1"/>
      <sheetName val="AH-1 "/>
      <sheetName val="OHU"/>
      <sheetName val="철콘"/>
      <sheetName val="터널길이별 m당 단가"/>
      <sheetName val="연도별cash"/>
      <sheetName val="Basisdatei"/>
      <sheetName val="부표총괄"/>
      <sheetName val="현장명령서"/>
      <sheetName val="유림콘도"/>
      <sheetName val="공사비산출내역"/>
      <sheetName val="95삼성급(본사)"/>
      <sheetName val="아산추가1220"/>
      <sheetName val="유림총괄"/>
      <sheetName val="우수공사"/>
      <sheetName val="관급자재㧈_x0014_冈"/>
      <sheetName val="list price"/>
      <sheetName val="태화42 "/>
      <sheetName val="토목공사"/>
      <sheetName val="단가표"/>
      <sheetName val="동원(3-"/>
      <sheetName val="3.바닥판설계"/>
      <sheetName val="96보완계획7_12"/>
      <sheetName val="96보완계획7.12"/>
      <sheetName val="산근"/>
      <sheetName val="신표지1"/>
      <sheetName val="공사비"/>
      <sheetName val="단가비교"/>
      <sheetName val="A-TYPE 단위수량"/>
      <sheetName val="TOWER 12TON"/>
      <sheetName val="TOWER 10TON"/>
      <sheetName val="대운산출"/>
      <sheetName val="48전력선로일위"/>
      <sheetName val="영업3"/>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상행-교대(_x0000__x0000__x0005__x0000_틀Ȝ"/>
      <sheetName val="확인서"/>
      <sheetName val="수원공공사비"/>
      <sheetName val="sort"/>
      <sheetName val="현장관리비_瓈¼甌¼헾"/>
      <sheetName val="1,2공구원가계산"/>
      <sheetName val="1,2공구원가계산쿱"/>
      <sheetName val="106C03曐ɀ"/>
      <sheetName val="집계내역서(가압 ㍚"/>
      <sheetName val="N賃率-職"/>
      <sheetName val="95D"/>
      <sheetName val="94D"/>
      <sheetName val="은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발주내역"/>
      <sheetName val="04.설변내역서"/>
      <sheetName val="토목변경"/>
      <sheetName val="입력값"/>
      <sheetName val="설계기준 및 하중계산"/>
      <sheetName val="대갑기성내역"/>
      <sheetName val="내역전기"/>
      <sheetName val="2공구수량"/>
      <sheetName val="노무비(전지2기)"/>
      <sheetName val="수목데이타 "/>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VXXXXX"/>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허용전류_′近丂"/>
      <sheetName val="허용전류_ê_x0000_Ԁ"/>
      <sheetName val="J형측구단위수량"/>
      <sheetName val="0⒬ɾㇸ"/>
      <sheetName val="UEC영화관본공사내역"/>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광계통도 기입양식(기입후 Sheet숨기기)"/>
      <sheetName val="실행갑지"/>
      <sheetName val="중곡동"/>
      <sheetName val="결제방"/>
      <sheetName val="백호우계수"/>
      <sheetName val="계약전체U_x0000_Ԁ"/>
      <sheetName val="1공구_건정토건__x0000__x0000_"/>
      <sheetName val="동원·_x0000__x0000_"/>
      <sheetName val="동원×"/>
      <sheetName val="EQUIP_LIST룕"/>
      <sheetName val="EQUIP_LISTⷕ"/>
      <sheetName val="EQUIP_LIST䣕"/>
      <sheetName val="하도내역_(철콘)"/>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2연_x0000_́"/>
      <sheetName val="PAINT (2)"/>
      <sheetName val="시멘트 및 골재량산출"/>
      <sheetName val="노무산출"/>
      <sheetName val="정산내역서"/>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8공구 강재 수량"/>
      <sheetName val="_x0000__x0008__x0000__x0004__x0"/>
      <sheetName val="EACT10"/>
      <sheetName val="MEXICO-C"/>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wall"/>
      <sheetName val="Front"/>
      <sheetName val="KLDT DIEN"/>
      <sheetName val="Dinh muc CP KTCB khac"/>
      <sheetName val="도장수량က"/>
      <sheetName val="단가산출서"/>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부재력정리"/>
      <sheetName val="경비산출"/>
      <sheetName val="20o销_x0000_"/>
      <sheetName val="20Y_x0000__x0000__x0000_"/>
      <sheetName val="20剙_x0010__x0000__x0000_"/>
      <sheetName val="tggwan(_x0000__x0000_Ԁ_x0000_"/>
      <sheetName val="수량산출Ü_x0000_䰀_xde75_"/>
      <sheetName val="수량산출ԯ_x0000_缀_x0000_"/>
      <sheetName val="배수유공블䣾"/>
      <sheetName val="1공구_x0005__x0000__x0000__x0000_"/>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일반공ఀ"/>
      <sheetName val="음료赐㭯"/>
      <sheetName val="허용전류_裪选"/>
      <sheetName val="허용전류_䃪氼᠝"/>
      <sheetName val="매뉴얼"/>
      <sheetName val="Tien do TV"/>
      <sheetName val="Config"/>
      <sheetName val="CP Du phong"/>
      <sheetName val="THCP xay dung"/>
      <sheetName val="Tong hop kinh phi"/>
      <sheetName val="HRG BHN"/>
      <sheetName val="Electrical Works"/>
      <sheetName val="H_T_ INCOMING SYSTEM"/>
      <sheetName val="CTG"/>
      <sheetName val="TinhGiaNC"/>
      <sheetName val="VCBo"/>
      <sheetName val="DMCP"/>
      <sheetName val="BocXep"/>
      <sheetName val="TinhGiaMTC"/>
      <sheetName val="VCThuy"/>
      <sheetName val="escon"/>
      <sheetName val="6MONTHS"/>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주거래인적사항"/>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 Preliminaries"/>
      <sheetName val="TOWER 3&amp;4"/>
      <sheetName val="pwr"/>
      <sheetName val="ltg (3)"/>
      <sheetName val="para"/>
      <sheetName val="PA BGM"/>
      <sheetName val="CCTV"/>
      <sheetName val="CATV"/>
      <sheetName val="TEL"/>
      <sheetName val="1_1서버도입"/>
      <sheetName val="관급자재㧈冈"/>
      <sheetName val="도장수량㨹䠀䷓"/>
      <sheetName val="동원(㞉"/>
      <sheetName val="도장수량퀂/"/>
      <sheetName val="동원(㤸"/>
      <sheetName val="도장수량/"/>
      <sheetName val="플랜트_설치"/>
      <sheetName val="태화42_"/>
      <sheetName val="A-TYPE_단위수량"/>
      <sheetName val="TOWER_12TON"/>
      <sheetName val="TOWER_10TON"/>
      <sheetName val="Div26_-_Elect"/>
      <sheetName val="BANG_TONG_HOP_(2)"/>
      <sheetName val="THCP_Lap_dat"/>
      <sheetName val="RAB_AR&amp;STR"/>
      <sheetName val="Nhan_cong"/>
      <sheetName val="Thiet_bi"/>
      <sheetName val="Vat_tu"/>
      <sheetName val="DM_ChiPhi"/>
      <sheetName val="May_TC"/>
      <sheetName val="Bang_KL"/>
      <sheetName val="TH_Kinh_phi"/>
      <sheetName val="A1_CN"/>
      <sheetName val="04_설변내역서"/>
      <sheetName val="수목데이타_"/>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Du_toan2"/>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_HOP_VL-NC1"/>
      <sheetName val="TONGKE3p_1"/>
      <sheetName val="TH_VL,_NC,_DDHT_Thanhphuoc1"/>
      <sheetName val="DON_GIA1"/>
      <sheetName val="CHITIET_VL-NC1"/>
      <sheetName val="Div26_-_Elect1"/>
      <sheetName val="BANG_TONG_HOP_(2)1"/>
      <sheetName val="THCP_Lap_dat1"/>
      <sheetName val="RAB_AR&amp;STR1"/>
      <sheetName val="Nhan_cong1"/>
      <sheetName val="Thiet_bi1"/>
      <sheetName val="Vat_tu1"/>
      <sheetName val="DM_ChiPhi1"/>
      <sheetName val="May_TC1"/>
      <sheetName val="Bang_KL1"/>
      <sheetName val="TH_Kinh_phi1"/>
      <sheetName val="A1_CN1"/>
      <sheetName val="04_설변내역서1"/>
      <sheetName val="수목데이타_1"/>
      <sheetName val="8공구_강재_수량1"/>
      <sheetName val="상행-교대(틀Ȝ"/>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도장수량㠗㚅ᝲ"/>
      <sheetName val="도장수량砞⼵᎒"/>
      <sheetName val="동원("/>
      <sheetName val="도장수량蠕　"/>
      <sheetName val="도장수량研⼵栁"/>
      <sheetName val="도장수량砛⼵沈"/>
      <sheetName val="시멘트_및_골재량산출"/>
      <sheetName val="도장수량Ј/"/>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_HOP_VL-NC2"/>
      <sheetName val="TONGKE3p_2"/>
      <sheetName val="TH_VL,_NC,_DDHT_Thanhphuoc2"/>
      <sheetName val="DON_GIA2"/>
      <sheetName val="CHITIET_VL-NC2"/>
      <sheetName val="Div26_-_Elect2"/>
      <sheetName val="BANG_TONG_HOP_(2)2"/>
      <sheetName val="THCP_Lap_dat2"/>
      <sheetName val="RAB_AR&amp;STR2"/>
      <sheetName val="Nhan_cong2"/>
      <sheetName val="Thiet_bi2"/>
      <sheetName val="Vat_tu2"/>
      <sheetName val="DM_ChiPhi2"/>
      <sheetName val="May_TC2"/>
      <sheetName val="Bang_KL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손익집계(공장별)"/>
      <sheetName val="터파기"/>
      <sheetName val="투찰가"/>
      <sheetName val="정산서"/>
      <sheetName val="20_x0000_"/>
      <sheetName val="상행-교대("/>
      <sheetName val="도장수량砗伳"/>
      <sheetName val="도장수량접켴"/>
      <sheetName val="계약전체U"/>
      <sheetName val="[EUL.XLS][EUL.XLS]도장수猱ﱭ/"/>
      <sheetName val="H=4.0M"/>
      <sheetName val="일위산출"/>
      <sheetName val="SCOPE OF WORK"/>
      <sheetName val="Sàn T1"/>
      <sheetName val="Lỗ thông gió"/>
      <sheetName val="NOTE"/>
      <sheetName val="131COMP"/>
      <sheetName val="Dulieu"/>
      <sheetName val="M1-XL-1b_KLthep"/>
      <sheetName val="LEGEND"/>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수입"/>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MH_RATE2"/>
      <sheetName val="DM_60611"/>
      <sheetName val="DG_thep_ma_kem1"/>
      <sheetName val="Lcau_-_Lxuc2"/>
      <sheetName val="CT_vat_lieu1"/>
      <sheetName val="Equip_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DI-ESTI"/>
      <sheetName val="takeoff2"/>
      <sheetName val="NET ALL (M)"/>
      <sheetName val="Dầm -4.7m"/>
      <sheetName val="Scheme B Estimate "/>
      <sheetName val="Bang TH"/>
      <sheetName val="Shelves"/>
      <sheetName val="TINH GIA - SAN XUAT Vertico"/>
      <sheetName val="C.A02 - Confirmations"/>
      <sheetName val="3-PTDGT8 "/>
      <sheetName val="4-PTDG (T2)"/>
      <sheetName val="4-PTDG (T1)"/>
      <sheetName val="Notes"/>
      <sheetName val="현장별"/>
      <sheetName val="CONSOIDATE 4"/>
      <sheetName val="CONSOIDATE 2"/>
      <sheetName val="1CT-CAUTHANG-TT-T13(TRIU)&lt;16&gt;16"/>
      <sheetName val="3,CT-CAUTHANG-T23-24&gt;50"/>
      <sheetName val="4.3 Scope of work "/>
      <sheetName val="pp1p"/>
      <sheetName val="pp3p_NC"/>
      <sheetName val="pp3p "/>
      <sheetName val="물량표(신)"/>
      <sheetName val="CGDATA"/>
      <sheetName val="BAG-2"/>
      <sheetName val="DAF-2"/>
      <sheetName val="Slim 2 cánh &amp; 2 vách"/>
      <sheetName val="phân tích hiệu quả"/>
      <sheetName val="삼홍테크"/>
      <sheetName val="MTL(AG)"/>
      <sheetName val="40洂书"/>
      <sheetName val="[EUL.XLS]도장수猱ﱭ/"/>
      <sheetName val="2연"/>
      <sheetName val="허용전류_ê"/>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도장수량ꌂ멭/_x0000_"/>
      <sheetName val="도장수량⠓_xd800_ꭢ"/>
      <sheetName val="도장수량ꌂ/_x0000_"/>
      <sheetName val="도장수량堐༺_xd801_"/>
      <sheetName val="동원(桬"/>
      <sheetName val="전체수꠯G_x0000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2연괂警砀"/>
      <sheetName val="POL6차-PIP怀꿟세"/>
      <sheetName val="총Ć??"/>
      <sheetName val="총Ć_x0000__x0000_"/>
      <sheetName val="설曘"/>
      <sheetName val="형틀공사"/>
      <sheetName val="실행(표지,갑,을)"/>
      <sheetName val="일반부표"/>
      <sheetName val="정보"/>
      <sheetName val="평3"/>
      <sheetName val="전기실-1"/>
      <sheetName val="효율표"/>
      <sheetName val="지구단위계획"/>
      <sheetName val="인원계획-미화"/>
      <sheetName val="요약&amp;결과"/>
      <sheetName val="해운대V-B"/>
      <sheetName val="1공구산출내_x0000__x0000_"/>
      <sheetName val="총괄간_x0000_"/>
      <sheetName val="woo_x0000__x0000__x0005__x0000_뇀"/>
      <sheetName val="woo_x0000__x0000__x0005__x0000_몀"/>
      <sheetName val="woo_x0000__x0000__x0005__x0000_낀"/>
      <sheetName val="woo_x0000__x0000__x0005__x0000_ᐰ"/>
      <sheetName val="woo_x0000__x0000__x0005__x0000_៰"/>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제출내_x0000__x0000_Ā_x0000__x0005_"/>
      <sheetName val="PROCURE"/>
      <sheetName val="1_x0002__x0000__x000c__x0000__x0000_"/>
      <sheetName val="허용전류_IEC DM鐀"/>
      <sheetName val="품ꢀ᠞_x0000_"/>
      <sheetName val="품_x0002__x0000_莨"/>
      <sheetName val="품밽 ဠ"/>
      <sheetName val="품밽V⇠"/>
      <sheetName val="6공구(당초_x0000_"/>
      <sheetName val="방음벽기초"/>
      <sheetName val="가로등수량수량"/>
      <sheetName val="상행-교대(A1-A횸ʉ"/>
      <sheetName val="일ꗝ1푘"/>
      <sheetName val="일Ȍ_x0000_釈"/>
      <sheetName val="발주서"/>
      <sheetName val="현장관리비__x0000__x0000_Ā_x0000__x0005_"/>
      <sheetName val="노상장99.3"/>
      <sheetName val="04변경-상하朌"/>
      <sheetName val="데이터유효성"/>
      <sheetName val="개화1°"/>
      <sheetName val="1차분계약내역"/>
      <sheetName val="1차분계약내역ɡ"/>
      <sheetName val="1차분계약내역"/>
      <sheetName val="예총"/>
      <sheetName val="dtct cong"/>
      <sheetName val="T"/>
      <sheetName val="Breakdown (B)"/>
      <sheetName val="STRUCTURE"/>
      <sheetName val="Tổng kê"/>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B.1 - CT PVQTTC"/>
      <sheetName val="BMS"/>
      <sheetName val="Don_gia4"/>
      <sheetName val="TINH_GIA_-_SAN_XUAT_Vertico"/>
      <sheetName val="C_A02_-_Confirmations"/>
      <sheetName val="3-PTDGT8_"/>
      <sheetName val="4-PTDG_(T2)"/>
      <sheetName val="4-PTDG_(T1)"/>
      <sheetName val="TH"/>
      <sheetName val="ELETRICAL"/>
      <sheetName val="ELV"/>
      <sheetName val="PL"/>
      <sheetName val="HVAC"/>
      <sheetName val="FP"/>
      <sheetName val="CP QLDA"/>
      <sheetName val="CE"/>
      <sheetName val="Names"/>
      <sheetName val="Thuc thanh"/>
      <sheetName val="ABB_Trans"/>
      <sheetName val="Main Feeder"/>
      <sheetName val="Capacitor"/>
      <sheetName val="Input_Data-1"/>
      <sheetName val="PE Wire"/>
      <sheetName val="XLPE_Cable"/>
      <sheetName val="Sheet"/>
      <sheetName val="MEP Detail"/>
      <sheetName val="BOQ-1"/>
      <sheetName val="B3A - TOWER A"/>
      <sheetName val="ptvt"/>
      <sheetName val="Bill2-Sum-A"/>
      <sheetName val="Bill4-Sum-A"/>
      <sheetName val="Bill5-Sum-A"/>
      <sheetName val="THKL"/>
      <sheetName val="Items"/>
      <sheetName val="PIPE"/>
      <sheetName val="RC fin"/>
      <sheetName val="HS"/>
      <sheetName val="Chi phi khac 4.3KH-CP"/>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refreshError="1"/>
      <sheetData sheetId="987" refreshError="1"/>
      <sheetData sheetId="988" refreshError="1"/>
      <sheetData sheetId="989" refreshError="1"/>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refreshError="1"/>
      <sheetData sheetId="1008"/>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refreshError="1"/>
      <sheetData sheetId="1168" refreshError="1"/>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sheetData sheetId="1347"/>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sheetData sheetId="1517" refreshError="1"/>
      <sheetData sheetId="1518"/>
      <sheetData sheetId="1519" refreshError="1"/>
      <sheetData sheetId="1520" refreshError="1"/>
      <sheetData sheetId="1521" refreshError="1"/>
      <sheetData sheetId="1522" refreshError="1"/>
      <sheetData sheetId="1523" refreshError="1"/>
      <sheetData sheetId="1524" refreshError="1"/>
      <sheetData sheetId="1525"/>
      <sheetData sheetId="1526"/>
      <sheetData sheetId="1527"/>
      <sheetData sheetId="1528"/>
      <sheetData sheetId="1529"/>
      <sheetData sheetId="1530"/>
      <sheetData sheetId="1531"/>
      <sheetData sheetId="1532"/>
      <sheetData sheetId="1533"/>
      <sheetData sheetId="1534"/>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sheetData sheetId="1568"/>
      <sheetData sheetId="1569"/>
      <sheetData sheetId="1570"/>
      <sheetData sheetId="1571"/>
      <sheetData sheetId="1572"/>
      <sheetData sheetId="1573"/>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sheetData sheetId="1609"/>
      <sheetData sheetId="1610"/>
      <sheetData sheetId="1611"/>
      <sheetData sheetId="1612"/>
      <sheetData sheetId="1613"/>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sheetData sheetId="1715"/>
      <sheetData sheetId="1716"/>
      <sheetData sheetId="1717"/>
      <sheetData sheetId="1718"/>
      <sheetData sheetId="1719"/>
      <sheetData sheetId="1720"/>
      <sheetData sheetId="1721"/>
      <sheetData sheetId="1722" refreshError="1"/>
      <sheetData sheetId="1723" refreshError="1"/>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sheetData sheetId="1775"/>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sheetData sheetId="1826"/>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sheetData sheetId="3192" refreshError="1"/>
      <sheetData sheetId="3193" refreshError="1"/>
      <sheetData sheetId="3194" refreshError="1"/>
      <sheetData sheetId="3195" refreshError="1"/>
      <sheetData sheetId="3196" refreshError="1"/>
      <sheetData sheetId="3197" refreshError="1"/>
      <sheetData sheetId="3198"/>
      <sheetData sheetId="3199"/>
      <sheetData sheetId="3200"/>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sheetData sheetId="3214" refreshError="1"/>
      <sheetData sheetId="3215" refreshError="1"/>
      <sheetData sheetId="3216" refreshError="1"/>
      <sheetData sheetId="3217" refreshError="1"/>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refreshError="1"/>
      <sheetData sheetId="3456" refreshError="1"/>
      <sheetData sheetId="3457" refreshError="1"/>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yee List"/>
      <sheetName val="Main source"/>
      <sheetName val="Report to LO"/>
      <sheetName val="CHECK"/>
      <sheetName val="Check Register-CK #7"/>
      <sheetName val="Employee List-CK"/>
      <sheetName val="Check Register-CK #8"/>
      <sheetName val="Legend"/>
      <sheetName val="Sheet1"/>
      <sheetName val="Client List"/>
      <sheetName val="G1100PS"/>
      <sheetName val="Quote 2014"/>
      <sheetName val="Enquiry 2014"/>
      <sheetName val="Letter 2014"/>
      <sheetName val="Report"/>
      <sheetName val="Data Entry"/>
      <sheetName val="Source"/>
      <sheetName val="Letter 2018"/>
    </sheetNames>
    <sheetDataSet>
      <sheetData sheetId="0" refreshError="1">
        <row r="1">
          <cell r="A1" t="str">
            <v>No</v>
          </cell>
          <cell r="B1" t="str">
            <v>Employee ID</v>
          </cell>
          <cell r="C1" t="str">
            <v>Employee</v>
          </cell>
          <cell r="D1" t="str">
            <v>Position</v>
          </cell>
          <cell r="E1" t="str">
            <v xml:space="preserve">ANZ </v>
          </cell>
        </row>
        <row r="2">
          <cell r="A2">
            <v>1</v>
          </cell>
          <cell r="B2" t="str">
            <v>ECD/A001</v>
          </cell>
          <cell r="C2" t="str">
            <v>AN K. Hout</v>
          </cell>
          <cell r="D2" t="str">
            <v>Electrical Site Supervisor</v>
          </cell>
          <cell r="E2">
            <v>74</v>
          </cell>
        </row>
        <row r="3">
          <cell r="A3">
            <v>2</v>
          </cell>
          <cell r="B3" t="str">
            <v>ECD/A004</v>
          </cell>
          <cell r="C3" t="str">
            <v>Ariel Caparanga</v>
          </cell>
          <cell r="D3" t="str">
            <v>Assi Mechanical Supervisor CEP &amp; KEP</v>
          </cell>
          <cell r="E3">
            <v>0</v>
          </cell>
        </row>
        <row r="4">
          <cell r="A4">
            <v>3</v>
          </cell>
          <cell r="B4" t="str">
            <v>ECD/B001</v>
          </cell>
          <cell r="C4" t="str">
            <v>BIK Srou</v>
          </cell>
          <cell r="D4" t="str">
            <v>Mechanical Supervisor</v>
          </cell>
          <cell r="E4">
            <v>75</v>
          </cell>
        </row>
        <row r="5">
          <cell r="A5">
            <v>4</v>
          </cell>
          <cell r="B5" t="str">
            <v>ECD/B002</v>
          </cell>
          <cell r="C5" t="str">
            <v>BUN Vannak</v>
          </cell>
          <cell r="D5" t="str">
            <v>AC Team Leader</v>
          </cell>
          <cell r="E5">
            <v>76</v>
          </cell>
        </row>
        <row r="6">
          <cell r="A6">
            <v>5</v>
          </cell>
          <cell r="B6" t="str">
            <v>ECD/B004</v>
          </cell>
          <cell r="C6" t="str">
            <v>Borje A. Johansson</v>
          </cell>
          <cell r="D6" t="str">
            <v>Site Supervisor for KPP Project</v>
          </cell>
          <cell r="E6">
            <v>0</v>
          </cell>
        </row>
        <row r="7">
          <cell r="A7">
            <v>6</v>
          </cell>
          <cell r="B7" t="str">
            <v>ECD/B005</v>
          </cell>
          <cell r="C7" t="str">
            <v>Bayon Chhan</v>
          </cell>
          <cell r="D7" t="str">
            <v>Sales Manager</v>
          </cell>
          <cell r="E7">
            <v>77</v>
          </cell>
        </row>
        <row r="8">
          <cell r="A8">
            <v>7</v>
          </cell>
          <cell r="B8" t="str">
            <v>ECD/B006</v>
          </cell>
          <cell r="C8" t="str">
            <v>Brouck Tony</v>
          </cell>
          <cell r="D8" t="str">
            <v>Site Supervisor</v>
          </cell>
          <cell r="E8">
            <v>78</v>
          </cell>
        </row>
        <row r="9">
          <cell r="A9">
            <v>8</v>
          </cell>
          <cell r="B9" t="str">
            <v>ECD/C001</v>
          </cell>
          <cell r="C9" t="str">
            <v>Cedric ROEMER</v>
          </cell>
          <cell r="D9" t="str">
            <v>Electrical Project Manager</v>
          </cell>
          <cell r="E9">
            <v>79</v>
          </cell>
        </row>
        <row r="10">
          <cell r="A10">
            <v>9</v>
          </cell>
          <cell r="B10" t="str">
            <v>ECD/C002</v>
          </cell>
          <cell r="C10" t="str">
            <v>CHEA Youleng</v>
          </cell>
          <cell r="D10" t="str">
            <v>Messenger</v>
          </cell>
          <cell r="E10">
            <v>80</v>
          </cell>
        </row>
        <row r="11">
          <cell r="A11">
            <v>10</v>
          </cell>
          <cell r="B11" t="str">
            <v>ECD/C003</v>
          </cell>
          <cell r="C11" t="str">
            <v>CHUON Sina</v>
          </cell>
          <cell r="D11" t="str">
            <v>Assistant Project Manager</v>
          </cell>
          <cell r="E11">
            <v>81</v>
          </cell>
        </row>
        <row r="12">
          <cell r="A12">
            <v>11</v>
          </cell>
          <cell r="B12" t="str">
            <v>ECD/C004</v>
          </cell>
          <cell r="C12" t="str">
            <v>CHAU Sophea</v>
          </cell>
          <cell r="D12" t="str">
            <v>Assistant Off Site Coordinator</v>
          </cell>
          <cell r="E12">
            <v>82</v>
          </cell>
        </row>
        <row r="13">
          <cell r="A13">
            <v>12</v>
          </cell>
          <cell r="B13" t="str">
            <v>ECD/C005</v>
          </cell>
          <cell r="C13" t="str">
            <v>CHHAY Phannang</v>
          </cell>
          <cell r="D13" t="str">
            <v>ElectricianTeam Leader</v>
          </cell>
          <cell r="E13">
            <v>83</v>
          </cell>
        </row>
        <row r="14">
          <cell r="A14">
            <v>13</v>
          </cell>
          <cell r="B14" t="str">
            <v>ECD/C006</v>
          </cell>
          <cell r="C14" t="str">
            <v>CHAN Pisith</v>
          </cell>
          <cell r="D14" t="str">
            <v>Site Electrician</v>
          </cell>
          <cell r="E14">
            <v>84</v>
          </cell>
        </row>
        <row r="15">
          <cell r="A15">
            <v>14</v>
          </cell>
          <cell r="B15" t="str">
            <v>ECD/C007</v>
          </cell>
          <cell r="C15" t="str">
            <v>CHUON Channa</v>
          </cell>
          <cell r="D15" t="str">
            <v>Welder</v>
          </cell>
          <cell r="E15">
            <v>85</v>
          </cell>
        </row>
        <row r="16">
          <cell r="A16">
            <v>15</v>
          </cell>
          <cell r="B16" t="str">
            <v>ECD/C008</v>
          </cell>
          <cell r="C16" t="str">
            <v>CHHAY Phana</v>
          </cell>
          <cell r="D16" t="str">
            <v>Site Manager</v>
          </cell>
          <cell r="E16">
            <v>86</v>
          </cell>
        </row>
        <row r="17">
          <cell r="A17">
            <v>16</v>
          </cell>
          <cell r="B17" t="str">
            <v>ECD/C009</v>
          </cell>
          <cell r="C17" t="str">
            <v>CHUY S. Meng</v>
          </cell>
          <cell r="D17" t="str">
            <v>CD Secretary</v>
          </cell>
          <cell r="E17">
            <v>87</v>
          </cell>
        </row>
        <row r="18">
          <cell r="A18">
            <v>17</v>
          </cell>
          <cell r="B18" t="str">
            <v>ECD/C010</v>
          </cell>
          <cell r="C18" t="str">
            <v>Chiep Visal</v>
          </cell>
          <cell r="D18" t="str">
            <v>Design Officer Engineer</v>
          </cell>
          <cell r="E18">
            <v>88</v>
          </cell>
        </row>
        <row r="19">
          <cell r="A19">
            <v>18</v>
          </cell>
          <cell r="B19" t="str">
            <v>ECD/C011</v>
          </cell>
          <cell r="C19" t="str">
            <v>Chan Piseth</v>
          </cell>
          <cell r="D19" t="str">
            <v>Cad Operator</v>
          </cell>
          <cell r="E19">
            <v>89</v>
          </cell>
        </row>
        <row r="20">
          <cell r="A20">
            <v>19</v>
          </cell>
          <cell r="B20" t="str">
            <v>ECD/D001</v>
          </cell>
          <cell r="C20" t="str">
            <v>Denis ASTGEN</v>
          </cell>
          <cell r="D20" t="str">
            <v>Contracting Division Manager</v>
          </cell>
          <cell r="E20">
            <v>90</v>
          </cell>
        </row>
        <row r="21">
          <cell r="A21">
            <v>20</v>
          </cell>
          <cell r="B21" t="str">
            <v>ECD/D002</v>
          </cell>
          <cell r="C21" t="str">
            <v>DON Savong</v>
          </cell>
          <cell r="D21" t="str">
            <v>Cleaner</v>
          </cell>
          <cell r="E21">
            <v>91</v>
          </cell>
        </row>
        <row r="22">
          <cell r="A22">
            <v>21</v>
          </cell>
          <cell r="B22" t="str">
            <v>ECD/D003</v>
          </cell>
          <cell r="C22" t="str">
            <v>Duong FRANCK</v>
          </cell>
          <cell r="D22" t="str">
            <v>Project Manager</v>
          </cell>
          <cell r="E22">
            <v>92</v>
          </cell>
        </row>
        <row r="23">
          <cell r="A23">
            <v>22</v>
          </cell>
          <cell r="B23" t="str">
            <v>ECD/D005</v>
          </cell>
          <cell r="C23" t="str">
            <v>DIM B. Thoeun</v>
          </cell>
          <cell r="D23" t="str">
            <v>Electrical Design Engineer</v>
          </cell>
          <cell r="E23">
            <v>93</v>
          </cell>
        </row>
        <row r="24">
          <cell r="A24">
            <v>23</v>
          </cell>
          <cell r="B24" t="str">
            <v>ECD/E001</v>
          </cell>
          <cell r="C24" t="str">
            <v>Eddy HERMAWAN</v>
          </cell>
          <cell r="D24" t="str">
            <v>Site Coordinator</v>
          </cell>
          <cell r="E24">
            <v>94</v>
          </cell>
        </row>
        <row r="25">
          <cell r="A25">
            <v>24</v>
          </cell>
          <cell r="B25" t="str">
            <v>ECD/E003</v>
          </cell>
          <cell r="C25" t="str">
            <v>Ea Sowathara</v>
          </cell>
          <cell r="D25" t="str">
            <v>Civil Work Engineer</v>
          </cell>
          <cell r="E25">
            <v>95</v>
          </cell>
        </row>
        <row r="26">
          <cell r="A26">
            <v>25</v>
          </cell>
          <cell r="B26" t="str">
            <v>ECD/E004</v>
          </cell>
          <cell r="C26" t="str">
            <v>Ernesto C. Capito</v>
          </cell>
          <cell r="D26" t="str">
            <v>Mechanical Design Manager</v>
          </cell>
          <cell r="E26">
            <v>96</v>
          </cell>
        </row>
        <row r="27">
          <cell r="A27">
            <v>26</v>
          </cell>
          <cell r="B27" t="str">
            <v>ECD/F001</v>
          </cell>
          <cell r="C27" t="str">
            <v>Francois ROCHER</v>
          </cell>
          <cell r="D27" t="str">
            <v>Mechanical Project Manager</v>
          </cell>
          <cell r="E27">
            <v>0</v>
          </cell>
        </row>
        <row r="28">
          <cell r="A28">
            <v>27</v>
          </cell>
          <cell r="B28" t="str">
            <v>ECD/F003</v>
          </cell>
          <cell r="C28" t="str">
            <v>Frank Engels</v>
          </cell>
          <cell r="D28" t="str">
            <v>Assi Electrical Suppervisor for CEP</v>
          </cell>
          <cell r="E28">
            <v>0</v>
          </cell>
        </row>
        <row r="29">
          <cell r="A29">
            <v>28</v>
          </cell>
          <cell r="B29" t="str">
            <v>ECD/H002</v>
          </cell>
          <cell r="C29" t="str">
            <v>HENG Srouy</v>
          </cell>
          <cell r="D29" t="str">
            <v>Assistant Electrical Design Manager</v>
          </cell>
          <cell r="E29">
            <v>97</v>
          </cell>
        </row>
        <row r="30">
          <cell r="A30">
            <v>29</v>
          </cell>
          <cell r="B30" t="str">
            <v>ECD/H003</v>
          </cell>
          <cell r="C30" t="str">
            <v>HAN Danit</v>
          </cell>
          <cell r="D30" t="str">
            <v>Assistant Airconditioner Design Manager</v>
          </cell>
          <cell r="E30">
            <v>98</v>
          </cell>
        </row>
        <row r="31">
          <cell r="A31">
            <v>30</v>
          </cell>
          <cell r="B31" t="str">
            <v>ECD/H004</v>
          </cell>
          <cell r="C31" t="str">
            <v>HUY Nech</v>
          </cell>
          <cell r="D31" t="str">
            <v>Electrician Team Leader</v>
          </cell>
          <cell r="E31">
            <v>99</v>
          </cell>
        </row>
        <row r="32">
          <cell r="A32">
            <v>31</v>
          </cell>
          <cell r="B32" t="str">
            <v>ECD/H006</v>
          </cell>
          <cell r="C32" t="str">
            <v>Hul Silin</v>
          </cell>
          <cell r="D32" t="str">
            <v>Stock Keeper CEP</v>
          </cell>
          <cell r="E32">
            <v>100</v>
          </cell>
        </row>
        <row r="33">
          <cell r="A33">
            <v>32</v>
          </cell>
          <cell r="B33" t="str">
            <v>ECD/H007</v>
          </cell>
          <cell r="C33" t="str">
            <v>HUON Phalla</v>
          </cell>
          <cell r="D33" t="str">
            <v>Site Manager</v>
          </cell>
          <cell r="E33">
            <v>101</v>
          </cell>
        </row>
        <row r="34">
          <cell r="A34">
            <v>33</v>
          </cell>
          <cell r="B34" t="str">
            <v>ECD/J001</v>
          </cell>
          <cell r="C34" t="str">
            <v>Jose C. GOMICUA</v>
          </cell>
          <cell r="D34" t="str">
            <v>Workshop Supervisor</v>
          </cell>
          <cell r="E34">
            <v>102</v>
          </cell>
        </row>
        <row r="35">
          <cell r="A35">
            <v>34</v>
          </cell>
          <cell r="B35" t="str">
            <v>ECD/J002</v>
          </cell>
          <cell r="C35" t="str">
            <v>Jerome JOUAVILLE</v>
          </cell>
          <cell r="D35" t="str">
            <v>Project Manager</v>
          </cell>
          <cell r="E35">
            <v>103</v>
          </cell>
        </row>
        <row r="36">
          <cell r="A36">
            <v>35</v>
          </cell>
          <cell r="B36" t="str">
            <v>ECD/J003</v>
          </cell>
          <cell r="C36" t="str">
            <v>JOHN C. VALESCO</v>
          </cell>
          <cell r="D36" t="str">
            <v>Electrical Design Manager</v>
          </cell>
          <cell r="E36">
            <v>104</v>
          </cell>
        </row>
        <row r="37">
          <cell r="A37">
            <v>36</v>
          </cell>
          <cell r="B37" t="str">
            <v>ECD/J004</v>
          </cell>
          <cell r="C37" t="str">
            <v>James E. ATKINSON</v>
          </cell>
          <cell r="D37" t="str">
            <v>Site Supervisor for CEP</v>
          </cell>
          <cell r="E37">
            <v>0</v>
          </cell>
        </row>
        <row r="38">
          <cell r="A38">
            <v>37</v>
          </cell>
          <cell r="B38" t="str">
            <v>ECD/J005</v>
          </cell>
          <cell r="C38" t="str">
            <v>John Henrik HOLM</v>
          </cell>
          <cell r="D38" t="str">
            <v>Site Supervisor for KEP Project</v>
          </cell>
          <cell r="E38">
            <v>0</v>
          </cell>
        </row>
        <row r="39">
          <cell r="A39">
            <v>38</v>
          </cell>
          <cell r="B39" t="str">
            <v>ECD/K001</v>
          </cell>
          <cell r="C39" t="str">
            <v>KY S. Chea</v>
          </cell>
          <cell r="D39" t="str">
            <v>Assistant CD Secretary</v>
          </cell>
          <cell r="E39">
            <v>105</v>
          </cell>
        </row>
        <row r="40">
          <cell r="A40">
            <v>39</v>
          </cell>
          <cell r="B40" t="str">
            <v>ECD/K002</v>
          </cell>
          <cell r="C40" t="str">
            <v>KY K. San</v>
          </cell>
          <cell r="D40" t="str">
            <v>Assistant Airconditioner Design Manager</v>
          </cell>
          <cell r="E40">
            <v>106</v>
          </cell>
        </row>
        <row r="41">
          <cell r="A41">
            <v>40</v>
          </cell>
          <cell r="B41" t="str">
            <v>ECD/K003</v>
          </cell>
          <cell r="C41" t="str">
            <v>KHUON Sina</v>
          </cell>
          <cell r="D41" t="str">
            <v>Electrical Site Manager</v>
          </cell>
          <cell r="E41">
            <v>107</v>
          </cell>
        </row>
        <row r="42">
          <cell r="A42">
            <v>41</v>
          </cell>
          <cell r="B42" t="str">
            <v>ECD/K004</v>
          </cell>
          <cell r="C42" t="str">
            <v>KEO Leang</v>
          </cell>
          <cell r="D42" t="str">
            <v>Electrician Team Leader</v>
          </cell>
          <cell r="E42">
            <v>108</v>
          </cell>
        </row>
        <row r="43">
          <cell r="A43">
            <v>42</v>
          </cell>
          <cell r="B43" t="str">
            <v>ECD/K005</v>
          </cell>
          <cell r="C43" t="str">
            <v>KOA Savuth</v>
          </cell>
          <cell r="D43" t="str">
            <v>Welder</v>
          </cell>
          <cell r="E43">
            <v>109</v>
          </cell>
        </row>
        <row r="44">
          <cell r="A44">
            <v>43</v>
          </cell>
          <cell r="B44" t="str">
            <v>ECD/K007</v>
          </cell>
          <cell r="C44" t="str">
            <v>KHUON Lyta</v>
          </cell>
          <cell r="D44" t="str">
            <v>Secretary Site Coordinator</v>
          </cell>
          <cell r="E44">
            <v>110</v>
          </cell>
        </row>
        <row r="45">
          <cell r="A45">
            <v>44</v>
          </cell>
          <cell r="B45" t="str">
            <v>ECD/K009</v>
          </cell>
          <cell r="C45" t="str">
            <v>Keo Sovan</v>
          </cell>
          <cell r="D45" t="str">
            <v>TIG Welder</v>
          </cell>
          <cell r="E45">
            <v>111</v>
          </cell>
        </row>
        <row r="46">
          <cell r="A46">
            <v>45</v>
          </cell>
          <cell r="B46" t="str">
            <v>ECD/K011</v>
          </cell>
          <cell r="C46" t="str">
            <v>Kim S. Wathna</v>
          </cell>
          <cell r="D46" t="str">
            <v>Mechanical CAD Operator</v>
          </cell>
          <cell r="E46">
            <v>112</v>
          </cell>
        </row>
        <row r="47">
          <cell r="A47">
            <v>46</v>
          </cell>
          <cell r="B47" t="str">
            <v>ECD/L001</v>
          </cell>
          <cell r="C47" t="str">
            <v>LY Rethikesara</v>
          </cell>
          <cell r="D47" t="str">
            <v>Electrical Site Supervisor</v>
          </cell>
          <cell r="E47">
            <v>113</v>
          </cell>
        </row>
        <row r="48">
          <cell r="A48">
            <v>47</v>
          </cell>
          <cell r="B48" t="str">
            <v>ECD/L002</v>
          </cell>
          <cell r="C48" t="str">
            <v>LIM Yaden</v>
          </cell>
          <cell r="D48" t="str">
            <v>Duct Fabrication Technician</v>
          </cell>
          <cell r="E48">
            <v>114</v>
          </cell>
        </row>
        <row r="49">
          <cell r="A49">
            <v>48</v>
          </cell>
          <cell r="B49" t="str">
            <v>ECD/L003</v>
          </cell>
          <cell r="C49" t="str">
            <v>LONG Kosal</v>
          </cell>
          <cell r="D49" t="str">
            <v>Plumbing Design Engineer</v>
          </cell>
          <cell r="E49">
            <v>115</v>
          </cell>
        </row>
        <row r="50">
          <cell r="A50">
            <v>49</v>
          </cell>
          <cell r="B50" t="str">
            <v>ECD/L004</v>
          </cell>
          <cell r="C50" t="str">
            <v>LIM Vutha</v>
          </cell>
          <cell r="D50" t="str">
            <v>Electrical CAD Operator</v>
          </cell>
          <cell r="E50">
            <v>116</v>
          </cell>
        </row>
        <row r="51">
          <cell r="A51">
            <v>50</v>
          </cell>
          <cell r="B51" t="str">
            <v>ECD/L005</v>
          </cell>
          <cell r="C51" t="str">
            <v>LY Phanny</v>
          </cell>
          <cell r="D51" t="str">
            <v>Secretary</v>
          </cell>
          <cell r="E51">
            <v>117</v>
          </cell>
        </row>
        <row r="52">
          <cell r="A52">
            <v>51</v>
          </cell>
          <cell r="B52" t="str">
            <v>ECD/L006</v>
          </cell>
          <cell r="C52" t="str">
            <v>Louis Marie Martin</v>
          </cell>
          <cell r="D52" t="str">
            <v>Project Manager</v>
          </cell>
          <cell r="E52">
            <v>118</v>
          </cell>
        </row>
        <row r="53">
          <cell r="A53">
            <v>52</v>
          </cell>
          <cell r="B53" t="str">
            <v>ECD/M001</v>
          </cell>
          <cell r="C53" t="str">
            <v>Ma Sopheap</v>
          </cell>
          <cell r="D53" t="str">
            <v>Mechanical Site Manager</v>
          </cell>
          <cell r="E53">
            <v>119</v>
          </cell>
        </row>
        <row r="54">
          <cell r="A54">
            <v>53</v>
          </cell>
          <cell r="B54" t="str">
            <v>ECD/M002</v>
          </cell>
          <cell r="C54" t="str">
            <v>MEAN Samedi</v>
          </cell>
          <cell r="D54" t="str">
            <v>Site Electrician</v>
          </cell>
          <cell r="E54">
            <v>120</v>
          </cell>
        </row>
        <row r="55">
          <cell r="A55">
            <v>54</v>
          </cell>
          <cell r="B55" t="str">
            <v>ECD/M004</v>
          </cell>
          <cell r="C55" t="str">
            <v>Michael ODENT</v>
          </cell>
          <cell r="D55" t="str">
            <v>Technical Manager</v>
          </cell>
          <cell r="E55">
            <v>121</v>
          </cell>
        </row>
        <row r="56">
          <cell r="A56">
            <v>55</v>
          </cell>
          <cell r="B56" t="str">
            <v>ECD/M006</v>
          </cell>
          <cell r="C56" t="str">
            <v>Moises D. Perdiguerra Jr</v>
          </cell>
          <cell r="D56" t="str">
            <v>SR Airport Site Coordinator</v>
          </cell>
          <cell r="E56">
            <v>122</v>
          </cell>
        </row>
        <row r="57">
          <cell r="A57">
            <v>56</v>
          </cell>
          <cell r="B57" t="str">
            <v>ECD/M007</v>
          </cell>
          <cell r="C57" t="str">
            <v>Maarten J. Klijn</v>
          </cell>
          <cell r="D57" t="str">
            <v>Civil Work Supervisor</v>
          </cell>
          <cell r="E57">
            <v>123</v>
          </cell>
        </row>
        <row r="58">
          <cell r="A58">
            <v>57</v>
          </cell>
          <cell r="B58">
            <v>0</v>
          </cell>
          <cell r="C58">
            <v>0</v>
          </cell>
          <cell r="D58">
            <v>0</v>
          </cell>
          <cell r="E58">
            <v>0</v>
          </cell>
        </row>
        <row r="59">
          <cell r="A59">
            <v>58</v>
          </cell>
          <cell r="B59" t="str">
            <v>ECD/M009</v>
          </cell>
          <cell r="C59" t="str">
            <v>Mao Senghy</v>
          </cell>
          <cell r="D59" t="str">
            <v>Mechanical Site-Design Engineer</v>
          </cell>
          <cell r="E59">
            <v>124</v>
          </cell>
        </row>
        <row r="60">
          <cell r="A60">
            <v>59</v>
          </cell>
          <cell r="B60" t="str">
            <v>ECD/M010</v>
          </cell>
          <cell r="C60" t="str">
            <v>Mao Try</v>
          </cell>
          <cell r="D60" t="str">
            <v>Site Electrician</v>
          </cell>
          <cell r="E60">
            <v>125</v>
          </cell>
        </row>
        <row r="61">
          <cell r="A61">
            <v>60</v>
          </cell>
          <cell r="B61" t="str">
            <v>ECD/M012</v>
          </cell>
          <cell r="C61" t="str">
            <v>Man Sothy</v>
          </cell>
          <cell r="D61" t="str">
            <v>Mechanical Technician</v>
          </cell>
          <cell r="E61">
            <v>126</v>
          </cell>
        </row>
        <row r="62">
          <cell r="A62">
            <v>61</v>
          </cell>
          <cell r="B62" t="str">
            <v>ECD/M013</v>
          </cell>
          <cell r="C62" t="str">
            <v>Mao Heng</v>
          </cell>
          <cell r="D62" t="str">
            <v>Design Officer Engineer</v>
          </cell>
          <cell r="E62">
            <v>127</v>
          </cell>
        </row>
        <row r="63">
          <cell r="A63">
            <v>62</v>
          </cell>
          <cell r="B63" t="str">
            <v>ECD/N002</v>
          </cell>
          <cell r="C63" t="str">
            <v>NGIM Sokchea</v>
          </cell>
          <cell r="D63" t="str">
            <v>Electrical CAD Operator</v>
          </cell>
          <cell r="E63">
            <v>128</v>
          </cell>
        </row>
        <row r="64">
          <cell r="A64">
            <v>63</v>
          </cell>
          <cell r="B64" t="str">
            <v>ECD/N004</v>
          </cell>
          <cell r="C64" t="str">
            <v>Ngor Soly</v>
          </cell>
          <cell r="D64" t="str">
            <v>QA/QC SR Airport Site</v>
          </cell>
          <cell r="E64">
            <v>0</v>
          </cell>
        </row>
        <row r="65">
          <cell r="A65">
            <v>64</v>
          </cell>
          <cell r="B65" t="str">
            <v>ECD/O001</v>
          </cell>
          <cell r="C65" t="str">
            <v>Och S. Hoeun</v>
          </cell>
          <cell r="D65" t="str">
            <v>Site Electrician</v>
          </cell>
          <cell r="E65">
            <v>0</v>
          </cell>
        </row>
        <row r="66">
          <cell r="A66">
            <v>65</v>
          </cell>
          <cell r="B66" t="str">
            <v>ECD/P002</v>
          </cell>
          <cell r="C66" t="str">
            <v>PHAN Phyrun</v>
          </cell>
          <cell r="D66" t="str">
            <v>Electrical Site Manager</v>
          </cell>
          <cell r="E66">
            <v>129</v>
          </cell>
        </row>
        <row r="67">
          <cell r="A67">
            <v>66</v>
          </cell>
          <cell r="B67" t="str">
            <v>ECD/P003</v>
          </cell>
          <cell r="C67" t="str">
            <v>Phoeun Sopheap</v>
          </cell>
          <cell r="D67" t="str">
            <v>Site Electrician</v>
          </cell>
          <cell r="E67">
            <v>130</v>
          </cell>
        </row>
        <row r="68">
          <cell r="A68">
            <v>67</v>
          </cell>
          <cell r="B68" t="str">
            <v>ECD/P004</v>
          </cell>
          <cell r="C68" t="str">
            <v>Paterno T. GUZMAN</v>
          </cell>
          <cell r="D68" t="str">
            <v>Site Coordinator CEP</v>
          </cell>
          <cell r="E68">
            <v>131</v>
          </cell>
        </row>
        <row r="69">
          <cell r="A69">
            <v>68</v>
          </cell>
          <cell r="B69" t="str">
            <v>ECD/P006</v>
          </cell>
          <cell r="C69" t="str">
            <v>PICH Vichet</v>
          </cell>
          <cell r="D69" t="str">
            <v>Assistant Welder</v>
          </cell>
          <cell r="E69">
            <v>132</v>
          </cell>
        </row>
        <row r="70">
          <cell r="A70">
            <v>69</v>
          </cell>
          <cell r="B70" t="str">
            <v>ECD/P007</v>
          </cell>
          <cell r="C70" t="str">
            <v>Pen Sokhunthea</v>
          </cell>
          <cell r="D70" t="str">
            <v>Siem Reap Airport Secretary</v>
          </cell>
          <cell r="E70">
            <v>133</v>
          </cell>
        </row>
        <row r="71">
          <cell r="A71">
            <v>70</v>
          </cell>
          <cell r="B71" t="str">
            <v>ECD/P008</v>
          </cell>
          <cell r="C71" t="str">
            <v>Pov Sinath</v>
          </cell>
          <cell r="D71" t="str">
            <v>Fitter Welder</v>
          </cell>
          <cell r="E71">
            <v>134</v>
          </cell>
        </row>
        <row r="72">
          <cell r="A72">
            <v>71</v>
          </cell>
          <cell r="B72" t="str">
            <v>ECD/P009</v>
          </cell>
          <cell r="C72" t="str">
            <v>Pol Solida</v>
          </cell>
          <cell r="D72" t="str">
            <v>Design Office Engineer</v>
          </cell>
          <cell r="E72">
            <v>135</v>
          </cell>
        </row>
        <row r="73">
          <cell r="A73">
            <v>72</v>
          </cell>
          <cell r="B73" t="str">
            <v>ECD/R001</v>
          </cell>
          <cell r="C73" t="str">
            <v>ROS Serey</v>
          </cell>
          <cell r="D73" t="str">
            <v>Driver</v>
          </cell>
          <cell r="E73">
            <v>136</v>
          </cell>
        </row>
        <row r="74">
          <cell r="A74">
            <v>73</v>
          </cell>
          <cell r="B74" t="str">
            <v>ECD/R003</v>
          </cell>
          <cell r="C74" t="str">
            <v>RETH Thary</v>
          </cell>
          <cell r="D74" t="str">
            <v>Cleaner</v>
          </cell>
          <cell r="E74">
            <v>137</v>
          </cell>
        </row>
        <row r="75">
          <cell r="A75">
            <v>74</v>
          </cell>
          <cell r="B75" t="str">
            <v>ECD/R005</v>
          </cell>
          <cell r="C75" t="str">
            <v>Ronard Oviedo</v>
          </cell>
          <cell r="D75" t="str">
            <v>KEP Project Manager</v>
          </cell>
          <cell r="E75">
            <v>138</v>
          </cell>
        </row>
        <row r="76">
          <cell r="A76">
            <v>75</v>
          </cell>
          <cell r="B76" t="str">
            <v>ECD/R006</v>
          </cell>
          <cell r="C76" t="str">
            <v>Ronaldo Carpio</v>
          </cell>
          <cell r="D76" t="str">
            <v>Assis. Civil Works Manager</v>
          </cell>
          <cell r="E76">
            <v>139</v>
          </cell>
        </row>
        <row r="77">
          <cell r="A77">
            <v>76</v>
          </cell>
          <cell r="B77" t="str">
            <v>ECD/S001</v>
          </cell>
          <cell r="C77" t="str">
            <v>SAM Bunthoeun</v>
          </cell>
          <cell r="D77" t="str">
            <v>Welder</v>
          </cell>
          <cell r="E77">
            <v>140</v>
          </cell>
        </row>
        <row r="78">
          <cell r="A78">
            <v>77</v>
          </cell>
          <cell r="B78" t="str">
            <v>ECD/S002</v>
          </cell>
          <cell r="C78" t="str">
            <v>SOK Savuth</v>
          </cell>
          <cell r="D78" t="str">
            <v>Site Electrician</v>
          </cell>
          <cell r="E78">
            <v>141</v>
          </cell>
        </row>
        <row r="79">
          <cell r="A79">
            <v>78</v>
          </cell>
          <cell r="B79" t="str">
            <v>ECD/S005</v>
          </cell>
          <cell r="C79" t="str">
            <v>SUN Chomnap</v>
          </cell>
          <cell r="D79" t="str">
            <v>Mechanical CAD Operator</v>
          </cell>
          <cell r="E79">
            <v>142</v>
          </cell>
        </row>
        <row r="80">
          <cell r="A80">
            <v>79</v>
          </cell>
          <cell r="B80" t="str">
            <v>ECD/S007</v>
          </cell>
          <cell r="C80" t="str">
            <v>Sem Samnang</v>
          </cell>
          <cell r="D80" t="str">
            <v>Hydraulic Design Engineer</v>
          </cell>
          <cell r="E80">
            <v>143</v>
          </cell>
        </row>
        <row r="81">
          <cell r="A81">
            <v>80</v>
          </cell>
          <cell r="B81" t="str">
            <v>ECD/S008</v>
          </cell>
          <cell r="C81" t="str">
            <v>SEAN S. An</v>
          </cell>
          <cell r="D81" t="str">
            <v>Site Manager</v>
          </cell>
          <cell r="E81">
            <v>144</v>
          </cell>
        </row>
        <row r="82">
          <cell r="A82">
            <v>81</v>
          </cell>
          <cell r="B82" t="str">
            <v>ECD/S010</v>
          </cell>
          <cell r="C82" t="str">
            <v>Sokha Panharith</v>
          </cell>
          <cell r="D82" t="str">
            <v>Civil Site Supervisor KEP</v>
          </cell>
          <cell r="E82">
            <v>145</v>
          </cell>
        </row>
        <row r="83">
          <cell r="A83">
            <v>82</v>
          </cell>
          <cell r="B83" t="str">
            <v>ECD/S011</v>
          </cell>
          <cell r="C83" t="str">
            <v>SOK Sopheak</v>
          </cell>
          <cell r="D83" t="str">
            <v>Driver</v>
          </cell>
          <cell r="E83">
            <v>146</v>
          </cell>
        </row>
        <row r="84">
          <cell r="A84">
            <v>83</v>
          </cell>
          <cell r="B84" t="str">
            <v>ECD/S012</v>
          </cell>
          <cell r="C84" t="str">
            <v>Santnam Singh</v>
          </cell>
          <cell r="D84" t="str">
            <v>Mechanical Supervisor for Kep project</v>
          </cell>
          <cell r="E84">
            <v>0</v>
          </cell>
        </row>
        <row r="85">
          <cell r="A85">
            <v>84</v>
          </cell>
          <cell r="B85" t="str">
            <v>ECD/S013</v>
          </cell>
          <cell r="C85" t="str">
            <v>Samrith Koeun</v>
          </cell>
          <cell r="D85" t="str">
            <v>Electrical Techinician</v>
          </cell>
          <cell r="E85">
            <v>147</v>
          </cell>
        </row>
        <row r="86">
          <cell r="A86">
            <v>85</v>
          </cell>
          <cell r="B86" t="str">
            <v>ECD/S014</v>
          </cell>
          <cell r="C86" t="str">
            <v>Soem Pharo</v>
          </cell>
          <cell r="D86" t="str">
            <v>Mechanical Technician</v>
          </cell>
          <cell r="E86">
            <v>148</v>
          </cell>
        </row>
        <row r="87">
          <cell r="A87">
            <v>86</v>
          </cell>
          <cell r="B87" t="str">
            <v>ECD/S015</v>
          </cell>
          <cell r="C87" t="str">
            <v>Simo Koskinen</v>
          </cell>
          <cell r="D87" t="str">
            <v>PLC Engineer for CEP</v>
          </cell>
          <cell r="E87">
            <v>0</v>
          </cell>
        </row>
        <row r="88">
          <cell r="A88">
            <v>87</v>
          </cell>
          <cell r="B88" t="str">
            <v>ECD/S016</v>
          </cell>
          <cell r="C88" t="str">
            <v>Suos Vannak</v>
          </cell>
          <cell r="D88" t="str">
            <v>Design Officer Engineer</v>
          </cell>
          <cell r="E88">
            <v>149</v>
          </cell>
        </row>
        <row r="89">
          <cell r="A89">
            <v>88</v>
          </cell>
          <cell r="B89" t="str">
            <v>ECD/T002</v>
          </cell>
          <cell r="C89" t="str">
            <v>THY Vanthoeun</v>
          </cell>
          <cell r="D89" t="str">
            <v>Assistant Electr. Design Manager</v>
          </cell>
          <cell r="E89">
            <v>150</v>
          </cell>
        </row>
        <row r="90">
          <cell r="A90">
            <v>89</v>
          </cell>
          <cell r="B90" t="str">
            <v>ECD/T003</v>
          </cell>
          <cell r="C90" t="str">
            <v>TUON Phyrak</v>
          </cell>
          <cell r="D90" t="str">
            <v>Testing&amp;Commissioning Engineer</v>
          </cell>
          <cell r="E90">
            <v>151</v>
          </cell>
        </row>
        <row r="91">
          <cell r="A91">
            <v>90</v>
          </cell>
          <cell r="B91" t="str">
            <v>ECD/T005</v>
          </cell>
          <cell r="C91" t="str">
            <v>TOUCH Sophal</v>
          </cell>
          <cell r="D91" t="str">
            <v>Welder</v>
          </cell>
          <cell r="E91">
            <v>152</v>
          </cell>
        </row>
        <row r="92">
          <cell r="A92">
            <v>91</v>
          </cell>
          <cell r="B92" t="str">
            <v>ECD/T006</v>
          </cell>
          <cell r="C92" t="str">
            <v>TIM Sopheap</v>
          </cell>
          <cell r="D92" t="str">
            <v>Site Electrician</v>
          </cell>
          <cell r="E92">
            <v>153</v>
          </cell>
        </row>
        <row r="93">
          <cell r="A93">
            <v>92</v>
          </cell>
          <cell r="B93" t="str">
            <v>ECD/T008</v>
          </cell>
          <cell r="C93" t="str">
            <v>Thea B. Oeun</v>
          </cell>
          <cell r="D93" t="str">
            <v>Duct Fabrication Technician</v>
          </cell>
          <cell r="E93">
            <v>154</v>
          </cell>
        </row>
        <row r="94">
          <cell r="A94">
            <v>93</v>
          </cell>
          <cell r="B94" t="str">
            <v>ECD/T009</v>
          </cell>
          <cell r="C94" t="str">
            <v>Thea B. At</v>
          </cell>
          <cell r="D94" t="str">
            <v>Team Leader Duct Workshop</v>
          </cell>
          <cell r="E94">
            <v>155</v>
          </cell>
        </row>
        <row r="95">
          <cell r="A95">
            <v>94</v>
          </cell>
          <cell r="B95" t="str">
            <v>ECD/T010</v>
          </cell>
          <cell r="C95" t="str">
            <v>Touch Sophoin</v>
          </cell>
          <cell r="D95" t="str">
            <v>Duct Fabeication Tichnician</v>
          </cell>
          <cell r="E95">
            <v>156</v>
          </cell>
        </row>
        <row r="96">
          <cell r="A96">
            <v>95</v>
          </cell>
          <cell r="B96" t="str">
            <v>ECD/T011</v>
          </cell>
          <cell r="C96" t="str">
            <v>Theng Chanthy</v>
          </cell>
          <cell r="D96" t="str">
            <v>Electrical CAD Operator</v>
          </cell>
          <cell r="E96">
            <v>157</v>
          </cell>
        </row>
        <row r="97">
          <cell r="A97">
            <v>96</v>
          </cell>
          <cell r="B97" t="str">
            <v>ECD/T012</v>
          </cell>
          <cell r="C97" t="str">
            <v>Teu Sokleng</v>
          </cell>
          <cell r="D97" t="str">
            <v>CAD Operator (CEP site)</v>
          </cell>
          <cell r="E97">
            <v>158</v>
          </cell>
        </row>
        <row r="98">
          <cell r="A98">
            <v>97</v>
          </cell>
          <cell r="B98" t="str">
            <v>ECD/T014</v>
          </cell>
          <cell r="C98" t="str">
            <v>Tep Chhaya</v>
          </cell>
          <cell r="D98" t="str">
            <v>Electrical Technician</v>
          </cell>
          <cell r="E98">
            <v>160</v>
          </cell>
        </row>
        <row r="99">
          <cell r="A99">
            <v>98</v>
          </cell>
          <cell r="B99" t="str">
            <v>ECD/T015</v>
          </cell>
          <cell r="C99" t="str">
            <v>Ty Angkarawatey</v>
          </cell>
          <cell r="D99" t="str">
            <v>Design Officer Engineer</v>
          </cell>
          <cell r="E99">
            <v>159</v>
          </cell>
        </row>
        <row r="100">
          <cell r="A100">
            <v>99</v>
          </cell>
          <cell r="B100" t="str">
            <v>ECD/U001</v>
          </cell>
          <cell r="C100" t="str">
            <v>UNG Thary</v>
          </cell>
          <cell r="D100" t="str">
            <v>AC Team Leader</v>
          </cell>
          <cell r="E100">
            <v>161</v>
          </cell>
        </row>
        <row r="101">
          <cell r="A101">
            <v>100</v>
          </cell>
          <cell r="B101" t="str">
            <v>ECD/U002</v>
          </cell>
          <cell r="C101" t="str">
            <v>UONG Sovannasith</v>
          </cell>
          <cell r="D101" t="str">
            <v>Workshop Supervisor</v>
          </cell>
          <cell r="E101">
            <v>162</v>
          </cell>
        </row>
        <row r="102">
          <cell r="A102">
            <v>101</v>
          </cell>
          <cell r="B102" t="str">
            <v>ECD/V002</v>
          </cell>
          <cell r="C102" t="str">
            <v>VONG S. Chamroeun</v>
          </cell>
          <cell r="D102" t="str">
            <v>Plumbing Supervisor</v>
          </cell>
          <cell r="E102">
            <v>163</v>
          </cell>
        </row>
        <row r="103">
          <cell r="A103">
            <v>102</v>
          </cell>
          <cell r="B103" t="str">
            <v>ECD/V004</v>
          </cell>
          <cell r="C103" t="str">
            <v>VAN Chhay</v>
          </cell>
          <cell r="D103" t="str">
            <v>Electrical Design Engineer</v>
          </cell>
          <cell r="E103">
            <v>164</v>
          </cell>
        </row>
        <row r="104">
          <cell r="A104">
            <v>103</v>
          </cell>
          <cell r="B104" t="str">
            <v>ECD/V005</v>
          </cell>
          <cell r="C104" t="str">
            <v>Veng Samoeun</v>
          </cell>
          <cell r="D104" t="str">
            <v>Autocad Mechanical Operator</v>
          </cell>
          <cell r="E104">
            <v>165</v>
          </cell>
        </row>
        <row r="105">
          <cell r="A105">
            <v>104</v>
          </cell>
          <cell r="B105" t="str">
            <v>ECD/Y002</v>
          </cell>
          <cell r="C105" t="str">
            <v>YON Ponnreay</v>
          </cell>
          <cell r="D105" t="str">
            <v>Project Manager</v>
          </cell>
          <cell r="E105">
            <v>166</v>
          </cell>
        </row>
        <row r="106">
          <cell r="A106">
            <v>105</v>
          </cell>
          <cell r="B106" t="str">
            <v>ECD/Y004</v>
          </cell>
          <cell r="C106" t="str">
            <v>YIM S. Art</v>
          </cell>
          <cell r="D106" t="str">
            <v>Assistant Site Coordinator</v>
          </cell>
          <cell r="E106">
            <v>167</v>
          </cell>
        </row>
        <row r="107">
          <cell r="A107">
            <v>106</v>
          </cell>
          <cell r="B107" t="str">
            <v>ECD/Y005</v>
          </cell>
          <cell r="C107" t="str">
            <v>YUOK K. Rasmey</v>
          </cell>
          <cell r="D107" t="str">
            <v>Secretary</v>
          </cell>
          <cell r="E107">
            <v>168</v>
          </cell>
        </row>
        <row r="108">
          <cell r="A108">
            <v>107</v>
          </cell>
          <cell r="B108" t="str">
            <v>ECD/Y007</v>
          </cell>
          <cell r="C108" t="str">
            <v>Ya Vannara</v>
          </cell>
          <cell r="D108" t="str">
            <v>Store Keeper SVK</v>
          </cell>
          <cell r="E108">
            <v>169</v>
          </cell>
        </row>
        <row r="109">
          <cell r="A109">
            <v>108</v>
          </cell>
          <cell r="B109" t="str">
            <v>ECD/Y009</v>
          </cell>
          <cell r="C109" t="str">
            <v>Y Sok Chea</v>
          </cell>
          <cell r="D109" t="str">
            <v>Civil works engineer</v>
          </cell>
          <cell r="E109">
            <v>170</v>
          </cell>
        </row>
        <row r="110">
          <cell r="A110">
            <v>109</v>
          </cell>
          <cell r="B110" t="str">
            <v>EDD/F001</v>
          </cell>
          <cell r="C110" t="str">
            <v>Frantz Vaganay</v>
          </cell>
          <cell r="D110" t="str">
            <v>Marketing Division Manager</v>
          </cell>
          <cell r="E110">
            <v>52</v>
          </cell>
        </row>
        <row r="111">
          <cell r="A111">
            <v>110</v>
          </cell>
          <cell r="B111" t="str">
            <v>EDD/K001</v>
          </cell>
          <cell r="C111" t="str">
            <v>Keo Moly</v>
          </cell>
          <cell r="D111" t="str">
            <v>Business Development Manager</v>
          </cell>
          <cell r="E111">
            <v>53</v>
          </cell>
        </row>
        <row r="112">
          <cell r="A112">
            <v>111</v>
          </cell>
          <cell r="B112" t="str">
            <v>EDD/K002</v>
          </cell>
          <cell r="C112" t="str">
            <v>KE BIN Soreasmey</v>
          </cell>
          <cell r="D112" t="str">
            <v>Communication Manager</v>
          </cell>
          <cell r="E112">
            <v>54</v>
          </cell>
        </row>
        <row r="113">
          <cell r="A113">
            <v>112</v>
          </cell>
          <cell r="B113" t="str">
            <v>EDD/S002</v>
          </cell>
          <cell r="C113" t="str">
            <v>So Sokhak</v>
          </cell>
          <cell r="D113" t="str">
            <v>Communication Manager Assistant</v>
          </cell>
          <cell r="E113">
            <v>55</v>
          </cell>
        </row>
        <row r="114">
          <cell r="A114">
            <v>113</v>
          </cell>
          <cell r="B114" t="str">
            <v>EHO/C003</v>
          </cell>
          <cell r="C114" t="str">
            <v>CHAN Kearath</v>
          </cell>
          <cell r="D114" t="str">
            <v>Imp.&amp; Log. Officer (Doc.Processing)</v>
          </cell>
          <cell r="E114">
            <v>1</v>
          </cell>
        </row>
        <row r="115">
          <cell r="A115">
            <v>114</v>
          </cell>
          <cell r="B115" t="str">
            <v>EHO/C004</v>
          </cell>
          <cell r="C115" t="str">
            <v>CHHON S. Ang</v>
          </cell>
          <cell r="D115" t="str">
            <v>Stock Keeper</v>
          </cell>
          <cell r="E115">
            <v>2</v>
          </cell>
        </row>
        <row r="116">
          <cell r="A116">
            <v>115</v>
          </cell>
          <cell r="B116" t="str">
            <v>EHO/C005</v>
          </cell>
          <cell r="C116" t="str">
            <v>CHAN Phanith</v>
          </cell>
          <cell r="D116" t="str">
            <v>Cleaner</v>
          </cell>
          <cell r="E116">
            <v>3</v>
          </cell>
        </row>
        <row r="117">
          <cell r="A117">
            <v>116</v>
          </cell>
          <cell r="B117" t="str">
            <v>EHO/C006</v>
          </cell>
          <cell r="C117" t="str">
            <v>Chhay S. Ang</v>
          </cell>
          <cell r="D117" t="str">
            <v>IT Officer</v>
          </cell>
          <cell r="E117">
            <v>4</v>
          </cell>
        </row>
        <row r="118">
          <cell r="A118">
            <v>117</v>
          </cell>
          <cell r="B118" t="str">
            <v>EHO/C007</v>
          </cell>
          <cell r="C118" t="str">
            <v>Chuong Sithat</v>
          </cell>
          <cell r="D118" t="str">
            <v>Stock Manager Assistant</v>
          </cell>
          <cell r="E118">
            <v>5</v>
          </cell>
        </row>
        <row r="119">
          <cell r="A119">
            <v>118</v>
          </cell>
          <cell r="B119" t="str">
            <v>EHO/C008</v>
          </cell>
          <cell r="C119" t="str">
            <v>Chuop Meng</v>
          </cell>
          <cell r="D119" t="str">
            <v>Driver</v>
          </cell>
          <cell r="E119">
            <v>6</v>
          </cell>
        </row>
        <row r="120">
          <cell r="A120">
            <v>119</v>
          </cell>
          <cell r="B120" t="str">
            <v>EHO/D001</v>
          </cell>
          <cell r="C120" t="str">
            <v>Darwin G. Geroche</v>
          </cell>
          <cell r="D120" t="str">
            <v>Local Purchase Manager</v>
          </cell>
          <cell r="E120">
            <v>7</v>
          </cell>
        </row>
        <row r="121">
          <cell r="A121">
            <v>120</v>
          </cell>
          <cell r="B121" t="str">
            <v>EHO/H001</v>
          </cell>
          <cell r="C121" t="str">
            <v>HANG Sovithya</v>
          </cell>
          <cell r="D121" t="str">
            <v>Import &amp; Logistic Manager</v>
          </cell>
          <cell r="E121">
            <v>8</v>
          </cell>
        </row>
        <row r="122">
          <cell r="A122">
            <v>121</v>
          </cell>
          <cell r="B122" t="str">
            <v>EHO/H003</v>
          </cell>
          <cell r="C122" t="str">
            <v>HUANG Mienhuy</v>
          </cell>
          <cell r="D122" t="str">
            <v>Managing Director Secretary</v>
          </cell>
          <cell r="E122">
            <v>9</v>
          </cell>
        </row>
        <row r="123">
          <cell r="A123">
            <v>122</v>
          </cell>
          <cell r="B123" t="str">
            <v>EHO/K001</v>
          </cell>
          <cell r="C123" t="str">
            <v>KHAM Putheary</v>
          </cell>
          <cell r="D123" t="str">
            <v>Accountant (In Payment)</v>
          </cell>
          <cell r="E123">
            <v>10</v>
          </cell>
        </row>
        <row r="124">
          <cell r="A124">
            <v>123</v>
          </cell>
          <cell r="B124" t="str">
            <v>EHO/K002</v>
          </cell>
          <cell r="C124" t="str">
            <v>KOUY Sokny</v>
          </cell>
          <cell r="D124" t="str">
            <v>Imp.&amp;Log. Officer (Costing Analysis)</v>
          </cell>
          <cell r="E124">
            <v>11</v>
          </cell>
        </row>
        <row r="125">
          <cell r="A125">
            <v>124</v>
          </cell>
          <cell r="B125" t="str">
            <v>EHO/K004</v>
          </cell>
          <cell r="C125" t="str">
            <v>Khun Chantha</v>
          </cell>
          <cell r="D125" t="str">
            <v>Accounting Assistant (Follow up payment)</v>
          </cell>
          <cell r="E125">
            <v>12</v>
          </cell>
        </row>
        <row r="126">
          <cell r="A126">
            <v>125</v>
          </cell>
          <cell r="B126" t="str">
            <v>EHO/K005</v>
          </cell>
          <cell r="C126" t="str">
            <v>Khim Seily</v>
          </cell>
          <cell r="D126" t="str">
            <v>Local Purchase Manager Assistant</v>
          </cell>
          <cell r="E126">
            <v>13</v>
          </cell>
        </row>
        <row r="127">
          <cell r="A127">
            <v>126</v>
          </cell>
          <cell r="B127" t="str">
            <v>EHO/K006</v>
          </cell>
          <cell r="C127" t="str">
            <v>Kong Sochea</v>
          </cell>
          <cell r="D127" t="str">
            <v>KPP IT Officer</v>
          </cell>
          <cell r="E127">
            <v>14</v>
          </cell>
        </row>
        <row r="128">
          <cell r="A128">
            <v>127</v>
          </cell>
          <cell r="B128" t="str">
            <v>EHO/L003</v>
          </cell>
          <cell r="C128" t="str">
            <v>Lieng Sophany</v>
          </cell>
          <cell r="D128" t="str">
            <v>Imp.&amp;Log Secretary</v>
          </cell>
          <cell r="E128">
            <v>15</v>
          </cell>
        </row>
        <row r="129">
          <cell r="A129">
            <v>128</v>
          </cell>
          <cell r="B129" t="str">
            <v>EHO/L004</v>
          </cell>
          <cell r="C129" t="str">
            <v>Lay Leangsrun</v>
          </cell>
          <cell r="D129" t="str">
            <v>Human Resource Officer</v>
          </cell>
          <cell r="E129">
            <v>16</v>
          </cell>
        </row>
        <row r="130">
          <cell r="A130">
            <v>129</v>
          </cell>
          <cell r="B130" t="str">
            <v>EHO/M001</v>
          </cell>
          <cell r="C130" t="str">
            <v>MONG Bora</v>
          </cell>
          <cell r="D130" t="str">
            <v>Imp.&amp;Log. Officer (Delivery)</v>
          </cell>
          <cell r="E130">
            <v>17</v>
          </cell>
        </row>
        <row r="131">
          <cell r="A131">
            <v>130</v>
          </cell>
          <cell r="B131" t="str">
            <v>EHO/M002</v>
          </cell>
          <cell r="C131" t="str">
            <v>MAO Mengly</v>
          </cell>
          <cell r="D131" t="str">
            <v>Stock Keeper</v>
          </cell>
          <cell r="E131">
            <v>18</v>
          </cell>
        </row>
        <row r="132">
          <cell r="A132">
            <v>131</v>
          </cell>
          <cell r="B132" t="str">
            <v>EHO/M004</v>
          </cell>
          <cell r="C132" t="str">
            <v>MEAS Chhaya</v>
          </cell>
          <cell r="D132" t="str">
            <v>Accountant (bank transaction)</v>
          </cell>
          <cell r="E132">
            <v>19</v>
          </cell>
        </row>
        <row r="133">
          <cell r="A133">
            <v>132</v>
          </cell>
          <cell r="B133" t="str">
            <v>EHO/M005</v>
          </cell>
          <cell r="C133" t="str">
            <v>Mong Key</v>
          </cell>
          <cell r="D133" t="str">
            <v>Security</v>
          </cell>
          <cell r="E133">
            <v>20</v>
          </cell>
        </row>
        <row r="134">
          <cell r="A134">
            <v>133</v>
          </cell>
          <cell r="B134" t="str">
            <v>EHO/N001</v>
          </cell>
          <cell r="C134" t="str">
            <v>NIN Sothivong</v>
          </cell>
          <cell r="D134" t="str">
            <v>Director Advisor</v>
          </cell>
          <cell r="E134">
            <v>21</v>
          </cell>
        </row>
        <row r="135">
          <cell r="A135">
            <v>134</v>
          </cell>
          <cell r="B135" t="str">
            <v>EHO/N002</v>
          </cell>
          <cell r="C135" t="str">
            <v>NGIN Chamrong</v>
          </cell>
          <cell r="D135" t="str">
            <v>Driver</v>
          </cell>
          <cell r="E135">
            <v>22</v>
          </cell>
        </row>
        <row r="136">
          <cell r="A136">
            <v>135</v>
          </cell>
          <cell r="B136" t="str">
            <v>EHO/N004</v>
          </cell>
          <cell r="C136" t="str">
            <v>NGOV C. Dara</v>
          </cell>
          <cell r="D136" t="str">
            <v>Night Guard</v>
          </cell>
          <cell r="E136">
            <v>23</v>
          </cell>
        </row>
        <row r="137">
          <cell r="A137">
            <v>136</v>
          </cell>
          <cell r="B137" t="str">
            <v>EHO/N005</v>
          </cell>
          <cell r="C137" t="str">
            <v>NGOV B. Than</v>
          </cell>
          <cell r="D137" t="str">
            <v>Day Guard</v>
          </cell>
          <cell r="E137">
            <v>24</v>
          </cell>
        </row>
        <row r="138">
          <cell r="A138">
            <v>137</v>
          </cell>
          <cell r="B138" t="str">
            <v>EHO/N006</v>
          </cell>
          <cell r="C138" t="str">
            <v>Ngoun Phally</v>
          </cell>
          <cell r="D138" t="str">
            <v>Local Purchase Messenger</v>
          </cell>
          <cell r="E138">
            <v>25</v>
          </cell>
        </row>
        <row r="139">
          <cell r="A139">
            <v>138</v>
          </cell>
          <cell r="B139" t="str">
            <v>EHO/N007</v>
          </cell>
          <cell r="C139" t="str">
            <v>Ngin Tola</v>
          </cell>
          <cell r="D139" t="str">
            <v>Security Guard</v>
          </cell>
          <cell r="E139">
            <v>26</v>
          </cell>
        </row>
        <row r="140">
          <cell r="A140">
            <v>139</v>
          </cell>
          <cell r="B140" t="str">
            <v>EHO/O001</v>
          </cell>
          <cell r="C140" t="str">
            <v>Olivier LEROY</v>
          </cell>
          <cell r="D140" t="str">
            <v>Admin &amp; Finance Manager</v>
          </cell>
          <cell r="E140">
            <v>27</v>
          </cell>
        </row>
        <row r="141">
          <cell r="A141">
            <v>140</v>
          </cell>
          <cell r="B141" t="str">
            <v>EHO/P001</v>
          </cell>
          <cell r="C141" t="str">
            <v>Pierre Y. CATRY</v>
          </cell>
          <cell r="D141" t="str">
            <v>Managing Director</v>
          </cell>
          <cell r="E141">
            <v>28</v>
          </cell>
        </row>
        <row r="142">
          <cell r="A142">
            <v>141</v>
          </cell>
          <cell r="B142" t="str">
            <v>EHO/P002</v>
          </cell>
          <cell r="C142" t="str">
            <v>PHANG Chamreoun</v>
          </cell>
          <cell r="D142" t="str">
            <v>Chief Accountant</v>
          </cell>
          <cell r="E142">
            <v>29</v>
          </cell>
        </row>
        <row r="143">
          <cell r="A143">
            <v>142</v>
          </cell>
          <cell r="B143" t="str">
            <v>EHO/P004</v>
          </cell>
          <cell r="C143" t="str">
            <v>PHEAN C. Hong</v>
          </cell>
          <cell r="D143" t="str">
            <v>Imp.&amp;Log. Officer (Schedule)</v>
          </cell>
          <cell r="E143">
            <v>30</v>
          </cell>
        </row>
        <row r="144">
          <cell r="A144">
            <v>143</v>
          </cell>
          <cell r="B144" t="str">
            <v>EHO/P007</v>
          </cell>
          <cell r="C144" t="str">
            <v>PHOEUN Sopheavy</v>
          </cell>
          <cell r="D144" t="str">
            <v>Collection Officer</v>
          </cell>
          <cell r="E144">
            <v>31</v>
          </cell>
        </row>
        <row r="145">
          <cell r="A145">
            <v>144</v>
          </cell>
          <cell r="B145" t="str">
            <v>EHO/P010</v>
          </cell>
          <cell r="C145" t="str">
            <v>Phal Vanna</v>
          </cell>
          <cell r="D145" t="str">
            <v>Security Guard</v>
          </cell>
          <cell r="E145">
            <v>32</v>
          </cell>
        </row>
        <row r="146">
          <cell r="A146">
            <v>145</v>
          </cell>
          <cell r="B146" t="str">
            <v>EHO/P011</v>
          </cell>
          <cell r="C146" t="str">
            <v>PECH Simene</v>
          </cell>
          <cell r="D146" t="str">
            <v>Local Purchase Manager Assistant</v>
          </cell>
          <cell r="E146">
            <v>33</v>
          </cell>
        </row>
        <row r="147">
          <cell r="A147">
            <v>146</v>
          </cell>
          <cell r="B147" t="str">
            <v>EHO/P012</v>
          </cell>
          <cell r="C147" t="str">
            <v>Phat Kranh</v>
          </cell>
          <cell r="D147" t="str">
            <v>Cook</v>
          </cell>
          <cell r="E147">
            <v>34</v>
          </cell>
        </row>
        <row r="148">
          <cell r="A148">
            <v>147</v>
          </cell>
          <cell r="B148" t="str">
            <v>EHO/S001</v>
          </cell>
          <cell r="C148" t="str">
            <v>SUON B. Thoeurn</v>
          </cell>
          <cell r="D148" t="str">
            <v>Messenger</v>
          </cell>
          <cell r="E148">
            <v>35</v>
          </cell>
        </row>
        <row r="149">
          <cell r="A149">
            <v>148</v>
          </cell>
          <cell r="B149" t="str">
            <v>EHO/S003</v>
          </cell>
          <cell r="C149" t="str">
            <v>SET Dara</v>
          </cell>
          <cell r="D149" t="str">
            <v>Night Guard</v>
          </cell>
          <cell r="E149">
            <v>36</v>
          </cell>
        </row>
        <row r="150">
          <cell r="A150">
            <v>149</v>
          </cell>
          <cell r="B150" t="str">
            <v>EHO/S004</v>
          </cell>
          <cell r="C150" t="str">
            <v>SOK Ra</v>
          </cell>
          <cell r="D150" t="str">
            <v>Local Purchase Messenger</v>
          </cell>
          <cell r="E150">
            <v>37</v>
          </cell>
        </row>
        <row r="151">
          <cell r="A151">
            <v>150</v>
          </cell>
          <cell r="B151" t="str">
            <v>EHO/S005</v>
          </cell>
          <cell r="C151" t="str">
            <v>SONG Vansy</v>
          </cell>
          <cell r="D151" t="str">
            <v>Stock Manager</v>
          </cell>
          <cell r="E151">
            <v>38</v>
          </cell>
        </row>
        <row r="152">
          <cell r="A152">
            <v>151</v>
          </cell>
          <cell r="B152" t="str">
            <v>EHO/S006</v>
          </cell>
          <cell r="C152" t="str">
            <v>SOUN Vansydaneth</v>
          </cell>
          <cell r="D152" t="str">
            <v>Safety Officer</v>
          </cell>
          <cell r="E152">
            <v>39</v>
          </cell>
        </row>
        <row r="153">
          <cell r="A153">
            <v>152</v>
          </cell>
          <cell r="B153" t="str">
            <v>EHO/S007</v>
          </cell>
          <cell r="C153" t="str">
            <v>SIN Monihen</v>
          </cell>
          <cell r="D153" t="str">
            <v>Accountant (AP/AR&amp;SO supervision)</v>
          </cell>
          <cell r="E153">
            <v>40</v>
          </cell>
        </row>
        <row r="154">
          <cell r="A154">
            <v>153</v>
          </cell>
          <cell r="B154" t="str">
            <v>EHO/S008</v>
          </cell>
          <cell r="C154" t="str">
            <v>Sovann Phirum</v>
          </cell>
          <cell r="D154" t="str">
            <v>Imp.&amp;Log. Officer (VAT,SGS,INS)</v>
          </cell>
          <cell r="E154">
            <v>41</v>
          </cell>
        </row>
        <row r="155">
          <cell r="A155">
            <v>154</v>
          </cell>
          <cell r="B155" t="str">
            <v>EHO/S010</v>
          </cell>
          <cell r="C155" t="str">
            <v>Sok Sovann</v>
          </cell>
          <cell r="D155" t="str">
            <v>IT Officer</v>
          </cell>
          <cell r="E155">
            <v>42</v>
          </cell>
        </row>
        <row r="156">
          <cell r="A156">
            <v>155</v>
          </cell>
          <cell r="B156" t="str">
            <v>EHO/S011</v>
          </cell>
          <cell r="C156" t="str">
            <v>Sun Sovuthdara</v>
          </cell>
          <cell r="D156" t="str">
            <v>Security Guard</v>
          </cell>
          <cell r="E156">
            <v>43</v>
          </cell>
        </row>
        <row r="157">
          <cell r="A157">
            <v>156</v>
          </cell>
          <cell r="B157" t="str">
            <v>EHO/S012</v>
          </cell>
          <cell r="C157" t="str">
            <v>SNGUON Issarariddhi</v>
          </cell>
          <cell r="D157" t="str">
            <v>Chief Finance Assistant</v>
          </cell>
          <cell r="E157">
            <v>44</v>
          </cell>
        </row>
        <row r="158">
          <cell r="A158">
            <v>157</v>
          </cell>
          <cell r="B158" t="str">
            <v>EHO/S014</v>
          </cell>
          <cell r="C158" t="str">
            <v>Sok Chea</v>
          </cell>
          <cell r="D158" t="str">
            <v>Messenger</v>
          </cell>
          <cell r="E158">
            <v>45</v>
          </cell>
        </row>
        <row r="159">
          <cell r="A159">
            <v>158</v>
          </cell>
          <cell r="B159" t="str">
            <v>EHO/T002</v>
          </cell>
          <cell r="C159" t="str">
            <v>TOU Tony</v>
          </cell>
          <cell r="D159" t="str">
            <v>Quality Manager</v>
          </cell>
          <cell r="E159">
            <v>46</v>
          </cell>
        </row>
        <row r="160">
          <cell r="A160">
            <v>159</v>
          </cell>
          <cell r="B160" t="str">
            <v>EHO/T003</v>
          </cell>
          <cell r="C160" t="str">
            <v>Te Sethika</v>
          </cell>
          <cell r="D160" t="str">
            <v>MD Secretary Assistant</v>
          </cell>
          <cell r="E160">
            <v>47</v>
          </cell>
        </row>
        <row r="161">
          <cell r="A161">
            <v>160</v>
          </cell>
          <cell r="B161" t="str">
            <v>EHO/V001</v>
          </cell>
          <cell r="C161" t="str">
            <v>Vanny Sovannra</v>
          </cell>
          <cell r="D161" t="str">
            <v>Day Guard</v>
          </cell>
          <cell r="E161">
            <v>48</v>
          </cell>
        </row>
        <row r="162">
          <cell r="A162">
            <v>161</v>
          </cell>
          <cell r="B162" t="str">
            <v>EHO/V002</v>
          </cell>
          <cell r="C162" t="str">
            <v>Vong Chanthyda</v>
          </cell>
          <cell r="D162" t="str">
            <v>Chief Finance</v>
          </cell>
          <cell r="E162">
            <v>49</v>
          </cell>
        </row>
        <row r="163">
          <cell r="A163">
            <v>162</v>
          </cell>
          <cell r="B163" t="str">
            <v>EHO/Y002</v>
          </cell>
          <cell r="C163" t="str">
            <v>Youn Vothy</v>
          </cell>
          <cell r="D163" t="str">
            <v>Accounting Assistant</v>
          </cell>
          <cell r="E163">
            <v>50</v>
          </cell>
        </row>
        <row r="164">
          <cell r="A164">
            <v>163</v>
          </cell>
          <cell r="B164" t="str">
            <v>EHO/Y003</v>
          </cell>
          <cell r="C164" t="str">
            <v>Yim Sakhon</v>
          </cell>
          <cell r="D164" t="str">
            <v>Security Officer</v>
          </cell>
          <cell r="E164">
            <v>51</v>
          </cell>
        </row>
        <row r="165">
          <cell r="A165">
            <v>164</v>
          </cell>
          <cell r="B165" t="str">
            <v>EMD/A001</v>
          </cell>
          <cell r="C165" t="str">
            <v>ANG Kunthea</v>
          </cell>
          <cell r="D165" t="str">
            <v>Assistant Supervisor</v>
          </cell>
          <cell r="E165">
            <v>171</v>
          </cell>
        </row>
        <row r="166">
          <cell r="A166">
            <v>165</v>
          </cell>
          <cell r="B166" t="str">
            <v>EMD/A002</v>
          </cell>
          <cell r="C166" t="str">
            <v>Am Sokny</v>
          </cell>
          <cell r="D166" t="str">
            <v>Technician</v>
          </cell>
          <cell r="E166">
            <v>172</v>
          </cell>
        </row>
        <row r="167">
          <cell r="A167">
            <v>166</v>
          </cell>
          <cell r="B167" t="str">
            <v>EMD/A003</v>
          </cell>
          <cell r="C167" t="str">
            <v>Ay Vichet</v>
          </cell>
          <cell r="D167" t="str">
            <v>Assistant Mechanician</v>
          </cell>
          <cell r="E167">
            <v>173</v>
          </cell>
        </row>
        <row r="168">
          <cell r="A168">
            <v>167</v>
          </cell>
          <cell r="B168" t="str">
            <v>EMD/A004</v>
          </cell>
          <cell r="C168" t="str">
            <v>Ang Bunna</v>
          </cell>
          <cell r="D168" t="str">
            <v>Assistant Technician</v>
          </cell>
          <cell r="E168">
            <v>0</v>
          </cell>
        </row>
        <row r="169">
          <cell r="A169">
            <v>168</v>
          </cell>
          <cell r="B169" t="str">
            <v>EMD/B001</v>
          </cell>
          <cell r="C169" t="str">
            <v>BEULQUE Anthony</v>
          </cell>
          <cell r="D169" t="str">
            <v>Project Manager</v>
          </cell>
          <cell r="E169">
            <v>174</v>
          </cell>
        </row>
        <row r="170">
          <cell r="A170">
            <v>169</v>
          </cell>
          <cell r="B170" t="str">
            <v>EMD/B002</v>
          </cell>
          <cell r="C170" t="str">
            <v>Ban Chandara</v>
          </cell>
          <cell r="D170" t="str">
            <v>Assistant Technician</v>
          </cell>
          <cell r="E170">
            <v>175</v>
          </cell>
        </row>
        <row r="171">
          <cell r="A171">
            <v>170</v>
          </cell>
          <cell r="B171" t="str">
            <v>EMD/C004</v>
          </cell>
          <cell r="C171" t="str">
            <v>CHEAM Sovannarith</v>
          </cell>
          <cell r="D171" t="str">
            <v>Project Manager</v>
          </cell>
          <cell r="E171">
            <v>176</v>
          </cell>
        </row>
        <row r="172">
          <cell r="A172">
            <v>171</v>
          </cell>
          <cell r="B172" t="str">
            <v>EMD/C008</v>
          </cell>
          <cell r="C172" t="str">
            <v>Chour Ravy</v>
          </cell>
          <cell r="D172" t="str">
            <v>Airport Asst. Supervisor</v>
          </cell>
          <cell r="E172">
            <v>177</v>
          </cell>
        </row>
        <row r="173">
          <cell r="A173">
            <v>172</v>
          </cell>
          <cell r="B173" t="str">
            <v>EMD/C009</v>
          </cell>
          <cell r="C173" t="str">
            <v>CHAP Khav</v>
          </cell>
          <cell r="D173" t="str">
            <v>Technician</v>
          </cell>
          <cell r="E173">
            <v>0</v>
          </cell>
        </row>
        <row r="174">
          <cell r="A174">
            <v>173</v>
          </cell>
          <cell r="B174" t="str">
            <v>EMD/C010</v>
          </cell>
          <cell r="C174" t="str">
            <v>CHEA Sinith</v>
          </cell>
          <cell r="D174" t="str">
            <v>Technician</v>
          </cell>
          <cell r="E174">
            <v>178</v>
          </cell>
        </row>
        <row r="175">
          <cell r="A175">
            <v>174</v>
          </cell>
          <cell r="B175" t="str">
            <v>EMD/C011</v>
          </cell>
          <cell r="C175" t="str">
            <v>CHHEANG Tha</v>
          </cell>
          <cell r="D175" t="str">
            <v>Assistant Technician</v>
          </cell>
          <cell r="E175">
            <v>180</v>
          </cell>
        </row>
        <row r="176">
          <cell r="A176">
            <v>175</v>
          </cell>
          <cell r="B176" t="str">
            <v>EMD/C012</v>
          </cell>
          <cell r="C176" t="str">
            <v>CHAN Sunny</v>
          </cell>
          <cell r="D176" t="str">
            <v>Technician</v>
          </cell>
          <cell r="E176">
            <v>181</v>
          </cell>
        </row>
        <row r="177">
          <cell r="A177">
            <v>176</v>
          </cell>
          <cell r="B177" t="str">
            <v>EMD/C013</v>
          </cell>
          <cell r="C177" t="str">
            <v>CHHOUN Vy</v>
          </cell>
          <cell r="D177" t="str">
            <v>Technician</v>
          </cell>
          <cell r="E177">
            <v>182</v>
          </cell>
        </row>
        <row r="178">
          <cell r="A178">
            <v>177</v>
          </cell>
          <cell r="B178" t="str">
            <v>EMD/C015</v>
          </cell>
          <cell r="C178" t="str">
            <v>Chum Savern</v>
          </cell>
          <cell r="D178" t="str">
            <v>Assistant Technician</v>
          </cell>
          <cell r="E178">
            <v>183</v>
          </cell>
        </row>
        <row r="179">
          <cell r="A179">
            <v>178</v>
          </cell>
          <cell r="B179" t="str">
            <v>EMD/C017</v>
          </cell>
          <cell r="C179" t="str">
            <v>Chheang Lak</v>
          </cell>
          <cell r="D179" t="str">
            <v>Technician</v>
          </cell>
          <cell r="E179">
            <v>184</v>
          </cell>
        </row>
        <row r="180">
          <cell r="A180">
            <v>179</v>
          </cell>
          <cell r="B180" t="str">
            <v>EMD/C019</v>
          </cell>
          <cell r="C180" t="str">
            <v>Chhum Som An</v>
          </cell>
          <cell r="D180" t="str">
            <v>Assistant Technician</v>
          </cell>
          <cell r="E180">
            <v>185</v>
          </cell>
        </row>
        <row r="181">
          <cell r="A181">
            <v>180</v>
          </cell>
          <cell r="B181" t="str">
            <v>EMD/C020</v>
          </cell>
          <cell r="C181" t="str">
            <v>Chin Lysodang</v>
          </cell>
          <cell r="D181" t="str">
            <v>Assistant Technician</v>
          </cell>
          <cell r="E181">
            <v>0</v>
          </cell>
        </row>
        <row r="182">
          <cell r="A182">
            <v>181</v>
          </cell>
          <cell r="B182" t="str">
            <v>EMD/C022</v>
          </cell>
          <cell r="C182" t="str">
            <v>Chhorn Chhoeun</v>
          </cell>
          <cell r="D182" t="str">
            <v>Technician</v>
          </cell>
          <cell r="E182">
            <v>186</v>
          </cell>
        </row>
        <row r="183">
          <cell r="A183">
            <v>182</v>
          </cell>
          <cell r="B183" t="str">
            <v>EMD/C023</v>
          </cell>
          <cell r="C183" t="str">
            <v>Choup Chhun</v>
          </cell>
          <cell r="D183" t="str">
            <v>Technician</v>
          </cell>
          <cell r="E183">
            <v>187</v>
          </cell>
        </row>
        <row r="184">
          <cell r="A184">
            <v>183</v>
          </cell>
          <cell r="B184" t="str">
            <v>EMD/C024</v>
          </cell>
          <cell r="C184" t="str">
            <v>Chum Ay</v>
          </cell>
          <cell r="D184" t="str">
            <v>Technician</v>
          </cell>
          <cell r="E184">
            <v>188</v>
          </cell>
        </row>
        <row r="185">
          <cell r="A185">
            <v>184</v>
          </cell>
          <cell r="B185" t="str">
            <v>EMD/C025</v>
          </cell>
          <cell r="C185" t="str">
            <v>Chhan Veasna</v>
          </cell>
          <cell r="D185" t="str">
            <v>Cad Operator</v>
          </cell>
          <cell r="E185">
            <v>179</v>
          </cell>
        </row>
        <row r="186">
          <cell r="A186">
            <v>185</v>
          </cell>
          <cell r="B186" t="str">
            <v>EMD/C026</v>
          </cell>
          <cell r="C186" t="str">
            <v>Chea Leap Phy</v>
          </cell>
          <cell r="D186" t="str">
            <v>Supervisor</v>
          </cell>
          <cell r="E186">
            <v>189</v>
          </cell>
        </row>
        <row r="187">
          <cell r="A187">
            <v>186</v>
          </cell>
          <cell r="B187" t="str">
            <v>EMD/C027</v>
          </cell>
          <cell r="C187" t="str">
            <v>Chhun Leang</v>
          </cell>
          <cell r="D187" t="str">
            <v>Technician</v>
          </cell>
          <cell r="E187">
            <v>190</v>
          </cell>
        </row>
        <row r="188">
          <cell r="A188">
            <v>187</v>
          </cell>
          <cell r="B188" t="str">
            <v>EMD/D002</v>
          </cell>
          <cell r="C188" t="str">
            <v>Douch Linda</v>
          </cell>
          <cell r="D188" t="str">
            <v>Technician</v>
          </cell>
          <cell r="E188">
            <v>191</v>
          </cell>
        </row>
        <row r="189">
          <cell r="A189">
            <v>188</v>
          </cell>
          <cell r="B189" t="str">
            <v>EMD/D004</v>
          </cell>
          <cell r="C189" t="str">
            <v>Dim Sokchan</v>
          </cell>
          <cell r="D189" t="str">
            <v>Assistant Technician</v>
          </cell>
          <cell r="E189">
            <v>192</v>
          </cell>
        </row>
        <row r="190">
          <cell r="A190">
            <v>189</v>
          </cell>
          <cell r="B190" t="str">
            <v>EMD/E001</v>
          </cell>
          <cell r="C190" t="str">
            <v>EM Vibol</v>
          </cell>
          <cell r="D190" t="str">
            <v>Technician</v>
          </cell>
          <cell r="E190">
            <v>193</v>
          </cell>
        </row>
        <row r="191">
          <cell r="A191">
            <v>190</v>
          </cell>
          <cell r="B191" t="str">
            <v>EMD/E002</v>
          </cell>
          <cell r="C191" t="str">
            <v>Eang Sokunbopha</v>
          </cell>
          <cell r="D191" t="str">
            <v>Cad Operator</v>
          </cell>
          <cell r="E191">
            <v>194</v>
          </cell>
        </row>
        <row r="192">
          <cell r="A192">
            <v>191</v>
          </cell>
          <cell r="B192" t="str">
            <v>EMD/H002</v>
          </cell>
          <cell r="C192" t="str">
            <v>HIN Vannak</v>
          </cell>
          <cell r="D192" t="str">
            <v>Assistant Supervisor</v>
          </cell>
          <cell r="E192">
            <v>195</v>
          </cell>
        </row>
        <row r="193">
          <cell r="A193">
            <v>192</v>
          </cell>
          <cell r="B193" t="str">
            <v>EMD/H006</v>
          </cell>
          <cell r="C193" t="str">
            <v>HENG Dany</v>
          </cell>
          <cell r="D193" t="str">
            <v>Secretary</v>
          </cell>
          <cell r="E193">
            <v>196</v>
          </cell>
        </row>
        <row r="194">
          <cell r="A194">
            <v>193</v>
          </cell>
          <cell r="B194" t="str">
            <v>EMD/H007</v>
          </cell>
          <cell r="C194" t="str">
            <v>Hin Mutnath</v>
          </cell>
          <cell r="D194" t="str">
            <v>Assistant Technician</v>
          </cell>
          <cell r="E194">
            <v>197</v>
          </cell>
        </row>
        <row r="195">
          <cell r="A195">
            <v>194</v>
          </cell>
          <cell r="B195" t="str">
            <v>EMD/H008</v>
          </cell>
          <cell r="C195" t="str">
            <v>Hun Seila</v>
          </cell>
          <cell r="D195" t="str">
            <v>Secretary</v>
          </cell>
          <cell r="E195">
            <v>198</v>
          </cell>
        </row>
        <row r="196">
          <cell r="A196">
            <v>195</v>
          </cell>
          <cell r="B196" t="str">
            <v>EMD/H009</v>
          </cell>
          <cell r="C196" t="str">
            <v>Hang Rithy</v>
          </cell>
          <cell r="D196" t="str">
            <v>Technician Assistant</v>
          </cell>
          <cell r="E196">
            <v>199</v>
          </cell>
        </row>
        <row r="197">
          <cell r="A197">
            <v>196</v>
          </cell>
          <cell r="B197" t="str">
            <v>EMD/H010</v>
          </cell>
          <cell r="C197" t="str">
            <v>Heng Sokhom</v>
          </cell>
          <cell r="D197" t="str">
            <v>Assistant Technician</v>
          </cell>
          <cell r="E197">
            <v>200</v>
          </cell>
        </row>
        <row r="198">
          <cell r="A198">
            <v>197</v>
          </cell>
          <cell r="B198" t="str">
            <v>EMD/H011</v>
          </cell>
          <cell r="C198" t="str">
            <v>Hang Seila</v>
          </cell>
          <cell r="D198" t="str">
            <v>Assistant Technician</v>
          </cell>
          <cell r="E198">
            <v>201</v>
          </cell>
        </row>
        <row r="199">
          <cell r="A199">
            <v>198</v>
          </cell>
          <cell r="B199" t="str">
            <v>EMD/I001</v>
          </cell>
          <cell r="C199" t="str">
            <v>Im Vammthan</v>
          </cell>
          <cell r="D199" t="str">
            <v>Assistant Technician</v>
          </cell>
          <cell r="E199">
            <v>202</v>
          </cell>
        </row>
        <row r="200">
          <cell r="A200">
            <v>199</v>
          </cell>
          <cell r="B200" t="str">
            <v>EMD/I002</v>
          </cell>
          <cell r="C200" t="str">
            <v>Im Visal</v>
          </cell>
          <cell r="D200" t="str">
            <v>Assistant Technician</v>
          </cell>
          <cell r="E200">
            <v>203</v>
          </cell>
        </row>
        <row r="201">
          <cell r="A201">
            <v>200</v>
          </cell>
          <cell r="B201" t="str">
            <v>EMD/K001</v>
          </cell>
          <cell r="C201" t="str">
            <v>KONG C. Thol</v>
          </cell>
          <cell r="D201" t="str">
            <v>Technician</v>
          </cell>
          <cell r="E201">
            <v>213</v>
          </cell>
        </row>
        <row r="202">
          <cell r="A202">
            <v>201</v>
          </cell>
          <cell r="B202" t="str">
            <v>EMD/K002</v>
          </cell>
          <cell r="C202" t="str">
            <v>KIM Sambo</v>
          </cell>
          <cell r="D202" t="str">
            <v>Technician</v>
          </cell>
          <cell r="E202">
            <v>210</v>
          </cell>
        </row>
        <row r="203">
          <cell r="A203">
            <v>202</v>
          </cell>
          <cell r="B203" t="str">
            <v>EMD/K003</v>
          </cell>
          <cell r="C203" t="str">
            <v>KHIEV Sarith</v>
          </cell>
          <cell r="D203" t="str">
            <v>Assistant Technician</v>
          </cell>
          <cell r="E203">
            <v>207</v>
          </cell>
        </row>
        <row r="204">
          <cell r="A204">
            <v>203</v>
          </cell>
          <cell r="B204" t="str">
            <v>EMD/K007</v>
          </cell>
          <cell r="C204" t="str">
            <v>KEUTH Vandan</v>
          </cell>
          <cell r="D204" t="str">
            <v>Assistant Supervisor</v>
          </cell>
          <cell r="E204">
            <v>205</v>
          </cell>
        </row>
        <row r="205">
          <cell r="A205">
            <v>204</v>
          </cell>
          <cell r="B205" t="str">
            <v>EMD/K008</v>
          </cell>
          <cell r="C205" t="str">
            <v>KEM M. Song</v>
          </cell>
          <cell r="D205" t="str">
            <v>Assistant Supervisor</v>
          </cell>
          <cell r="E205">
            <v>204</v>
          </cell>
        </row>
        <row r="206">
          <cell r="A206">
            <v>205</v>
          </cell>
          <cell r="B206" t="str">
            <v>EMD/K010</v>
          </cell>
          <cell r="C206" t="str">
            <v>KONG Savath</v>
          </cell>
          <cell r="D206" t="str">
            <v>Assistant Technician</v>
          </cell>
          <cell r="E206">
            <v>214</v>
          </cell>
        </row>
        <row r="207">
          <cell r="A207">
            <v>206</v>
          </cell>
          <cell r="B207" t="str">
            <v>EMD/K011</v>
          </cell>
          <cell r="C207" t="str">
            <v>Kin Pok</v>
          </cell>
          <cell r="D207" t="str">
            <v>Technician</v>
          </cell>
          <cell r="E207">
            <v>212</v>
          </cell>
        </row>
        <row r="208">
          <cell r="A208">
            <v>207</v>
          </cell>
          <cell r="B208" t="str">
            <v>EMD/K012</v>
          </cell>
          <cell r="C208" t="str">
            <v>Kheng Chhuong</v>
          </cell>
          <cell r="D208" t="str">
            <v>Cad Operator</v>
          </cell>
          <cell r="E208">
            <v>206</v>
          </cell>
        </row>
        <row r="209">
          <cell r="A209">
            <v>208</v>
          </cell>
          <cell r="B209" t="str">
            <v>EMD/K013</v>
          </cell>
          <cell r="C209" t="str">
            <v>Khoeun Phinthara</v>
          </cell>
          <cell r="D209" t="str">
            <v>Assistant Technician</v>
          </cell>
          <cell r="E209">
            <v>208</v>
          </cell>
        </row>
        <row r="210">
          <cell r="A210">
            <v>209</v>
          </cell>
          <cell r="B210" t="str">
            <v>EMD/K014</v>
          </cell>
          <cell r="C210" t="str">
            <v>Kov Phanok</v>
          </cell>
          <cell r="D210" t="str">
            <v>Assistant Technician</v>
          </cell>
          <cell r="E210">
            <v>216</v>
          </cell>
        </row>
        <row r="211">
          <cell r="A211">
            <v>210</v>
          </cell>
          <cell r="B211" t="str">
            <v>EMD/K016</v>
          </cell>
          <cell r="C211" t="str">
            <v>Koy Sakaro</v>
          </cell>
          <cell r="D211" t="str">
            <v>Supervisor</v>
          </cell>
          <cell r="E211">
            <v>218</v>
          </cell>
        </row>
        <row r="212">
          <cell r="A212">
            <v>211</v>
          </cell>
          <cell r="B212" t="str">
            <v>EMD/K017</v>
          </cell>
          <cell r="C212" t="str">
            <v>Kong Vathanak</v>
          </cell>
          <cell r="D212" t="str">
            <v>Technician</v>
          </cell>
          <cell r="E212">
            <v>215</v>
          </cell>
        </row>
        <row r="213">
          <cell r="A213">
            <v>212</v>
          </cell>
          <cell r="B213" t="str">
            <v>EMD/K018</v>
          </cell>
          <cell r="C213" t="str">
            <v>Kim Sopheap</v>
          </cell>
          <cell r="D213" t="str">
            <v>SO Controller</v>
          </cell>
          <cell r="E213">
            <v>211</v>
          </cell>
        </row>
        <row r="214">
          <cell r="A214">
            <v>213</v>
          </cell>
          <cell r="B214" t="str">
            <v>EMD/K019</v>
          </cell>
          <cell r="C214" t="str">
            <v>Kuoch Sohy</v>
          </cell>
          <cell r="D214" t="str">
            <v>Cad Operator</v>
          </cell>
          <cell r="E214">
            <v>217</v>
          </cell>
        </row>
        <row r="215">
          <cell r="A215">
            <v>214</v>
          </cell>
          <cell r="B215" t="str">
            <v>EMD/K020</v>
          </cell>
          <cell r="C215" t="str">
            <v>Kim Chanthy</v>
          </cell>
          <cell r="D215" t="str">
            <v>Assistant Technician</v>
          </cell>
          <cell r="E215">
            <v>209</v>
          </cell>
        </row>
        <row r="216">
          <cell r="A216">
            <v>215</v>
          </cell>
          <cell r="B216" t="str">
            <v>EMD/K021</v>
          </cell>
          <cell r="C216" t="str">
            <v>Kem Vichet</v>
          </cell>
          <cell r="D216" t="str">
            <v>Technician</v>
          </cell>
          <cell r="E216">
            <v>0</v>
          </cell>
        </row>
        <row r="217">
          <cell r="A217">
            <v>216</v>
          </cell>
          <cell r="B217" t="str">
            <v>EMD/K022</v>
          </cell>
          <cell r="C217" t="str">
            <v>Kou Sokha</v>
          </cell>
          <cell r="D217" t="str">
            <v>A/C Assistant Technician</v>
          </cell>
          <cell r="E217">
            <v>219</v>
          </cell>
        </row>
        <row r="218">
          <cell r="A218">
            <v>217</v>
          </cell>
          <cell r="B218" t="str">
            <v>EMD/L002</v>
          </cell>
          <cell r="C218" t="str">
            <v>LENG Sochea</v>
          </cell>
          <cell r="D218" t="str">
            <v>Technician</v>
          </cell>
          <cell r="E218">
            <v>220</v>
          </cell>
        </row>
        <row r="219">
          <cell r="A219">
            <v>218</v>
          </cell>
          <cell r="B219" t="str">
            <v>EMD/L003</v>
          </cell>
          <cell r="C219" t="str">
            <v>LEN Chenthuon</v>
          </cell>
          <cell r="D219" t="str">
            <v>Assistant Supervisor</v>
          </cell>
          <cell r="E219">
            <v>221</v>
          </cell>
        </row>
        <row r="220">
          <cell r="A220">
            <v>219</v>
          </cell>
          <cell r="B220" t="str">
            <v>EMD/L004</v>
          </cell>
          <cell r="C220" t="str">
            <v>LY Viseth</v>
          </cell>
          <cell r="D220" t="str">
            <v>Assistant Supervisor</v>
          </cell>
          <cell r="E220">
            <v>222</v>
          </cell>
        </row>
        <row r="221">
          <cell r="A221">
            <v>220</v>
          </cell>
          <cell r="B221" t="str">
            <v>EMD/L005</v>
          </cell>
          <cell r="C221" t="str">
            <v>LON S. Long</v>
          </cell>
          <cell r="D221" t="str">
            <v>Technician</v>
          </cell>
          <cell r="E221">
            <v>223</v>
          </cell>
        </row>
        <row r="222">
          <cell r="A222">
            <v>221</v>
          </cell>
          <cell r="B222" t="str">
            <v>EMD/L006</v>
          </cell>
          <cell r="C222" t="str">
            <v>LEN Sophal</v>
          </cell>
          <cell r="D222" t="str">
            <v>Technician</v>
          </cell>
          <cell r="E222">
            <v>224</v>
          </cell>
        </row>
        <row r="223">
          <cell r="A223">
            <v>222</v>
          </cell>
          <cell r="B223" t="str">
            <v>EMD/L008</v>
          </cell>
          <cell r="C223" t="str">
            <v>Leng Sokeo</v>
          </cell>
          <cell r="D223" t="str">
            <v>Assistant Technician</v>
          </cell>
          <cell r="E223">
            <v>225</v>
          </cell>
        </row>
        <row r="224">
          <cell r="A224">
            <v>223</v>
          </cell>
          <cell r="B224" t="str">
            <v>EMD/M001</v>
          </cell>
          <cell r="C224" t="str">
            <v>MAO Seng</v>
          </cell>
          <cell r="D224" t="str">
            <v>Technician</v>
          </cell>
          <cell r="E224">
            <v>226</v>
          </cell>
        </row>
        <row r="225">
          <cell r="A225">
            <v>224</v>
          </cell>
          <cell r="B225" t="str">
            <v>EMD/M002</v>
          </cell>
          <cell r="C225" t="str">
            <v>MEAS Vanni</v>
          </cell>
          <cell r="D225" t="str">
            <v>Assistant Technician</v>
          </cell>
          <cell r="E225">
            <v>227</v>
          </cell>
        </row>
        <row r="226">
          <cell r="A226">
            <v>225</v>
          </cell>
          <cell r="B226" t="str">
            <v>EMD/M005</v>
          </cell>
          <cell r="C226" t="str">
            <v>Morn Sokvuthy</v>
          </cell>
          <cell r="D226" t="str">
            <v>Assistant Technician</v>
          </cell>
          <cell r="E226">
            <v>228</v>
          </cell>
        </row>
        <row r="227">
          <cell r="A227">
            <v>226</v>
          </cell>
          <cell r="B227" t="str">
            <v>EMD/M007</v>
          </cell>
          <cell r="C227" t="str">
            <v>Mao Minut</v>
          </cell>
          <cell r="D227" t="str">
            <v>Cost Controller</v>
          </cell>
          <cell r="E227">
            <v>229</v>
          </cell>
        </row>
        <row r="228">
          <cell r="A228">
            <v>227</v>
          </cell>
          <cell r="B228" t="str">
            <v>EMD/M008</v>
          </cell>
          <cell r="C228" t="str">
            <v>Me Mony</v>
          </cell>
          <cell r="D228" t="str">
            <v>Assistant Technician</v>
          </cell>
          <cell r="E228">
            <v>231</v>
          </cell>
        </row>
        <row r="229">
          <cell r="A229">
            <v>228</v>
          </cell>
          <cell r="B229" t="str">
            <v>EMD/M009</v>
          </cell>
          <cell r="C229" t="str">
            <v>Mao Setha</v>
          </cell>
          <cell r="D229" t="str">
            <v>Technician</v>
          </cell>
          <cell r="E229">
            <v>230</v>
          </cell>
        </row>
        <row r="230">
          <cell r="A230">
            <v>229</v>
          </cell>
          <cell r="B230" t="str">
            <v>EMD/M010</v>
          </cell>
          <cell r="C230" t="str">
            <v>Men Mono</v>
          </cell>
          <cell r="D230" t="str">
            <v>Assistant Technician</v>
          </cell>
          <cell r="E230">
            <v>0</v>
          </cell>
        </row>
        <row r="231">
          <cell r="A231">
            <v>230</v>
          </cell>
          <cell r="B231" t="str">
            <v>EMD/N004</v>
          </cell>
          <cell r="C231" t="str">
            <v>NGUON Chandy</v>
          </cell>
          <cell r="D231" t="str">
            <v>Technician</v>
          </cell>
          <cell r="E231">
            <v>233</v>
          </cell>
        </row>
        <row r="232">
          <cell r="A232">
            <v>231</v>
          </cell>
          <cell r="B232" t="str">
            <v>EMD/N005</v>
          </cell>
          <cell r="C232" t="str">
            <v>NETH Dararith</v>
          </cell>
          <cell r="D232" t="str">
            <v>Technician</v>
          </cell>
          <cell r="E232">
            <v>234</v>
          </cell>
        </row>
        <row r="233">
          <cell r="A233">
            <v>232</v>
          </cell>
          <cell r="B233" t="str">
            <v>EMD/N006</v>
          </cell>
          <cell r="C233" t="str">
            <v>NGON Keng</v>
          </cell>
          <cell r="D233" t="str">
            <v>Assistant Technician</v>
          </cell>
          <cell r="E233">
            <v>235</v>
          </cell>
        </row>
        <row r="234">
          <cell r="A234">
            <v>233</v>
          </cell>
          <cell r="B234" t="str">
            <v>EMD/N007</v>
          </cell>
          <cell r="C234" t="str">
            <v>NOV Vann</v>
          </cell>
          <cell r="D234" t="str">
            <v>Assistant Technician</v>
          </cell>
          <cell r="E234">
            <v>236</v>
          </cell>
        </row>
        <row r="235">
          <cell r="A235">
            <v>234</v>
          </cell>
          <cell r="B235" t="str">
            <v>EMD/N008</v>
          </cell>
          <cell r="C235" t="str">
            <v>NY Chhunleang</v>
          </cell>
          <cell r="D235" t="str">
            <v>Cad Operator</v>
          </cell>
          <cell r="E235">
            <v>237</v>
          </cell>
        </row>
        <row r="236">
          <cell r="A236">
            <v>235</v>
          </cell>
          <cell r="B236" t="str">
            <v>EMD/N009</v>
          </cell>
          <cell r="C236" t="str">
            <v>Ngek S. On</v>
          </cell>
          <cell r="D236" t="str">
            <v>Technician</v>
          </cell>
          <cell r="E236">
            <v>238</v>
          </cell>
        </row>
        <row r="237">
          <cell r="A237">
            <v>236</v>
          </cell>
          <cell r="B237" t="str">
            <v>EMD/N010</v>
          </cell>
          <cell r="C237" t="str">
            <v>Nin Votha</v>
          </cell>
          <cell r="D237" t="str">
            <v>Assistant Technician</v>
          </cell>
          <cell r="E237">
            <v>239</v>
          </cell>
        </row>
        <row r="238">
          <cell r="A238">
            <v>237</v>
          </cell>
          <cell r="B238" t="str">
            <v>EMD/N011</v>
          </cell>
          <cell r="C238" t="str">
            <v>Nicolas Malgouyres</v>
          </cell>
          <cell r="D238" t="str">
            <v>Duputy Maintenance Manager</v>
          </cell>
          <cell r="E238">
            <v>240</v>
          </cell>
        </row>
        <row r="239">
          <cell r="A239">
            <v>238</v>
          </cell>
          <cell r="B239" t="str">
            <v>EMD/N012</v>
          </cell>
          <cell r="C239" t="str">
            <v>NEM Socheatda</v>
          </cell>
          <cell r="D239" t="str">
            <v>Secretary</v>
          </cell>
          <cell r="E239">
            <v>232</v>
          </cell>
        </row>
        <row r="240">
          <cell r="A240">
            <v>239</v>
          </cell>
          <cell r="B240" t="str">
            <v>EMD/O001</v>
          </cell>
          <cell r="C240" t="str">
            <v>Olivier BELLOY</v>
          </cell>
          <cell r="D240" t="str">
            <v>Division Maintenance Manager</v>
          </cell>
          <cell r="E240">
            <v>241</v>
          </cell>
        </row>
        <row r="241">
          <cell r="A241">
            <v>240</v>
          </cell>
          <cell r="B241" t="str">
            <v>EMD/O002</v>
          </cell>
          <cell r="C241" t="str">
            <v>OU Bunly</v>
          </cell>
          <cell r="D241" t="str">
            <v>Supervisor</v>
          </cell>
          <cell r="E241">
            <v>242</v>
          </cell>
        </row>
        <row r="242">
          <cell r="A242">
            <v>241</v>
          </cell>
          <cell r="B242" t="str">
            <v>EMD/O004</v>
          </cell>
          <cell r="C242" t="str">
            <v>Ou Puthy</v>
          </cell>
          <cell r="D242" t="str">
            <v>Assistant Technician</v>
          </cell>
          <cell r="E242">
            <v>243</v>
          </cell>
        </row>
        <row r="243">
          <cell r="A243">
            <v>242</v>
          </cell>
          <cell r="B243" t="str">
            <v>EMD/P001</v>
          </cell>
          <cell r="C243" t="str">
            <v>Pascal NICOLE</v>
          </cell>
          <cell r="D243" t="str">
            <v>Deputy Maintenance Manager</v>
          </cell>
          <cell r="E243">
            <v>244</v>
          </cell>
        </row>
        <row r="244">
          <cell r="A244">
            <v>243</v>
          </cell>
          <cell r="B244" t="str">
            <v>EMD/P003</v>
          </cell>
          <cell r="C244" t="str">
            <v>PHUONG Vireak</v>
          </cell>
          <cell r="D244" t="str">
            <v>Assistant Supervisor</v>
          </cell>
          <cell r="E244">
            <v>245</v>
          </cell>
        </row>
        <row r="245">
          <cell r="A245">
            <v>244</v>
          </cell>
          <cell r="B245" t="str">
            <v>EMD/P004</v>
          </cell>
          <cell r="C245" t="str">
            <v>PO K. Srain</v>
          </cell>
          <cell r="D245" t="str">
            <v>Assistant Technician</v>
          </cell>
          <cell r="E245">
            <v>246</v>
          </cell>
        </row>
        <row r="246">
          <cell r="A246">
            <v>245</v>
          </cell>
          <cell r="B246" t="str">
            <v>EMD/P005</v>
          </cell>
          <cell r="C246" t="str">
            <v>PHAN K. Heang</v>
          </cell>
          <cell r="D246" t="str">
            <v>Technician</v>
          </cell>
          <cell r="E246">
            <v>247</v>
          </cell>
        </row>
        <row r="247">
          <cell r="A247">
            <v>246</v>
          </cell>
          <cell r="B247" t="str">
            <v>EMD/P008</v>
          </cell>
          <cell r="C247" t="str">
            <v>Pot Mao</v>
          </cell>
          <cell r="D247" t="str">
            <v>Technician Assistant</v>
          </cell>
          <cell r="E247">
            <v>248</v>
          </cell>
        </row>
        <row r="248">
          <cell r="A248">
            <v>247</v>
          </cell>
          <cell r="B248" t="str">
            <v>EMD/P009</v>
          </cell>
          <cell r="C248" t="str">
            <v>Phoun Phan</v>
          </cell>
          <cell r="D248" t="str">
            <v>Assistant Technician</v>
          </cell>
          <cell r="E248">
            <v>249</v>
          </cell>
        </row>
        <row r="249">
          <cell r="A249">
            <v>248</v>
          </cell>
          <cell r="B249" t="str">
            <v>EMD/P010</v>
          </cell>
          <cell r="C249" t="str">
            <v>Phann Chandaren</v>
          </cell>
          <cell r="D249" t="str">
            <v>Secretary</v>
          </cell>
          <cell r="E249">
            <v>250</v>
          </cell>
        </row>
        <row r="250">
          <cell r="A250">
            <v>249</v>
          </cell>
          <cell r="B250" t="str">
            <v>EMD/P011</v>
          </cell>
          <cell r="C250" t="str">
            <v>Pov Sarom</v>
          </cell>
          <cell r="D250" t="str">
            <v>Cleaner</v>
          </cell>
          <cell r="E250">
            <v>0</v>
          </cell>
        </row>
        <row r="251">
          <cell r="A251">
            <v>250</v>
          </cell>
          <cell r="B251" t="str">
            <v>EMD/P012</v>
          </cell>
          <cell r="C251" t="str">
            <v>Pok Thearin</v>
          </cell>
          <cell r="D251" t="str">
            <v>Assistant Supervisor</v>
          </cell>
          <cell r="E251">
            <v>251</v>
          </cell>
        </row>
        <row r="252">
          <cell r="A252">
            <v>251</v>
          </cell>
          <cell r="B252" t="str">
            <v>EMD/P013</v>
          </cell>
          <cell r="C252" t="str">
            <v>Pin Chheanghak</v>
          </cell>
          <cell r="D252" t="str">
            <v>Technician</v>
          </cell>
          <cell r="E252">
            <v>0</v>
          </cell>
        </row>
        <row r="253">
          <cell r="A253">
            <v>252</v>
          </cell>
          <cell r="B253" t="str">
            <v>EMD/P014</v>
          </cell>
          <cell r="C253" t="str">
            <v>Phan Phat</v>
          </cell>
          <cell r="D253" t="str">
            <v>A/C Assistant Technician</v>
          </cell>
          <cell r="E253">
            <v>252</v>
          </cell>
        </row>
        <row r="254">
          <cell r="A254">
            <v>253</v>
          </cell>
          <cell r="B254" t="str">
            <v>EMD/R001</v>
          </cell>
          <cell r="C254" t="str">
            <v>RATH Sovannarith</v>
          </cell>
          <cell r="D254" t="str">
            <v>Technician</v>
          </cell>
          <cell r="E254">
            <v>253</v>
          </cell>
        </row>
        <row r="255">
          <cell r="A255">
            <v>254</v>
          </cell>
          <cell r="B255" t="str">
            <v>EMD/R002</v>
          </cell>
          <cell r="C255" t="str">
            <v>RATH Sophanna</v>
          </cell>
          <cell r="D255" t="str">
            <v>Assistant Supervisor</v>
          </cell>
          <cell r="E255">
            <v>254</v>
          </cell>
        </row>
        <row r="256">
          <cell r="A256">
            <v>255</v>
          </cell>
          <cell r="B256" t="str">
            <v>EMD/R006</v>
          </cell>
          <cell r="C256" t="str">
            <v>ROS Sophy</v>
          </cell>
          <cell r="D256" t="str">
            <v>Secretary</v>
          </cell>
          <cell r="E256">
            <v>255</v>
          </cell>
        </row>
        <row r="257">
          <cell r="A257">
            <v>256</v>
          </cell>
          <cell r="B257" t="str">
            <v>EMD/S003</v>
          </cell>
          <cell r="C257" t="str">
            <v>SANN Chhean</v>
          </cell>
          <cell r="D257" t="str">
            <v>Technician</v>
          </cell>
          <cell r="E257">
            <v>256</v>
          </cell>
        </row>
        <row r="258">
          <cell r="A258">
            <v>257</v>
          </cell>
          <cell r="B258" t="str">
            <v>EMD/S004</v>
          </cell>
          <cell r="C258" t="str">
            <v>SAM Sarith</v>
          </cell>
          <cell r="D258" t="str">
            <v>Assistant Technician</v>
          </cell>
          <cell r="E258">
            <v>257</v>
          </cell>
        </row>
        <row r="259">
          <cell r="A259">
            <v>258</v>
          </cell>
          <cell r="B259" t="str">
            <v>EMD/S005</v>
          </cell>
          <cell r="C259" t="str">
            <v>SOS Kimsan</v>
          </cell>
          <cell r="D259" t="str">
            <v>Assistant Supervisor</v>
          </cell>
          <cell r="E259">
            <v>258</v>
          </cell>
        </row>
        <row r="260">
          <cell r="A260">
            <v>259</v>
          </cell>
          <cell r="B260" t="str">
            <v>EMD/S007</v>
          </cell>
          <cell r="C260" t="str">
            <v>SAIN Dyna</v>
          </cell>
          <cell r="D260" t="str">
            <v>Assistant Technician</v>
          </cell>
          <cell r="E260">
            <v>259</v>
          </cell>
        </row>
        <row r="261">
          <cell r="A261">
            <v>260</v>
          </cell>
          <cell r="B261" t="str">
            <v>EMD/S011</v>
          </cell>
          <cell r="C261" t="str">
            <v>SOR Saopiseth</v>
          </cell>
          <cell r="D261" t="str">
            <v>Supervisor</v>
          </cell>
          <cell r="E261">
            <v>260</v>
          </cell>
        </row>
        <row r="262">
          <cell r="A262">
            <v>261</v>
          </cell>
          <cell r="B262" t="str">
            <v>EMD/S013</v>
          </cell>
          <cell r="C262" t="str">
            <v>SEM L. Seng</v>
          </cell>
          <cell r="D262" t="str">
            <v>Site Manager</v>
          </cell>
          <cell r="E262">
            <v>261</v>
          </cell>
        </row>
        <row r="263">
          <cell r="A263">
            <v>262</v>
          </cell>
          <cell r="B263" t="str">
            <v>EMD/S014</v>
          </cell>
          <cell r="C263" t="str">
            <v>SAY Sovan</v>
          </cell>
          <cell r="D263" t="str">
            <v>Technician</v>
          </cell>
          <cell r="E263">
            <v>262</v>
          </cell>
        </row>
        <row r="264">
          <cell r="A264">
            <v>263</v>
          </cell>
          <cell r="B264" t="str">
            <v>EMD/S015</v>
          </cell>
          <cell r="C264" t="str">
            <v>SOTH Sambath</v>
          </cell>
          <cell r="D264" t="str">
            <v>Technician</v>
          </cell>
          <cell r="E264">
            <v>263</v>
          </cell>
        </row>
        <row r="265">
          <cell r="A265">
            <v>264</v>
          </cell>
          <cell r="B265" t="str">
            <v>EMD/S017</v>
          </cell>
          <cell r="C265" t="str">
            <v>SAMBATH Chanroeun</v>
          </cell>
          <cell r="D265" t="str">
            <v>Assistant Supervisor</v>
          </cell>
          <cell r="E265">
            <v>264</v>
          </cell>
        </row>
        <row r="266">
          <cell r="A266">
            <v>265</v>
          </cell>
          <cell r="B266" t="str">
            <v>EMD/S022</v>
          </cell>
          <cell r="C266" t="str">
            <v>SHONG Pisey</v>
          </cell>
          <cell r="D266" t="str">
            <v>Technician</v>
          </cell>
          <cell r="E266">
            <v>265</v>
          </cell>
        </row>
        <row r="267">
          <cell r="A267">
            <v>266</v>
          </cell>
          <cell r="B267" t="str">
            <v>EMD/S026</v>
          </cell>
          <cell r="C267" t="str">
            <v>Sok Leng</v>
          </cell>
          <cell r="D267" t="str">
            <v>Cleaner</v>
          </cell>
          <cell r="E267">
            <v>266</v>
          </cell>
        </row>
        <row r="268">
          <cell r="A268">
            <v>267</v>
          </cell>
          <cell r="B268" t="str">
            <v>EMD/S027</v>
          </cell>
          <cell r="C268" t="str">
            <v>Sam T. Hin</v>
          </cell>
          <cell r="D268" t="str">
            <v>Assistant Technician</v>
          </cell>
          <cell r="E268">
            <v>267</v>
          </cell>
        </row>
        <row r="269">
          <cell r="A269">
            <v>268</v>
          </cell>
          <cell r="B269" t="str">
            <v>EMD/S029</v>
          </cell>
          <cell r="C269" t="str">
            <v>Seng Samneang</v>
          </cell>
          <cell r="D269" t="str">
            <v>Supervisor</v>
          </cell>
          <cell r="E269">
            <v>268</v>
          </cell>
        </row>
        <row r="270">
          <cell r="A270">
            <v>269</v>
          </cell>
          <cell r="B270" t="str">
            <v>EMD/S030</v>
          </cell>
          <cell r="C270" t="str">
            <v>Srum Srin</v>
          </cell>
          <cell r="D270" t="str">
            <v>Assistant Technician</v>
          </cell>
          <cell r="E270">
            <v>269</v>
          </cell>
        </row>
        <row r="271">
          <cell r="A271">
            <v>270</v>
          </cell>
          <cell r="B271" t="str">
            <v>EMD/S031</v>
          </cell>
          <cell r="C271" t="str">
            <v>Sen Houng</v>
          </cell>
          <cell r="D271" t="str">
            <v>Project Manager</v>
          </cell>
          <cell r="E271">
            <v>270</v>
          </cell>
        </row>
        <row r="272">
          <cell r="A272">
            <v>271</v>
          </cell>
          <cell r="B272" t="str">
            <v>EMD/T002</v>
          </cell>
          <cell r="C272" t="str">
            <v>TIM Kim</v>
          </cell>
          <cell r="D272" t="str">
            <v>Assistant Technician</v>
          </cell>
          <cell r="E272">
            <v>271</v>
          </cell>
        </row>
        <row r="273">
          <cell r="A273">
            <v>272</v>
          </cell>
          <cell r="B273" t="str">
            <v>EMD/T004</v>
          </cell>
          <cell r="C273" t="str">
            <v>THON Sokchea</v>
          </cell>
          <cell r="D273" t="str">
            <v>Technician</v>
          </cell>
          <cell r="E273">
            <v>272</v>
          </cell>
        </row>
        <row r="274">
          <cell r="A274">
            <v>273</v>
          </cell>
          <cell r="B274" t="str">
            <v>EMD/T007</v>
          </cell>
          <cell r="C274" t="str">
            <v>Touch Mary</v>
          </cell>
          <cell r="D274" t="str">
            <v>Receptionist</v>
          </cell>
          <cell r="E274">
            <v>273</v>
          </cell>
        </row>
        <row r="275">
          <cell r="A275">
            <v>274</v>
          </cell>
          <cell r="B275" t="str">
            <v>EMD/U002</v>
          </cell>
          <cell r="C275" t="str">
            <v>Um Khunneay</v>
          </cell>
          <cell r="D275" t="str">
            <v>Technician</v>
          </cell>
          <cell r="E275">
            <v>0</v>
          </cell>
        </row>
        <row r="276">
          <cell r="A276">
            <v>275</v>
          </cell>
          <cell r="B276" t="str">
            <v>EMD/V001</v>
          </cell>
          <cell r="C276" t="str">
            <v>VETH Nhoeun</v>
          </cell>
          <cell r="D276" t="str">
            <v>Assistant MD Manager</v>
          </cell>
          <cell r="E276">
            <v>274</v>
          </cell>
        </row>
        <row r="277">
          <cell r="A277">
            <v>276</v>
          </cell>
          <cell r="B277" t="str">
            <v>EMD/V002</v>
          </cell>
          <cell r="C277" t="str">
            <v>Vong Phany</v>
          </cell>
          <cell r="D277" t="str">
            <v>Secretary</v>
          </cell>
          <cell r="E277">
            <v>275</v>
          </cell>
        </row>
        <row r="278">
          <cell r="A278">
            <v>277</v>
          </cell>
          <cell r="B278" t="str">
            <v>EMD/V003</v>
          </cell>
          <cell r="C278" t="str">
            <v>Va Samphors</v>
          </cell>
          <cell r="D278" t="str">
            <v>Driver</v>
          </cell>
          <cell r="E278">
            <v>276</v>
          </cell>
        </row>
        <row r="279">
          <cell r="A279">
            <v>278</v>
          </cell>
          <cell r="B279" t="str">
            <v>EMD/V004</v>
          </cell>
          <cell r="C279" t="str">
            <v>Veth Sroeun</v>
          </cell>
          <cell r="D279" t="str">
            <v>Assistant Technician</v>
          </cell>
          <cell r="E279">
            <v>0</v>
          </cell>
        </row>
        <row r="280">
          <cell r="A280">
            <v>279</v>
          </cell>
          <cell r="B280" t="str">
            <v>EMD/V005</v>
          </cell>
          <cell r="C280" t="str">
            <v>Voeurn Pharat</v>
          </cell>
          <cell r="D280" t="str">
            <v>Technician</v>
          </cell>
          <cell r="E280">
            <v>0</v>
          </cell>
        </row>
        <row r="281">
          <cell r="A281">
            <v>280</v>
          </cell>
          <cell r="B281" t="str">
            <v>EMD/Y003</v>
          </cell>
          <cell r="C281" t="str">
            <v>You Bunheng</v>
          </cell>
          <cell r="D281" t="str">
            <v>Technician</v>
          </cell>
          <cell r="E281">
            <v>277</v>
          </cell>
        </row>
        <row r="282">
          <cell r="A282">
            <v>281</v>
          </cell>
          <cell r="B282" t="str">
            <v>EMD/Y005</v>
          </cell>
          <cell r="C282" t="str">
            <v>Yin Napich</v>
          </cell>
          <cell r="D282" t="str">
            <v>Cleaner</v>
          </cell>
          <cell r="E282">
            <v>278</v>
          </cell>
        </row>
        <row r="283">
          <cell r="A283">
            <v>282</v>
          </cell>
          <cell r="B283" t="str">
            <v>EMD/Y007</v>
          </cell>
          <cell r="C283" t="str">
            <v>YIEM Vuthy</v>
          </cell>
          <cell r="D283" t="str">
            <v>Technician</v>
          </cell>
          <cell r="E283">
            <v>279</v>
          </cell>
        </row>
        <row r="284">
          <cell r="A284">
            <v>283</v>
          </cell>
          <cell r="B284" t="str">
            <v>EMD/Y008</v>
          </cell>
          <cell r="C284" t="str">
            <v>YOUN Sinlong</v>
          </cell>
          <cell r="D284" t="str">
            <v>Secretary</v>
          </cell>
          <cell r="E284">
            <v>280</v>
          </cell>
        </row>
        <row r="285">
          <cell r="A285">
            <v>284</v>
          </cell>
          <cell r="B285" t="str">
            <v>ESR/B002</v>
          </cell>
          <cell r="C285" t="str">
            <v>BON Vong</v>
          </cell>
          <cell r="D285" t="str">
            <v>Driver</v>
          </cell>
          <cell r="E285">
            <v>281</v>
          </cell>
        </row>
        <row r="286">
          <cell r="A286">
            <v>285</v>
          </cell>
          <cell r="B286" t="str">
            <v>ESR/C002</v>
          </cell>
          <cell r="C286" t="str">
            <v>CHUM Sokun</v>
          </cell>
          <cell r="D286" t="str">
            <v>AC Assistant</v>
          </cell>
          <cell r="E286">
            <v>284</v>
          </cell>
        </row>
        <row r="287">
          <cell r="A287">
            <v>286</v>
          </cell>
          <cell r="B287" t="str">
            <v>ESR/C003</v>
          </cell>
          <cell r="C287" t="str">
            <v>CHAN Vannak</v>
          </cell>
          <cell r="D287" t="str">
            <v>Gardient Nuit</v>
          </cell>
          <cell r="E287">
            <v>282</v>
          </cell>
        </row>
        <row r="288">
          <cell r="A288">
            <v>287</v>
          </cell>
          <cell r="B288" t="str">
            <v>ESR/C005</v>
          </cell>
          <cell r="C288" t="str">
            <v>Chum Bunheng</v>
          </cell>
          <cell r="D288" t="str">
            <v>Technician</v>
          </cell>
          <cell r="E288">
            <v>285</v>
          </cell>
        </row>
        <row r="289">
          <cell r="A289">
            <v>288</v>
          </cell>
          <cell r="B289" t="str">
            <v>ESR/C006</v>
          </cell>
          <cell r="C289" t="str">
            <v>Chham Phirunn</v>
          </cell>
          <cell r="D289" t="str">
            <v>Genset Team Supervisor</v>
          </cell>
          <cell r="E289">
            <v>283</v>
          </cell>
        </row>
        <row r="290">
          <cell r="A290">
            <v>289</v>
          </cell>
          <cell r="B290" t="str">
            <v>ESR/E001</v>
          </cell>
          <cell r="C290" t="str">
            <v>Erwan BLANC</v>
          </cell>
          <cell r="D290" t="str">
            <v>SR Branch Manager</v>
          </cell>
          <cell r="E290">
            <v>286</v>
          </cell>
        </row>
        <row r="291">
          <cell r="A291">
            <v>290</v>
          </cell>
          <cell r="B291" t="str">
            <v>ESR/H001</v>
          </cell>
          <cell r="C291" t="str">
            <v>HUON Panha</v>
          </cell>
          <cell r="D291" t="str">
            <v>A/C Technician</v>
          </cell>
          <cell r="E291">
            <v>287</v>
          </cell>
        </row>
        <row r="292">
          <cell r="A292">
            <v>291</v>
          </cell>
          <cell r="B292" t="str">
            <v>ESR/K001</v>
          </cell>
          <cell r="C292" t="str">
            <v>KHENG C. Theng</v>
          </cell>
          <cell r="D292" t="str">
            <v>AC Team Leader</v>
          </cell>
          <cell r="E292">
            <v>288</v>
          </cell>
        </row>
        <row r="293">
          <cell r="A293">
            <v>292</v>
          </cell>
          <cell r="B293" t="str">
            <v>ESR/K004</v>
          </cell>
          <cell r="C293" t="str">
            <v>Kong Kompheak</v>
          </cell>
          <cell r="D293" t="str">
            <v>A/C Technician</v>
          </cell>
          <cell r="E293">
            <v>289</v>
          </cell>
        </row>
        <row r="294">
          <cell r="A294">
            <v>293</v>
          </cell>
          <cell r="B294" t="str">
            <v>ESR/K005</v>
          </cell>
          <cell r="C294" t="str">
            <v>Keo Rithea</v>
          </cell>
          <cell r="D294" t="str">
            <v>Genset Division Manager</v>
          </cell>
          <cell r="E294">
            <v>290</v>
          </cell>
        </row>
        <row r="295">
          <cell r="A295">
            <v>294</v>
          </cell>
          <cell r="B295" t="str">
            <v>ESR/K006</v>
          </cell>
          <cell r="C295" t="str">
            <v>Kroch Sam An</v>
          </cell>
          <cell r="D295" t="str">
            <v>Helper</v>
          </cell>
          <cell r="E295">
            <v>291</v>
          </cell>
        </row>
        <row r="296">
          <cell r="A296">
            <v>295</v>
          </cell>
          <cell r="B296" t="str">
            <v>ESR/L001</v>
          </cell>
          <cell r="C296" t="str">
            <v>LY Mono</v>
          </cell>
          <cell r="D296" t="str">
            <v>AC Assistant</v>
          </cell>
          <cell r="E296">
            <v>293</v>
          </cell>
        </row>
        <row r="297">
          <cell r="A297">
            <v>296</v>
          </cell>
          <cell r="B297" t="str">
            <v>ESR/L002</v>
          </cell>
          <cell r="C297" t="str">
            <v>Lim Kosal</v>
          </cell>
          <cell r="D297" t="str">
            <v>Accountant</v>
          </cell>
          <cell r="E297">
            <v>294</v>
          </cell>
        </row>
        <row r="298">
          <cell r="A298">
            <v>297</v>
          </cell>
          <cell r="B298" t="str">
            <v>ESR/L003</v>
          </cell>
          <cell r="C298" t="str">
            <v>Ly Chhoung</v>
          </cell>
          <cell r="D298" t="str">
            <v>Genset Division supervisor</v>
          </cell>
          <cell r="E298">
            <v>292</v>
          </cell>
        </row>
        <row r="299">
          <cell r="A299">
            <v>298</v>
          </cell>
          <cell r="B299" t="str">
            <v>ESR/L004</v>
          </cell>
          <cell r="C299" t="str">
            <v>Logn Borith</v>
          </cell>
          <cell r="D299" t="str">
            <v>Helper</v>
          </cell>
          <cell r="E299">
            <v>295</v>
          </cell>
        </row>
        <row r="300">
          <cell r="A300">
            <v>299</v>
          </cell>
          <cell r="B300" t="str">
            <v>ESR/M003</v>
          </cell>
          <cell r="C300" t="str">
            <v>Mon Bunhan</v>
          </cell>
          <cell r="D300" t="str">
            <v>Electrician</v>
          </cell>
          <cell r="E300">
            <v>296</v>
          </cell>
        </row>
        <row r="301">
          <cell r="A301">
            <v>300</v>
          </cell>
          <cell r="B301" t="str">
            <v>ESR/M004</v>
          </cell>
          <cell r="C301" t="str">
            <v>Meas Chinrith</v>
          </cell>
          <cell r="D301" t="str">
            <v>SR Stock Manager</v>
          </cell>
          <cell r="E301">
            <v>297</v>
          </cell>
        </row>
        <row r="302">
          <cell r="A302">
            <v>301</v>
          </cell>
          <cell r="B302" t="str">
            <v>ESR/M005</v>
          </cell>
          <cell r="C302" t="str">
            <v>Meas Vanna</v>
          </cell>
          <cell r="D302" t="str">
            <v>Stock Keeper</v>
          </cell>
          <cell r="E302">
            <v>298</v>
          </cell>
        </row>
        <row r="303">
          <cell r="A303">
            <v>302</v>
          </cell>
          <cell r="B303" t="str">
            <v>ESR/N001</v>
          </cell>
          <cell r="C303" t="str">
            <v>NGOUN Chenda</v>
          </cell>
          <cell r="D303" t="str">
            <v>AC Technician</v>
          </cell>
          <cell r="E303">
            <v>299</v>
          </cell>
        </row>
        <row r="304">
          <cell r="A304">
            <v>303</v>
          </cell>
          <cell r="B304" t="str">
            <v>ESR/N002</v>
          </cell>
          <cell r="C304" t="str">
            <v>Ngoun Phalla</v>
          </cell>
          <cell r="D304" t="str">
            <v>Sale Assistant</v>
          </cell>
          <cell r="E304">
            <v>300</v>
          </cell>
        </row>
        <row r="305">
          <cell r="A305">
            <v>304</v>
          </cell>
          <cell r="B305" t="str">
            <v>ESR/O001</v>
          </cell>
          <cell r="C305" t="str">
            <v>Ouch S. Hoeun</v>
          </cell>
          <cell r="D305" t="str">
            <v>Electrician</v>
          </cell>
          <cell r="E305">
            <v>301</v>
          </cell>
        </row>
        <row r="306">
          <cell r="A306">
            <v>305</v>
          </cell>
          <cell r="B306" t="str">
            <v>ESR/P003</v>
          </cell>
          <cell r="C306" t="str">
            <v>Pot Sary</v>
          </cell>
          <cell r="D306" t="str">
            <v>Electrician</v>
          </cell>
          <cell r="E306">
            <v>302</v>
          </cell>
        </row>
        <row r="307">
          <cell r="A307">
            <v>306</v>
          </cell>
          <cell r="B307" t="str">
            <v>ESR/P004</v>
          </cell>
          <cell r="C307" t="str">
            <v>Phal Luch</v>
          </cell>
          <cell r="D307" t="str">
            <v>Telecom &amp; Security System Assistant</v>
          </cell>
          <cell r="E307">
            <v>303</v>
          </cell>
        </row>
        <row r="308">
          <cell r="A308">
            <v>307</v>
          </cell>
          <cell r="B308" t="str">
            <v>ESR/R002</v>
          </cell>
          <cell r="C308" t="str">
            <v>Ren Vanna</v>
          </cell>
          <cell r="D308" t="str">
            <v>Helper Genset</v>
          </cell>
          <cell r="E308">
            <v>304</v>
          </cell>
        </row>
        <row r="309">
          <cell r="A309">
            <v>308</v>
          </cell>
          <cell r="B309" t="str">
            <v>ESR/R003</v>
          </cell>
          <cell r="C309" t="str">
            <v>Rapheal Ivara</v>
          </cell>
          <cell r="D309" t="str">
            <v>SIEM REAP Branch Manager</v>
          </cell>
          <cell r="E309">
            <v>0</v>
          </cell>
        </row>
        <row r="310">
          <cell r="A310">
            <v>309</v>
          </cell>
          <cell r="B310" t="str">
            <v>ESR/S004</v>
          </cell>
          <cell r="C310" t="str">
            <v>SOK San</v>
          </cell>
          <cell r="D310" t="str">
            <v>Electrician</v>
          </cell>
          <cell r="E310">
            <v>305</v>
          </cell>
        </row>
        <row r="311">
          <cell r="A311">
            <v>310</v>
          </cell>
          <cell r="B311" t="str">
            <v>ESR/S005</v>
          </cell>
          <cell r="C311" t="str">
            <v>SIT Vuthy</v>
          </cell>
          <cell r="D311" t="str">
            <v>Electrician</v>
          </cell>
          <cell r="E311">
            <v>306</v>
          </cell>
        </row>
        <row r="312">
          <cell r="A312">
            <v>311</v>
          </cell>
          <cell r="B312" t="str">
            <v>ESR/S006</v>
          </cell>
          <cell r="C312" t="str">
            <v>SAING Sontary</v>
          </cell>
          <cell r="D312" t="str">
            <v>Secretary</v>
          </cell>
          <cell r="E312">
            <v>307</v>
          </cell>
        </row>
        <row r="313">
          <cell r="A313">
            <v>312</v>
          </cell>
          <cell r="B313" t="str">
            <v>ESR/S010</v>
          </cell>
          <cell r="C313" t="str">
            <v>Siv Sophors</v>
          </cell>
          <cell r="D313" t="str">
            <v>Deputy Manager</v>
          </cell>
          <cell r="E313">
            <v>308</v>
          </cell>
        </row>
        <row r="314">
          <cell r="A314">
            <v>313</v>
          </cell>
          <cell r="B314" t="str">
            <v>ESR/V001</v>
          </cell>
          <cell r="C314" t="str">
            <v>VENG Virakvith</v>
          </cell>
          <cell r="D314" t="str">
            <v>Supervisor Electrician</v>
          </cell>
          <cell r="E314">
            <v>309</v>
          </cell>
        </row>
        <row r="315">
          <cell r="A315">
            <v>314</v>
          </cell>
          <cell r="B315" t="str">
            <v>ESR/Y002</v>
          </cell>
          <cell r="C315" t="str">
            <v>YIM Sopheap</v>
          </cell>
          <cell r="D315" t="str">
            <v>Generator Technecian</v>
          </cell>
          <cell r="E315">
            <v>310</v>
          </cell>
        </row>
        <row r="316">
          <cell r="A316">
            <v>315</v>
          </cell>
          <cell r="B316" t="str">
            <v>ESR/Y003</v>
          </cell>
          <cell r="C316" t="str">
            <v>Y Savonn</v>
          </cell>
          <cell r="D316" t="str">
            <v>Sales Executive</v>
          </cell>
          <cell r="E316">
            <v>311</v>
          </cell>
        </row>
        <row r="317">
          <cell r="A317">
            <v>316</v>
          </cell>
          <cell r="B317" t="str">
            <v>ESR/Y005</v>
          </cell>
          <cell r="C317" t="str">
            <v>YEM Piseth</v>
          </cell>
          <cell r="D317" t="str">
            <v>Genset Technician</v>
          </cell>
          <cell r="E317">
            <v>312</v>
          </cell>
        </row>
        <row r="318">
          <cell r="A318">
            <v>317</v>
          </cell>
          <cell r="B318" t="str">
            <v>ETD/C001</v>
          </cell>
          <cell r="C318" t="str">
            <v>CHEAM Sopha</v>
          </cell>
          <cell r="D318" t="str">
            <v>Cleaner</v>
          </cell>
          <cell r="E318">
            <v>56</v>
          </cell>
        </row>
        <row r="319">
          <cell r="A319">
            <v>318</v>
          </cell>
          <cell r="B319" t="str">
            <v>ETD/E001</v>
          </cell>
          <cell r="C319" t="str">
            <v>EM Sophy</v>
          </cell>
          <cell r="D319" t="str">
            <v>Sales Executive</v>
          </cell>
          <cell r="E319">
            <v>57</v>
          </cell>
        </row>
        <row r="320">
          <cell r="A320">
            <v>319</v>
          </cell>
          <cell r="B320" t="str">
            <v>ETD/H001</v>
          </cell>
          <cell r="C320" t="str">
            <v>Hout Sokphorn</v>
          </cell>
          <cell r="D320" t="str">
            <v>Trading Division Secretary</v>
          </cell>
          <cell r="E320">
            <v>58</v>
          </cell>
        </row>
        <row r="321">
          <cell r="A321">
            <v>320</v>
          </cell>
          <cell r="B321" t="str">
            <v>ETD/H002</v>
          </cell>
          <cell r="C321" t="str">
            <v>HENG Sovida</v>
          </cell>
          <cell r="D321" t="str">
            <v>OPERATOR</v>
          </cell>
          <cell r="E321">
            <v>59</v>
          </cell>
        </row>
        <row r="322">
          <cell r="A322">
            <v>321</v>
          </cell>
          <cell r="B322" t="str">
            <v>ETD/J001</v>
          </cell>
          <cell r="C322" t="str">
            <v>Jonathan LIM</v>
          </cell>
          <cell r="D322" t="str">
            <v>Power Plant-Spare Parts Sales Manager</v>
          </cell>
          <cell r="E322">
            <v>73</v>
          </cell>
        </row>
        <row r="323">
          <cell r="A323">
            <v>322</v>
          </cell>
          <cell r="B323" t="str">
            <v>ETD/L001</v>
          </cell>
          <cell r="C323" t="str">
            <v>Ly Virak</v>
          </cell>
          <cell r="D323" t="str">
            <v>Security Equipment-Business Unit Manager</v>
          </cell>
          <cell r="E323">
            <v>60</v>
          </cell>
        </row>
        <row r="324">
          <cell r="A324">
            <v>323</v>
          </cell>
          <cell r="B324" t="str">
            <v>ETD/M002</v>
          </cell>
          <cell r="C324" t="str">
            <v>MAO Paton</v>
          </cell>
          <cell r="D324" t="str">
            <v>Sales Executive</v>
          </cell>
          <cell r="E324">
            <v>61</v>
          </cell>
        </row>
        <row r="325">
          <cell r="A325">
            <v>324</v>
          </cell>
          <cell r="B325" t="str">
            <v>ETD/M003</v>
          </cell>
          <cell r="C325" t="str">
            <v>MECH M. Leap</v>
          </cell>
          <cell r="D325" t="str">
            <v>Sales Executive</v>
          </cell>
          <cell r="E325">
            <v>62</v>
          </cell>
        </row>
        <row r="326">
          <cell r="A326">
            <v>325</v>
          </cell>
          <cell r="B326" t="str">
            <v>ETD/N001</v>
          </cell>
          <cell r="C326" t="str">
            <v>NHEM Sovann</v>
          </cell>
          <cell r="D326" t="str">
            <v>Sales Executive</v>
          </cell>
          <cell r="E326">
            <v>63</v>
          </cell>
        </row>
        <row r="327">
          <cell r="A327">
            <v>326</v>
          </cell>
          <cell r="B327" t="str">
            <v>ETD/N002</v>
          </cell>
          <cell r="C327" t="str">
            <v>NETH Reaksmey</v>
          </cell>
          <cell r="D327" t="str">
            <v>Head Assistant &amp; Advisor</v>
          </cell>
          <cell r="E327">
            <v>64</v>
          </cell>
        </row>
        <row r="328">
          <cell r="A328">
            <v>327</v>
          </cell>
          <cell r="B328" t="str">
            <v>ETD/N003</v>
          </cell>
          <cell r="C328" t="str">
            <v>Nivilay Pok</v>
          </cell>
          <cell r="D328" t="str">
            <v>Sale Support Manager</v>
          </cell>
          <cell r="E328">
            <v>65</v>
          </cell>
        </row>
        <row r="329">
          <cell r="A329">
            <v>328</v>
          </cell>
          <cell r="B329" t="str">
            <v>ETD/P001</v>
          </cell>
          <cell r="C329" t="str">
            <v>POR Nimol</v>
          </cell>
          <cell r="D329" t="str">
            <v>Energy Section Manager</v>
          </cell>
          <cell r="E329">
            <v>66</v>
          </cell>
        </row>
        <row r="330">
          <cell r="A330">
            <v>329</v>
          </cell>
          <cell r="B330" t="str">
            <v>ETD/R001</v>
          </cell>
          <cell r="C330" t="str">
            <v>Rainer V. Domingo</v>
          </cell>
          <cell r="D330" t="str">
            <v>Automotive Section Manager</v>
          </cell>
          <cell r="E330">
            <v>67</v>
          </cell>
        </row>
        <row r="331">
          <cell r="A331">
            <v>330</v>
          </cell>
          <cell r="B331" t="str">
            <v>ETD/S002</v>
          </cell>
          <cell r="C331" t="str">
            <v>SENG Dara</v>
          </cell>
          <cell r="D331" t="str">
            <v>Telecom &amp; Elevator Section Manager</v>
          </cell>
          <cell r="E331">
            <v>68</v>
          </cell>
        </row>
        <row r="332">
          <cell r="A332">
            <v>331</v>
          </cell>
          <cell r="B332" t="str">
            <v>ETD/S003</v>
          </cell>
          <cell r="C332" t="str">
            <v>Sebastien Mezailles</v>
          </cell>
          <cell r="D332" t="str">
            <v>Trading Division Manager</v>
          </cell>
          <cell r="E332">
            <v>69</v>
          </cell>
        </row>
        <row r="333">
          <cell r="A333">
            <v>332</v>
          </cell>
          <cell r="B333" t="str">
            <v>ETD/S004</v>
          </cell>
          <cell r="C333" t="str">
            <v>Sreang Samnang</v>
          </cell>
          <cell r="D333" t="str">
            <v>AC &amp; Ref Section Manager</v>
          </cell>
          <cell r="E333">
            <v>70</v>
          </cell>
        </row>
        <row r="334">
          <cell r="A334">
            <v>333</v>
          </cell>
          <cell r="B334" t="str">
            <v>ETD/S005</v>
          </cell>
          <cell r="C334" t="str">
            <v>Sim Bun Hy</v>
          </cell>
          <cell r="D334" t="str">
            <v>IS and TE Business Unit Manager</v>
          </cell>
          <cell r="E334">
            <v>71</v>
          </cell>
        </row>
        <row r="335">
          <cell r="A335">
            <v>334</v>
          </cell>
          <cell r="B335" t="str">
            <v>ETD/T001</v>
          </cell>
          <cell r="C335" t="str">
            <v>TIEV Visoth</v>
          </cell>
          <cell r="D335" t="str">
            <v>Water Section Manager</v>
          </cell>
          <cell r="E335">
            <v>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Quot. No.</v>
          </cell>
        </row>
      </sheetData>
      <sheetData sheetId="12"/>
      <sheetData sheetId="13"/>
      <sheetData sheetId="14"/>
      <sheetData sheetId="15"/>
      <sheetData sheetId="16"/>
      <sheetData sheetId="1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Config"/>
      <sheetName val="Project Execution Report"/>
      <sheetName val="MTP"/>
      <sheetName val="BOURJBQ1"/>
      <sheetName val="PNT-QUOT-#3"/>
      <sheetName val="COAT&amp;WRAP-QIOT-#3"/>
      <sheetName val="general notes   "/>
      <sheetName val="토공"/>
      <sheetName val="D_MUC"/>
      <sheetName val="FitOutConfCentre"/>
      <sheetName val="DL1"/>
      <sheetName val="escon"/>
      <sheetName val="Chiet tinh dz35"/>
      <sheetName val="Sheet1"/>
      <sheetName val="DATA"/>
      <sheetName val="INFOR-ST"/>
      <sheetName val="GrossBQ_(2)1"/>
      <sheetName val="Site_Expense"/>
      <sheetName val="Retaining_Wall"/>
      <sheetName val="Summary_Final"/>
      <sheetName val="G1_Final"/>
      <sheetName val="Thiet_bi"/>
      <sheetName val="Nhan_cong"/>
      <sheetName val="Project_Execution_Report"/>
      <sheetName val=""/>
      <sheetName val="CP THEO 957"/>
      <sheetName val="DGchitiet "/>
      <sheetName val="Du toan"/>
      <sheetName val="CT Thang Mo"/>
      <sheetName val="CT  PL"/>
      <sheetName val="Tongke"/>
      <sheetName val="GLV-TB"/>
      <sheetName val="tifico"/>
      <sheetName val="집계표"/>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TONG HOP KHOI LUONG"/>
      <sheetName val="GIAVLIEU"/>
      <sheetName val="Cash2"/>
      <sheetName val="Z"/>
      <sheetName val="ma HD AB"/>
      <sheetName val="dropdown"/>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Project Data"/>
      <sheetName val=" Net Break Down"/>
      <sheetName val="G1(09Dec改訂)"/>
      <sheetName val="Bill 2.1 Villa Outside"/>
      <sheetName val="code HTT THap"/>
      <sheetName val="Rebar"/>
      <sheetName val="Main_Mech"/>
      <sheetName val="Sub_Mech"/>
      <sheetName val="Tong du toan"/>
      <sheetName val="NOTE"/>
      <sheetName val=" "/>
      <sheetName val="Analisa"/>
      <sheetName val="Tong hop vat tu"/>
      <sheetName val="Phan tich ca may"/>
      <sheetName val="Chenh lech ca may"/>
      <sheetName val="Chenh lech vat tu"/>
      <sheetName val="Chiet tinh don gia CM"/>
      <sheetName val="TLg CN&amp;Laixe"/>
      <sheetName val="TLg CN&amp;Laixe (2)"/>
      <sheetName val="TLg Laitau"/>
      <sheetName val="TLg Laitau (2)"/>
      <sheetName val="금융비용"/>
      <sheetName val="Slim 2 cánh &amp; 2 vách"/>
      <sheetName val="gVL"/>
      <sheetName val="6MONTHS"/>
      <sheetName val="QL Dự án"/>
      <sheetName val="TH_VLXD"/>
      <sheetName val="3.thể hiện"/>
      <sheetName val="05. Data_Cash Flow"/>
      <sheetName val="XL4Poppy"/>
      <sheetName val="RAB AR&amp;STR"/>
      <sheetName val="Khoan LSP (2)"/>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내역"/>
      <sheetName val="Data Validation"/>
      <sheetName val="Vat Tu"/>
      <sheetName val="Sheet2"/>
      <sheetName val="Electrical Breakdown"/>
      <sheetName val="Div26 - Elect"/>
      <sheetName val="노임단가"/>
      <sheetName val="TinhGiaNC"/>
      <sheetName val="Open Drain Caisson Pump"/>
      <sheetName val="Bill 03 - ACMV"/>
      <sheetName val="vlieu"/>
      <sheetName val="$TEXT1$"/>
      <sheetName val="DuToan"/>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KL thanh toan-Xuan Dao"/>
      <sheetName val="Quantity"/>
      <sheetName val="F4-F7"/>
      <sheetName val="실행"/>
      <sheetName val="Doi so"/>
      <sheetName val="CỘT+VÁCH CHỜ L1"/>
      <sheetName val="01. DATA"/>
      <sheetName val="Bang tra sd"/>
      <sheetName val="Code"/>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heet48"/>
      <sheetName val="Priced BOQ"/>
      <sheetName val="CFS3"/>
      <sheetName val="đọc số"/>
      <sheetName val="source"/>
      <sheetName val="Cover DD"/>
      <sheetName val="Rate "/>
      <sheetName val="B3A-MU4"/>
      <sheetName val="BG"/>
      <sheetName val="CV FOA"/>
      <sheetName val="CV BEAMS"/>
      <sheetName val="CV C"/>
      <sheetName val="CV SÀn"/>
      <sheetName val="CV CT"/>
      <sheetName val="CV KH"/>
      <sheetName val="Sheet10"/>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TT04"/>
      <sheetName val="1. HT Điện - R1"/>
      <sheetName val="2. HT Máy Phát Điện - R1"/>
      <sheetName val="3.HT ĐHKK - R2"/>
      <sheetName val="4.HT Cấp Thoát Nước"/>
      <sheetName val="5.HT PCCC"/>
      <sheetName val="6. Thiết bị chính"/>
      <sheetName val="Các Hạng mục Thay đổi"/>
      <sheetName val="__-BLDG"/>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Rate"/>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PNTEXT"/>
      <sheetName val="Bill ACMV"/>
      <sheetName val="Unit arte ACMV"/>
      <sheetName val="UnitRate E"/>
      <sheetName val="Lighting rate"/>
      <sheetName val="Cable Rate"/>
      <sheetName val="CFA-M2"/>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BL"/>
      <sheetName val="Bảng Giá"/>
      <sheetName val="KL-MEZZ+Cranes"/>
      <sheetName val="NET-OP1"/>
      <sheetName val="BOQ-Form"/>
      <sheetName val="BOQ"/>
      <sheetName val="KL THÉP MÓNG,DẦM, SÀN, CỘT B2"/>
      <sheetName val="THKLTT THÉP B2"/>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4. NSC Summary"/>
      <sheetName val="1.Certificate"/>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대비표"/>
      <sheetName val="TBVL"/>
      <sheetName val="TONG HOP"/>
      <sheetName val="Hệ số và tỷ giá"/>
      <sheetName val="BAO GIA"/>
      <sheetName val="CPC (phuc vu tinh cost)"/>
      <sheetName val="Chi phi gian tiep"/>
      <sheetName val="DANH MỤC"/>
      <sheetName val="07_Themal"/>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PNT_QUOT__3"/>
      <sheetName val="COAT_WRAP_QIOT__3"/>
      <sheetName val="CF_DT"/>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Dinh muc CP KTCB khac"/>
      <sheetName val="TH May TC"/>
      <sheetName val="KLDT DIEN"/>
      <sheetName val="PTVT DIEN"/>
      <sheetName val="TH kinh phi"/>
      <sheetName val="Thong ke thiet bi"/>
      <sheetName val="TH vat tu"/>
      <sheetName val="LKVL-CK-HT-GD1"/>
      <sheetName val="Bóc KL"/>
      <sheetName val="VL"/>
      <sheetName val="TN"/>
      <sheetName val="ND"/>
      <sheetName val="工事概要(Project Outline)・G1記入欄"/>
      <sheetName val="VPCT-F20102a.00"/>
      <sheetName val="CPQLDA"/>
      <sheetName val="Workdone_MFI"/>
      <sheetName val="BẢNG ÁP GIÁ (in)"/>
      <sheetName val="NT (KL) IN"/>
      <sheetName val="DOM D2"/>
      <sheetName val="nhà ăn"/>
      <sheetName val="Công nhật"/>
      <sheetName val="btkt cột"/>
      <sheetName val="THÉP"/>
      <sheetName val="Const"/>
      <sheetName val="BANRA"/>
      <sheetName val="MUAVAO"/>
      <sheetName val="XNT"/>
      <sheetName val="MA K HANG"/>
      <sheetName val="5i Summary"/>
      <sheetName val="5ii B1-Prelims"/>
      <sheetName val="5iii SOP"/>
      <sheetName val="5iii B2 Ext-BOQ"/>
      <sheetName val="5iii B3 Int-SOP"/>
      <sheetName val="BXNTT -02"/>
      <sheetName val="BXNTT -03"/>
      <sheetName val="F&amp;S"/>
      <sheetName val="細目"/>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조명시설"/>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NET表"/>
      <sheetName val="BQ表"/>
      <sheetName val="8-31-98"/>
      <sheetName val="worksheet inchican"/>
      <sheetName val="combined 9-30"/>
      <sheetName val="CT -THVLNC"/>
      <sheetName val="CPBTXM-THUONG"/>
      <sheetName val="Ts"/>
      <sheetName val="Tien do TV"/>
      <sheetName val="CP Du phong"/>
      <sheetName val="THCP Lap dat"/>
      <sheetName val="THCP xay dung"/>
      <sheetName val="Tong hop kinh phi"/>
      <sheetName val="THDT goi thau TB"/>
      <sheetName val="QD79"/>
      <sheetName val="TH thiet bi"/>
      <sheetName val="DM Chi phi"/>
      <sheetName val="Bang khoi luong"/>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M-Price-Electrical"/>
      <sheetName val="Electrical"/>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Standardwerte"/>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DMCP"/>
      <sheetName val="宏1"/>
      <sheetName val="Summary VE-PTA 006"/>
      <sheetName val="KL san lap"/>
      <sheetName val="GOC-KO IN"/>
      <sheetName val="Tro giup"/>
      <sheetName val="入力作成表"/>
      <sheetName val="Temp&amp;Site"/>
      <sheetName val="計算条件"/>
      <sheetName val="HRG BHN"/>
      <sheetName val="villa"/>
      <sheetName val="Worksheet"/>
      <sheetName val="PHU LUC 01"/>
      <sheetName val="Đầu vào"/>
      <sheetName val="VT NC M"/>
      <sheetName val="DGG"/>
      <sheetName val="INDEX"/>
      <sheetName val="Rebar_Ramp"/>
      <sheetName val="Neo"/>
      <sheetName val="Thông số DT khu B"/>
      <sheetName val="304-06"/>
      <sheetName val="Main"/>
      <sheetName val="Kl trát tang 12"/>
      <sheetName val="LEGEND"/>
      <sheetName val="NEW"/>
      <sheetName val="Markup"/>
      <sheetName val="E. Factory"/>
      <sheetName val="So sanh"/>
      <sheetName val="Phuong an mong be"/>
      <sheetName val="KLCT"/>
      <sheetName val="KLCT xay to"/>
      <sheetName val="thep"/>
      <sheetName val="Phuong an mong coc"/>
      <sheetName val="Bill 1_Prelim"/>
      <sheetName val="Bill 2_Bored Pile"/>
      <sheetName val="BXLDL"/>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SORT"/>
      <sheetName val="Direct Labor Cost"/>
      <sheetName val="000000"/>
      <sheetName val="Building Summary"/>
      <sheetName val="　×22_ELECTRICAL"/>
      <sheetName val="×23_MECHANICAL"/>
      <sheetName val="AHSB Assessment"/>
      <sheetName val="BAG-2"/>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_Net_Break_Down6"/>
      <sheetName val="code_HTT_THap5"/>
      <sheetName val="_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3_thể_hiện5"/>
      <sheetName val="05__Data_Cash_Flow5"/>
      <sheetName val="QL_Dự_án5"/>
      <sheetName val="RAB_AR&amp;STR5"/>
      <sheetName val="Khoan_LSP_(2)5"/>
      <sheetName val="Data_Validation4"/>
      <sheetName val="Vat_Tu4"/>
      <sheetName val="Electrical_Breakdown4"/>
      <sheetName val="Div26_-_Elect4"/>
      <sheetName val="Bill_03_-_ACMV4"/>
      <sheetName val="Open_Drain_Caisson_Pump4"/>
      <sheetName val="KL_thanh_toan-Xuan_Dao4"/>
      <sheetName val="01__DATA4"/>
      <sheetName val="Doi_so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đọc_số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1__HT_Điện_-_R12"/>
      <sheetName val="2__HT_Máy_Phát_Điện_-_R12"/>
      <sheetName val="3_HT_ĐHKK_-_R22"/>
      <sheetName val="4_HT_Cấp_Thoát_Nước2"/>
      <sheetName val="5_HT_PCCC2"/>
      <sheetName val="6__Thiết_bị_chính2"/>
      <sheetName val="Các_Hạng_mục_Thay_đổi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ien_Truc2"/>
      <sheetName val="TK_cua2"/>
      <sheetName val="Bill_ACMV2"/>
      <sheetName val="Unit_arte_ACMV2"/>
      <sheetName val="UnitRate_E2"/>
      <sheetName val="Lighting_rate2"/>
      <sheetName val="Cable_Rat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Bảng_Giá2"/>
      <sheetName val="chiet_tinh2"/>
      <sheetName val="입찰내역_발주처_양식2"/>
      <sheetName val="KL_THÉP_MÓNG,DẦM,_SÀN,_CỘT_B22"/>
      <sheetName val="THKLTT_THÉP_B22"/>
      <sheetName val="4__NSC_Summary2"/>
      <sheetName val="1_Certificate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Dinh_muc_CP_KTCB_khac2"/>
      <sheetName val="TH_May_TC2"/>
      <sheetName val="KLDT_DIEN2"/>
      <sheetName val="PTVT_DIEN2"/>
      <sheetName val="TH_kinh_phi2"/>
      <sheetName val="Thong_ke_thiet_bi2"/>
      <sheetName val="TH_vat_tu2"/>
      <sheetName val="Priced_BOQ2"/>
      <sheetName val="TONG_HOP2"/>
      <sheetName val="Hệ_số_và_tỷ_giá2"/>
      <sheetName val="BAO_GIA2"/>
      <sheetName val="CPC_(phuc_vu_tinh_cost)2"/>
      <sheetName val="Chi_phi_gian_tiep2"/>
      <sheetName val="Kiem_tra1"/>
      <sheetName val="THCP_(2)1"/>
      <sheetName val="TKC_U5-_SH1"/>
      <sheetName val="TKC_U5-_BH1"/>
      <sheetName val="U5,11,13_(1B)-SH1"/>
      <sheetName val="U_17-BH1"/>
      <sheetName val="U_24,_U_25-BH1"/>
      <sheetName val="U_32-BH1"/>
      <sheetName val="tk_thep1"/>
      <sheetName val="DANH_MỤC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VPCT-F20102a_001"/>
      <sheetName val="Bóc_KL1"/>
      <sheetName val="BẢNG_ÁP_GIÁ_(in)1"/>
      <sheetName val="NT_(KL)_IN1"/>
      <sheetName val="DOM_D21"/>
      <sheetName val="nhà_ăn1"/>
      <sheetName val="Công_nhật1"/>
      <sheetName val="btkt_cột1"/>
      <sheetName val="BXNTT_-021"/>
      <sheetName val="BXNTT_-031"/>
      <sheetName val="MA_K_HANG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Summary_VE-PTA_006"/>
      <sheetName val="KL_san_lap"/>
      <sheetName val="Tro_giup"/>
      <sheetName val="GOC-KO_IN"/>
      <sheetName val="HRG_BHN"/>
      <sheetName val="PHU_LUC_01"/>
      <sheetName val="Đầu_vào"/>
      <sheetName val="VT_NC_M"/>
      <sheetName val="Thông_số_DT_khu_B"/>
      <sheetName val="Kl_trát_tang_12"/>
      <sheetName val="E__Factory"/>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tra-vat-lieu"/>
      <sheetName val="PS-Labour_M"/>
      <sheetName val="成本分析"/>
      <sheetName val="THÉP ĐÀI THANG MÁY"/>
      <sheetName val="ABB_Trans"/>
      <sheetName val="Main Feeder"/>
      <sheetName val="Capacitor"/>
      <sheetName val="Input_Data-1"/>
      <sheetName val="PE Wire"/>
      <sheetName val="XLPE_Cable"/>
      <sheetName val="SL"/>
      <sheetName val="SEX"/>
      <sheetName val="FAB별"/>
      <sheetName val="Q'ty thép dầm (Mr Hanht2)"/>
      <sheetName val="A"/>
      <sheetName val="CT1+2"/>
      <sheetName val="CTT"/>
      <sheetName val="coc"/>
      <sheetName val="co cot"/>
      <sheetName val="cot lau 1"/>
      <sheetName val="cot L2"/>
      <sheetName val="cot L3"/>
      <sheetName val="cot tret"/>
      <sheetName val="DK"/>
      <sheetName val="dam L1"/>
      <sheetName val="dam L2"/>
      <sheetName val="dam l 3"/>
      <sheetName val="DM"/>
      <sheetName val="LTL2"/>
      <sheetName val="LTL3"/>
      <sheetName val="LTT+1"/>
      <sheetName val="MONG"/>
      <sheetName val="RD"/>
      <sheetName val="SANl1"/>
      <sheetName val="SAN2+3"/>
      <sheetName val="san mai"/>
      <sheetName val="san tret"/>
      <sheetName val="Barrem"/>
      <sheetName val="FERTIL"/>
      <sheetName val="집계표(OPTION)"/>
      <sheetName val="Elemental Breakdown+20%"/>
      <sheetName val="HS cam sua"/>
      <sheetName val="차액보증"/>
      <sheetName val="Readme"/>
      <sheetName val="MCH 092020"/>
      <sheetName val="HR06"/>
      <sheetName val="Phan tich DG"/>
      <sheetName val="TT DZ35"/>
      <sheetName val="Takeoff"/>
      <sheetName val="PTdam"/>
      <sheetName val="ThongtinDN"/>
      <sheetName val="DM DU AN"/>
      <sheetName val="DM TP."/>
      <sheetName val="File Chi tiet"/>
      <sheetName val="Buy vs. Lease Car"/>
      <sheetName val="입찰안"/>
      <sheetName val="DL2"/>
      <sheetName val="실행철강하도"/>
      <sheetName val="GrossBQ_(2)10"/>
      <sheetName val="Site_Expense9"/>
      <sheetName val="Retaining_Wall9"/>
      <sheetName val="Summary_Final9"/>
      <sheetName val="G1_Final9"/>
      <sheetName val="Thiet_bi9"/>
      <sheetName val="Nhan_cong9"/>
      <sheetName val="Project_Execution_Report9"/>
      <sheetName val="general_notes___8"/>
      <sheetName val="Chiet_tinh_dz358"/>
      <sheetName val="CP_THEO_9578"/>
      <sheetName val="DGchitiet_8"/>
      <sheetName val="Du_toan8"/>
      <sheetName val="TONG_HOP_KHOI_LUONG7"/>
      <sheetName val="CT_Thang_Mo8"/>
      <sheetName val="CT__PL8"/>
      <sheetName val="E-POD_WD8"/>
      <sheetName val="E-T1_WD8"/>
      <sheetName val="E-T2_WD8"/>
      <sheetName val="E-T3_WD8"/>
      <sheetName val="E-T4_WD8"/>
      <sheetName val="E-T5_WD8"/>
      <sheetName val="PS-POD_WD8"/>
      <sheetName val="PS-T1_WD8"/>
      <sheetName val="PS-T2_WD8"/>
      <sheetName val="PS-T3_WD8"/>
      <sheetName val="PS-T4_WD8"/>
      <sheetName val="PS-T5_WD7"/>
      <sheetName val="ACMV-POD_WD7"/>
      <sheetName val="ACMV-T1_WD7"/>
      <sheetName val="ACMV-T2_WD7"/>
      <sheetName val="ACMV-T3_WD7"/>
      <sheetName val="ACMV-T4_WD7"/>
      <sheetName val="ACMV-T5_WD7"/>
      <sheetName val="FP-POD_WD7"/>
      <sheetName val="FP-T1_WD7"/>
      <sheetName val="FP-T2_WD7"/>
      <sheetName val="FP-T3_WD7"/>
      <sheetName val="FP-T4_WD7"/>
      <sheetName val="FP-T5_WD7"/>
      <sheetName val="LIFT_WD7"/>
      <sheetName val="AC_T57"/>
      <sheetName val="MFĐ_TT7"/>
      <sheetName val="CAR_PARKING_TT7"/>
      <sheetName val="dongia_(2)7"/>
      <sheetName val="THPDMoi__(2)7"/>
      <sheetName val="DON_GIA7"/>
      <sheetName val="t-h_HA_THE7"/>
      <sheetName val="CHITIET_VL-NC-TT_-1p7"/>
      <sheetName val="TONG_HOP_VL-NC_TT7"/>
      <sheetName val="TH_XL7"/>
      <sheetName val="CHITIET_VL-NC-TT-3p7"/>
      <sheetName val="KPVC-BD_7"/>
      <sheetName val="CHITIET_VL-NC7"/>
      <sheetName val="ma_HD_AB7"/>
      <sheetName val="Project_Data7"/>
      <sheetName val="_Net_Break_Down7"/>
      <sheetName val="Tong_du_toan6"/>
      <sheetName val="Tong_hop_vat_tu7"/>
      <sheetName val="Phan_tich_ca_may7"/>
      <sheetName val="Chenh_lech_ca_may7"/>
      <sheetName val="Chenh_lech_vat_tu7"/>
      <sheetName val="Chiet_tinh_don_gia_CM7"/>
      <sheetName val="TLg_CN&amp;Laixe7"/>
      <sheetName val="TLg_CN&amp;Laixe_(2)7"/>
      <sheetName val="TLg_Laitau7"/>
      <sheetName val="TLg_Laitau_(2)7"/>
      <sheetName val="code_HTT_THap6"/>
      <sheetName val="_6"/>
      <sheetName val="Bill_2_1_Villa_Outside6"/>
      <sheetName val="Slim_2_cánh_&amp;_2_vách6"/>
      <sheetName val="3_thể_hiện6"/>
      <sheetName val="05__Data_Cash_Flow6"/>
      <sheetName val="QL_Dự_án6"/>
      <sheetName val="RAB_AR&amp;STR6"/>
      <sheetName val="Khoan_LSP_(2)6"/>
      <sheetName val="Data_Validation5"/>
      <sheetName val="Vat_Tu5"/>
      <sheetName val="Div26_-_Elect5"/>
      <sheetName val="Bill_03_-_ACMV5"/>
      <sheetName val="KL_thanh_toan-Xuan_Dao5"/>
      <sheetName val="Open_Drain_Caisson_Pump5"/>
      <sheetName val="Electrical_Breakdown5"/>
      <sheetName val="Doi_so5"/>
      <sheetName val="CỘT+VÁCH_CHỜ_L15"/>
      <sheetName val="01__DATA5"/>
      <sheetName val="Bang_tra_sd5"/>
      <sheetName val="Cover_5"/>
      <sheetName val="Plastering_&amp;_tiling_works_5"/>
      <sheetName val="Dien_giai_5"/>
      <sheetName val="detail_phat_sinh_can_thay_doi_5"/>
      <sheetName val="Bang_tinh_Cost_Cao_do_khoi_A5"/>
      <sheetName val="Bang_tinh_cost_cao_do_khoi_B5"/>
      <sheetName val="CHÀO_GIÁ_KL_CÁC_TUYẾN_CÒN_LẠI3"/>
      <sheetName val="_TNT_K_Lượng_các_tuyến_còn_lại3"/>
      <sheetName val="KL_TNT_Khu_thấp_tầng3"/>
      <sheetName val="KL__HG_ĐIỆN_còn_lại3"/>
      <sheetName val="KHỐI_LƯỢNG_HỐ_VAN3"/>
      <sheetName val="BANG_TRA3"/>
      <sheetName val="chiet_tinh3"/>
      <sheetName val="입찰내역_발주처_양식3"/>
      <sheetName val="đọc_số3"/>
      <sheetName val="Cover_DD3"/>
      <sheetName val="Rate_3"/>
      <sheetName val="CV_FOA3"/>
      <sheetName val="CV_BEAMS3"/>
      <sheetName val="CV_C3"/>
      <sheetName val="CV_SÀn3"/>
      <sheetName val="CV_CT3"/>
      <sheetName val="CV_KH3"/>
      <sheetName val="Hoan_thien3"/>
      <sheetName val="CR_FODA3"/>
      <sheetName val="CR-CORE_W3"/>
      <sheetName val="ĐÀO_ĐẤT3"/>
      <sheetName val="4-CỘT-VÁCH_(2)3"/>
      <sheetName val="5-LÕI_THANG3"/>
      <sheetName val="6-THANG_BỘ3"/>
      <sheetName val="7-BỂ_NƯỚC3"/>
      <sheetName val="THÉP_HÌNH3"/>
      <sheetName val="LƯỚI_THÉP_HÀN3"/>
      <sheetName val="1__HT_Điện_-_R13"/>
      <sheetName val="2__HT_Máy_Phát_Điện_-_R13"/>
      <sheetName val="3_HT_ĐHKK_-_R23"/>
      <sheetName val="4_HT_Cấp_Thoát_Nước3"/>
      <sheetName val="5_HT_PCCC3"/>
      <sheetName val="6__Thiết_bị_chính3"/>
      <sheetName val="Các_Hạng_mục_Thay_đổi3"/>
      <sheetName val="KL_LĐ-_CÁP_ĐIỆN3"/>
      <sheetName val="KL_LĐ-BUSWAY3"/>
      <sheetName val="KL_LĐ-TỦ_ĐIỆN3"/>
      <sheetName val="Data-Lắp_đèn,_ổ_cắm_căn_hộ3"/>
      <sheetName val="GTTT_PL_023"/>
      <sheetName val="GTTT_PL23"/>
      <sheetName val="Hệ_số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Danh_muc3"/>
      <sheetName val="1-BANG_TONG_HOP_TT3"/>
      <sheetName val="_1A_mới3"/>
      <sheetName val="2-Mau_2A_BANG_GTTT_PL053"/>
      <sheetName val="2-Mau_2B_BANG_GTTT_PL063"/>
      <sheetName val="2-Mau_2C_BANG_GTTT_PL093"/>
      <sheetName val="2-Mau_BANG_GTTT_PL123"/>
      <sheetName val="3-Mau_3A-THKL_PL053"/>
      <sheetName val="3-Mau_3A-THKL_PL063"/>
      <sheetName val="3-Mau_3A-THKL_PL093"/>
      <sheetName val="3-Mau_3A-THKL_PL123"/>
      <sheetName val="DGKL_PL_053"/>
      <sheetName val="DGKL_PL_063"/>
      <sheetName val="DGKL_PL_093"/>
      <sheetName val="DGKL_PL_123"/>
      <sheetName val="5-Khau_tru_Tien_ich3"/>
      <sheetName val="Kien_Truc3"/>
      <sheetName val="TK_cua3"/>
      <sheetName val="Bill_ACMV3"/>
      <sheetName val="Unit_arte_ACMV3"/>
      <sheetName val="UnitRate_E3"/>
      <sheetName val="Lighting_rate3"/>
      <sheetName val="Cable_Rate3"/>
      <sheetName val="Tóm_tắt_giảm_giá3"/>
      <sheetName val="Yêu_cầu_báo_giá3"/>
      <sheetName val="B__Pile_works3"/>
      <sheetName val="C__Building_Works3"/>
      <sheetName val="D__M_E_P_Works3"/>
      <sheetName val="E__LEED_requirements3"/>
      <sheetName val="F__External_works3"/>
      <sheetName val="C1_1_Factory_13"/>
      <sheetName val="C1_2_Factory_13"/>
      <sheetName val="C5_1_Office3"/>
      <sheetName val="C6_1_Canteen3"/>
      <sheetName val="C6_2_Canteen3"/>
      <sheetName val="C7_1_Bike_parking3"/>
      <sheetName val="C7_2_Bike_parking3"/>
      <sheetName val="C8_1_Car_parking3"/>
      <sheetName val="C8_2_Car_parking3"/>
      <sheetName val="C9_1_WWTP3"/>
      <sheetName val="C10_1_Water_tank_+_pump_room3"/>
      <sheetName val="C11_1_Electric_house3"/>
      <sheetName val="C12_1_Air_compressor_house3"/>
      <sheetName val="C12_1_Garbage_house3"/>
      <sheetName val="C13_1_Utility_house3"/>
      <sheetName val="C14_1_Guardhouse_13"/>
      <sheetName val="C15_1_Guardhouse_23"/>
      <sheetName val="C16_1_Guardhouse_33"/>
      <sheetName val="C17_1_Toilet3"/>
      <sheetName val="F1_Sand_leveling3"/>
      <sheetName val="F2__Flag_pole3"/>
      <sheetName val="F3__Fence_&amp;_sign_board3"/>
      <sheetName val="F4__Civil_work3"/>
      <sheetName val="22_Landscape3"/>
      <sheetName val="Bảng_Giá3"/>
      <sheetName val="Priced_BOQ3"/>
      <sheetName val="TONG_HOP3"/>
      <sheetName val="Hệ_số_và_tỷ_giá3"/>
      <sheetName val="BAO_GIA3"/>
      <sheetName val="CPC_(phuc_vu_tinh_cost)3"/>
      <sheetName val="Chi_phi_gian_tiep3"/>
      <sheetName val="KL_THÉP_MÓNG,DẦM,_SÀN,_CỘT_B23"/>
      <sheetName val="THKLTT_THÉP_B23"/>
      <sheetName val="Dinh_muc_CP_KTCB_khac3"/>
      <sheetName val="TH_May_TC3"/>
      <sheetName val="KLDT_DIEN3"/>
      <sheetName val="PTVT_DIEN3"/>
      <sheetName val="TH_kinh_phi3"/>
      <sheetName val="Thong_ke_thiet_bi3"/>
      <sheetName val="TH_vat_tu3"/>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4__NSC_Summary3"/>
      <sheetName val="1_Certificate3"/>
      <sheetName val="VPCT-F20102a_002"/>
      <sheetName val="Kiem_tra2"/>
      <sheetName val="THCP_(2)2"/>
      <sheetName val="TKC_U5-_SH2"/>
      <sheetName val="TKC_U5-_BH2"/>
      <sheetName val="U5,11,13_(1B)-SH2"/>
      <sheetName val="U_17-BH2"/>
      <sheetName val="U_24,_U_25-BH2"/>
      <sheetName val="U_32-BH2"/>
      <sheetName val="tk_thep2"/>
      <sheetName val="DANH_MỤC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工事概要(Project_Outline)・G1記入欄2"/>
      <sheetName val="BẢNG_ÁP_GIÁ_(in)2"/>
      <sheetName val="NT_(KL)_IN2"/>
      <sheetName val="DOM_D22"/>
      <sheetName val="nhà_ăn2"/>
      <sheetName val="Công_nhật2"/>
      <sheetName val="btkt_cột2"/>
      <sheetName val="Bóc_KL2"/>
      <sheetName val="MA_K_HANG2"/>
      <sheetName val="BXNTT_-022"/>
      <sheetName val="BXNTT_-032"/>
      <sheetName val="CT_-THVLNC2"/>
      <sheetName val="D_&amp;_W_sizes2"/>
      <sheetName val="Currency_Rate2"/>
      <sheetName val="GR_slab-reinft2"/>
      <sheetName val="SPT_vs_PHI2"/>
      <sheetName val="TH_thiet_bi2"/>
      <sheetName val="DM_Chi_phi2"/>
      <sheetName val="Bang_khoi_luong2"/>
      <sheetName val="worksheet_inchican2"/>
      <sheetName val="combined_9-302"/>
      <sheetName val="Tien_do_TV2"/>
      <sheetName val="CP_Du_phong2"/>
      <sheetName val="THCP_Lap_dat2"/>
      <sheetName val="THCP_xay_dung2"/>
      <sheetName val="Tong_hop_kinh_phi2"/>
      <sheetName val="THDT_goi_thau_TB2"/>
      <sheetName val="Summary_VE-PTA_0061"/>
      <sheetName val="HD_HS_NGHIỆM_THU1"/>
      <sheetName val="LIST_NT_CV1"/>
      <sheetName val="LIST_NT_CV_(2)1"/>
      <sheetName val="LIST_NT_CV_(3)1"/>
      <sheetName val="LIST_BT1"/>
      <sheetName val="LIST_CAP_DUL1"/>
      <sheetName val="LIST_BT_(2)1"/>
      <sheetName val="2__YCNT_CV1"/>
      <sheetName val="5__LAY_MAU_VL1"/>
      <sheetName val="6__BBNTNB_VLĐV1"/>
      <sheetName val="7__BBNT_VLĐV1"/>
      <sheetName val="52__BBNTNB_LD_GIAO_BC1"/>
      <sheetName val="53__BBNT_LD_GIAO_BC1"/>
      <sheetName val="8__BBNTNB_TRAC_DAC1"/>
      <sheetName val="9__BBNT_TRAC_DAC1"/>
      <sheetName val="10__BBNTNB_DAO_DAT1"/>
      <sheetName val="11__BBNT_DAO_DAT1"/>
      <sheetName val="12_BBNTNB_LAP_DAT1"/>
      <sheetName val="13__BBNT_LAP_DAT1"/>
      <sheetName val="14__BBNTNB_ÉP_CỪ1"/>
      <sheetName val="15__BBNT_ÉP_CỪ1"/>
      <sheetName val="16__BBNTNB_COT_THEP1"/>
      <sheetName val="17__BBNT_COT_THEP1"/>
      <sheetName val="18__BBNTNB_VÁN_KHUÔN1"/>
      <sheetName val="19__BBNT_VÁN_KHUÔN1"/>
      <sheetName val="20__BBNTNB_ĐỔ_BT1"/>
      <sheetName val="21__BBNT_ĐỔ_BT1"/>
      <sheetName val="24__BBNTNB_CKBT1"/>
      <sheetName val="25__BBNT_CKBT1"/>
      <sheetName val="26_BBNTNB_BT_lót1"/>
      <sheetName val="27__BBNT_BT_lót1"/>
      <sheetName val="28__BBNTNB_KHOAN_CẤY_THÉP1"/>
      <sheetName val="29__BBNT_KHOAN_CẤY_THÉP1"/>
      <sheetName val="29_1_BBNTNB_BULONG_HC1"/>
      <sheetName val="29_2_BBNT_BULONG_HC1"/>
      <sheetName val="30__BBNTNB_GIA_CONG_KCT1"/>
      <sheetName val="31__BBNT_GIA_CONG_KCT1"/>
      <sheetName val="31_1__BBNTNB_CK_KCT1"/>
      <sheetName val="31_2__BBNT_CK_KCT1"/>
      <sheetName val="32__BBNTNB_LẮP_DỰNG_KCT1"/>
      <sheetName val="33__BBNT_LẮP_DỰNG_KCT1"/>
      <sheetName val="34__BBNTNB_THAO_DO_KCT1"/>
      <sheetName val="35__BBNT_THAO_DO_KCT1"/>
      <sheetName val="36__BBNTNB_SƠN_KCT1"/>
      <sheetName val="37__BBNT_SƠN_KCT1"/>
      <sheetName val="38__BBNTNB_ĐỤC_BT1"/>
      <sheetName val="39__BBNT_ĐỤC_BT1"/>
      <sheetName val="40__BBNTNB_CT_XÂY1"/>
      <sheetName val="41__BBNT_CT_XÂY1"/>
      <sheetName val="41_1__BBLM_VUA_XAY1"/>
      <sheetName val="42__BBNTNB_CT_TRÁT1"/>
      <sheetName val="43__BBNT_CT_TRÁT1"/>
      <sheetName val="42_1__BBLM_VUA_TRAT1"/>
      <sheetName val="44__BBNTNB_CT_CHỐNG_THẤM1"/>
      <sheetName val="45__BBNT_CT_CHỐNG_THẤM1"/>
      <sheetName val="46_BBNTNB_phá_dỡ1"/>
      <sheetName val="47__BBNT_phá_dỡ1"/>
      <sheetName val="48_BBNTNB_LD_hàng_rào1"/>
      <sheetName val="49__BBNT_LD_hang_rao1"/>
      <sheetName val="50__BBNTNB_ĐMHT1"/>
      <sheetName val="51__BBNT_ĐMHT1"/>
      <sheetName val="54__BBNTNB_LD_GIAO_CHONG1"/>
      <sheetName val="55__BBNT_LD_GIAO_CHONG1"/>
      <sheetName val="56_1_BBNTNB_MM,TB1"/>
      <sheetName val="56_2_BBNT_MM,TB1"/>
      <sheetName val="56_3_BBNTNB_LD_CT1"/>
      <sheetName val="56_4_BBNT_LD_CT1"/>
      <sheetName val="57__BBNTNB_TD_CT_THÁP1"/>
      <sheetName val="58__BBNT_TD_CT_THÁP1"/>
      <sheetName val="59__BBNTNB_LD_VT1"/>
      <sheetName val="60__BBNT_LD_VT1"/>
      <sheetName val="61__BBNTNB_DAM_DAT1"/>
      <sheetName val="62__BBNT_DAM_DAT1"/>
      <sheetName val="63__BBNTNB_VS_DINH_COT1"/>
      <sheetName val="64__BBNT_VS_DINH_COT1"/>
      <sheetName val="65_BBNTNB_LAP_CAP1"/>
      <sheetName val="66_BBNT_LAP_CAP_1"/>
      <sheetName val="66_1BBNTNB_KEO_CAP1"/>
      <sheetName val="66_2BBNT_KEO_CAP1"/>
      <sheetName val="67_TH_KQ_CANG_KEO1"/>
      <sheetName val="67_1_BAO_CAO_CANG_KEO1"/>
      <sheetName val="67_2_THEO_DOI_CANG_CAP1"/>
      <sheetName val="68_1BBNTNB_BOM_VUA1"/>
      <sheetName val="68_2BBNT_BOM_VUA1"/>
      <sheetName val="69_BOM_VUA1"/>
      <sheetName val="70__BBNTNB_VACH_TC1"/>
      <sheetName val="71__BBNT_VACH_TC1"/>
      <sheetName val="72__BBNTNB_VC_VL1"/>
      <sheetName val="73__BBNT_VC_VL1"/>
      <sheetName val="74__BBNTNB_VC_PT1"/>
      <sheetName val="75__BBNT_VC_PT1"/>
      <sheetName val="75_1_BBNTNB_LUOI_CHONG_BUI1"/>
      <sheetName val="75_2_BBNT_LUOI_CHONG_BUI1"/>
      <sheetName val="75_3_BBNTNB_LUOI_CHONG_VAT_ROI1"/>
      <sheetName val="75_4_BBNT_LUOI_CHONG_VAT_ROI1"/>
      <sheetName val="75_5_BBNTNB_LAN_CAN1"/>
      <sheetName val="75_6_BBNT_LAN_CAN_AT1"/>
      <sheetName val="75_7_BBNTNB_CT_TAM1"/>
      <sheetName val="75_8_BBNT_CT_TAM1"/>
      <sheetName val="76_1_BBNTNB_LD_SLEEVES1"/>
      <sheetName val="76_2_BBNT_LD_SLEEVES1"/>
      <sheetName val="1__LỊCH_NTHN1"/>
      <sheetName val="LIST_BT_lót1"/>
      <sheetName val="3_PHÊ_DUYÊT_THAU_PHỤ1"/>
      <sheetName val="4_PHÊ_DUYÊT_VẬT_LIỆU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18__BBNT_CKBT1"/>
      <sheetName val="16_Theo_doi_do_BT1"/>
      <sheetName val="17__BBLM_BT_1"/>
      <sheetName val="20__BBNT_CT_XÂY1"/>
      <sheetName val="21__BBNT_CT_TRÁT1"/>
      <sheetName val="22_BBNT_BPCT1"/>
      <sheetName val="23_BBNT_HT_BG1"/>
      <sheetName val="4__BBNT_ÉP_CỌC_TRE1"/>
      <sheetName val="5__BBNT_GIA_CỐ,SAN_LẤP1"/>
      <sheetName val="6__BBNT_ĐỔ_BT_LÓT1"/>
      <sheetName val="10__BBNT_CT_XÂY1"/>
      <sheetName val="11__BBNT_CT_TRÁT1"/>
      <sheetName val="GOC-KO_IN1"/>
      <sheetName val="Tro_giup1"/>
      <sheetName val="HRG_BHN1"/>
      <sheetName val="PHU_LUC_011"/>
      <sheetName val="Đầu_vào1"/>
      <sheetName val="VT_NC_M1"/>
      <sheetName val="KL_san_lap1"/>
      <sheetName val="E__Factory1"/>
      <sheetName val="Thông_số_DT_khu_B1"/>
      <sheetName val="Kl_trát_tang_121"/>
      <sheetName val="2g_TinhGiaNC1"/>
      <sheetName val="2d_TH_Vat_tu1"/>
      <sheetName val="2h_TinhGiaMTC1"/>
      <sheetName val="2f_TH_MTC1"/>
      <sheetName val="2e_TH_N_Cong1"/>
      <sheetName val="2a_TH_Kinh_phi1"/>
      <sheetName val="2b_Bang_KL1"/>
      <sheetName val="2c_Phan_tich1"/>
      <sheetName val="Bill_1_Prelim1"/>
      <sheetName val="Bill_2_Bored_Pile1"/>
      <sheetName val="AHSB_Assessment1"/>
      <sheetName val="Ｎｏ_131"/>
      <sheetName val="So_sanh"/>
      <sheetName val="Phuong_an_mong_be"/>
      <sheetName val="KLCT_xay_to"/>
      <sheetName val="Phuong_an_mong_coc"/>
      <sheetName val="Building_Summary"/>
      <sheetName val="Direct_Labor_Cost"/>
      <sheetName val="THÉP_ĐÀI_THANG_MÁY"/>
      <sheetName val="Q'ty_thép_dầm_(Mr_Hanht2)"/>
      <sheetName val="5i_Summary"/>
      <sheetName val="5ii_B1-Prelims"/>
      <sheetName val="5iii_SOP"/>
      <sheetName val="5iii_B2_Ext-BOQ"/>
      <sheetName val="5iii_B3_Int-SOP"/>
      <sheetName val="co_cot"/>
      <sheetName val="cot_lau_1"/>
      <sheetName val="cot_L2"/>
      <sheetName val="cot_L3"/>
      <sheetName val="cot_tret"/>
      <sheetName val="dam_L1"/>
      <sheetName val="dam_L2"/>
      <sheetName val="dam_l_3"/>
      <sheetName val="san_mai"/>
      <sheetName val="san_tret"/>
      <sheetName val="Main_Feeder"/>
      <sheetName val="PE_Wire"/>
      <sheetName val="Tổng_hợp_GTHT"/>
      <sheetName val="B_Giá_trị_HT_Dome-G"/>
      <sheetName val="C_Giá_trị_HT_Dome-H"/>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TT35"/>
      <sheetName val="CTG"/>
      <sheetName val="Tổng_hợp_GTHT1"/>
      <sheetName val="B_Giá_trị_HT_Dome-G1"/>
      <sheetName val="C_Giá_trị_HT_Dome-H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QC"/>
      <sheetName val="CO"/>
      <sheetName val="THEO DÕI BT"/>
      <sheetName val="Biet thu Miền Bắc"/>
      <sheetName val="Don gia chi tiet"/>
      <sheetName val="Chi tiet gia DT"/>
      <sheetName val="Gia DT bo Sung"/>
      <sheetName val="PT gia DT"/>
      <sheetName val="Phan tich vat tu"/>
      <sheetName val="PTgia DT BS"/>
      <sheetName val="NCR"/>
      <sheetName val="Info"/>
      <sheetName val="Biện pháp thi công"/>
      <sheetName val="Kiem-Toan"/>
      <sheetName val="Du Thau"/>
      <sheetName val="DGKL"/>
      <sheetName val="Sat tron"/>
      <sheetName val="Summarry_HDPE"/>
      <sheetName val="BOQ Piling"/>
      <sheetName val="Detail Piling"/>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Kangatang_12"/>
      <sheetName val="Kangatang_13"/>
      <sheetName val="Summary_HD003 "/>
      <sheetName val="Summary Pilling"/>
      <sheetName val="Quantity - Pile"/>
      <sheetName val="Summary Civiling"/>
      <sheetName val="Quantity - Civil"/>
      <sheetName val="Detail Civiling-rev01"/>
      <sheetName val="Rebar-civil"/>
      <sheetName val="Summary Civiling add "/>
      <sheetName val="Quantity - Civil add "/>
      <sheetName val="Detail Civil add "/>
      <sheetName val="Rebar-civil add"/>
      <sheetName val="Summary Building "/>
      <sheetName val="Quantity - Building "/>
      <sheetName val="Detail Building  "/>
      <sheetName val="Summary-WO "/>
      <sheetName val="Quantity-WO29"/>
      <sheetName val="Quantity-WO"/>
      <sheetName val="Summary Building"/>
      <sheetName val="BOQ Building"/>
      <sheetName val="Detail Building"/>
      <sheetName val="Summary_PP"/>
      <sheetName val="PKG C_PP"/>
      <sheetName val="Cost Definition"/>
      <sheetName val="Detail Rebar (Building)"/>
      <sheetName val="골조시행"/>
      <sheetName val="MTL$-INTER"/>
      <sheetName val="Bahan"/>
      <sheetName val="Fitout"/>
      <sheetName val="GOC"/>
      <sheetName val="進捗見込"/>
      <sheetName val="OVERALL SUMMARY "/>
      <sheetName val="293506"/>
      <sheetName val="NET Sum"/>
      <sheetName val="Staff Acco."/>
      <sheetName val="CP &amp; BT"/>
      <sheetName val="Bill No.1.10"/>
      <sheetName val="Bill No.1.12"/>
      <sheetName val="Bill No.1.4"/>
      <sheetName val="Bill No.1.5"/>
      <sheetName val="Bill No.1.7"/>
      <sheetName val="Bill No.1.8"/>
      <sheetName val="Bill No.1.9"/>
      <sheetName val="Bill No.1.3"/>
      <sheetName val="Bill No.1.6"/>
      <sheetName val="Bill No.3.1"/>
      <sheetName val="Bill No.3.2"/>
      <sheetName val="Bill No.3.3"/>
      <sheetName val="Savings"/>
      <sheetName val="Summary Bill No. 1"/>
      <sheetName val="Summary Bill No. 3"/>
      <sheetName val="网络平台"/>
      <sheetName val="대비"/>
      <sheetName val="Executive Summary"/>
      <sheetName val="예총"/>
      <sheetName val="Gia"/>
      <sheetName val="ABUT수량-A1"/>
      <sheetName val="수안보-MBR1"/>
      <sheetName val="mw"/>
      <sheetName val="Quote(3)"/>
      <sheetName val="DM.ChiPhi"/>
      <sheetName val="May TC"/>
      <sheetName val="Bang KL"/>
      <sheetName val="Window Door schedule"/>
      <sheetName val="S3 Architectural"/>
      <sheetName val="04 PLUMBING"/>
      <sheetName val="Số biên bản"/>
      <sheetName val="MTO REV_2_ARMOR_"/>
      <sheetName val="PTDG"/>
      <sheetName val="Cst Pkg-Eden"/>
      <sheetName val="TOWER 10TON"/>
      <sheetName val="TOWER 12TON"/>
      <sheetName val="기안"/>
      <sheetName val="cov-estimate"/>
      <sheetName val="Phan tich"/>
      <sheetName val="LIST"/>
      <sheetName val="SITE-E"/>
      <sheetName val="MMTBCT"/>
      <sheetName val="현장관리비"/>
      <sheetName val="실행내역"/>
      <sheetName val="TONG HOP VL-NC"/>
      <sheetName val="TONGKE3p "/>
      <sheetName val="TH VL, NC, DDHT Thanhphuoc"/>
      <sheetName val="TNHCHINH"/>
      <sheetName val="VCV-BE-TONG"/>
      <sheetName val="DFA"/>
      <sheetName val="BREAKDOWN-PRICE"/>
      <sheetName val="A.SIS"/>
      <sheetName val="MAT"/>
      <sheetName val="UNIT PRICE"/>
      <sheetName val="NKchung-T7"/>
      <sheetName val="DTCT"/>
      <sheetName val="NKchung-T9"/>
      <sheetName val="MTO REV.2(ARMOR)"/>
      <sheetName val="General Schedule"/>
      <sheetName val="부산제일극장"/>
      <sheetName val="Cước VC + ĐM CP Tư vấn"/>
      <sheetName val="Giá hiện trường"/>
      <sheetName val="Đơn Giá TH"/>
      <sheetName val="Hao phí"/>
      <sheetName val="Phân tích"/>
      <sheetName val="C.P Thiết bị"/>
      <sheetName val="T.H Kinh phí"/>
      <sheetName val="Vật tư"/>
      <sheetName val="Trang bìa"/>
      <sheetName val="Dự toán"/>
      <sheetName val="KLT"/>
      <sheetName val="keo"/>
      <sheetName val="Re-bar"/>
      <sheetName val="6PILE  (돌출)"/>
      <sheetName val="공사개요-C"/>
      <sheetName val="TEN CONG TRINH"/>
      <sheetName val="191014 LOA Nov.End REV (3)"/>
      <sheetName val="125x125"/>
      <sheetName val="MARK UP"/>
      <sheetName val="BQ-E20-02(Rp)"/>
      <sheetName val="GrossBQ_(2)11"/>
      <sheetName val="Site_Expense10"/>
      <sheetName val="Retaining_Wall10"/>
      <sheetName val="Summary_Final10"/>
      <sheetName val="G1_Final10"/>
      <sheetName val="Thiet_bi10"/>
      <sheetName val="Nhan_cong10"/>
      <sheetName val="Project_Execution_Report10"/>
      <sheetName val="general_notes___9"/>
      <sheetName val="CP_THEO_9579"/>
      <sheetName val="Chiet_tinh_dz359"/>
      <sheetName val="DGchitiet_9"/>
      <sheetName val="Du_toan9"/>
      <sheetName val="E-POD_WD9"/>
      <sheetName val="E-T1_WD9"/>
      <sheetName val="E-T2_WD9"/>
      <sheetName val="E-T3_WD9"/>
      <sheetName val="E-T4_WD9"/>
      <sheetName val="E-T5_WD9"/>
      <sheetName val="PS-POD_WD9"/>
      <sheetName val="PS-T1_WD9"/>
      <sheetName val="PS-T2_WD9"/>
      <sheetName val="PS-T3_WD9"/>
      <sheetName val="PS-T4_WD9"/>
      <sheetName val="PS-T5_WD8"/>
      <sheetName val="ACMV-POD_WD8"/>
      <sheetName val="ACMV-T1_WD8"/>
      <sheetName val="ACMV-T2_WD8"/>
      <sheetName val="ACMV-T3_WD8"/>
      <sheetName val="ACMV-T4_WD8"/>
      <sheetName val="ACMV-T5_WD8"/>
      <sheetName val="FP-POD_WD8"/>
      <sheetName val="FP-T1_WD8"/>
      <sheetName val="FP-T2_WD8"/>
      <sheetName val="FP-T3_WD8"/>
      <sheetName val="FP-T4_WD8"/>
      <sheetName val="FP-T5_WD8"/>
      <sheetName val="LIFT_WD8"/>
      <sheetName val="AC_T58"/>
      <sheetName val="MFĐ_TT8"/>
      <sheetName val="CAR_PARKING_TT8"/>
      <sheetName val="CT_Thang_Mo9"/>
      <sheetName val="CT__PL9"/>
      <sheetName val="TONG_HOP_KHOI_LUONG8"/>
      <sheetName val="ma_HD_AB8"/>
      <sheetName val="Project_Data8"/>
      <sheetName val="dongia_(2)8"/>
      <sheetName val="THPDMoi__(2)8"/>
      <sheetName val="DON_GIA8"/>
      <sheetName val="t-h_HA_THE8"/>
      <sheetName val="CHITIET_VL-NC-TT_-1p8"/>
      <sheetName val="TONG_HOP_VL-NC_TT8"/>
      <sheetName val="TH_XL8"/>
      <sheetName val="CHITIET_VL-NC-TT-3p8"/>
      <sheetName val="KPVC-BD_8"/>
      <sheetName val="CHITIET_VL-NC8"/>
      <sheetName val="_Net_Break_Down8"/>
      <sheetName val="Bill_2_1_Villa_Outside7"/>
      <sheetName val="code_HTT_THap7"/>
      <sheetName val="Tong_hop_vat_tu8"/>
      <sheetName val="Phan_tich_ca_may8"/>
      <sheetName val="Chenh_lech_ca_may8"/>
      <sheetName val="Chenh_lech_vat_tu8"/>
      <sheetName val="Chiet_tinh_don_gia_CM8"/>
      <sheetName val="TLg_CN&amp;Laixe8"/>
      <sheetName val="TLg_CN&amp;Laixe_(2)8"/>
      <sheetName val="TLg_Laitau8"/>
      <sheetName val="TLg_Laitau_(2)8"/>
      <sheetName val="Tong_du_toan7"/>
      <sheetName val="_7"/>
      <sheetName val="Slim_2_cánh_&amp;_2_vách7"/>
      <sheetName val="QL_Dự_án7"/>
      <sheetName val="3_thể_hiện7"/>
      <sheetName val="05__Data_Cash_Flow7"/>
      <sheetName val="RAB_AR&amp;STR7"/>
      <sheetName val="Khoan_LSP_(2)7"/>
      <sheetName val="Data_Validation6"/>
      <sheetName val="Vat_Tu6"/>
      <sheetName val="Electrical_Breakdown6"/>
      <sheetName val="Div26_-_Elect6"/>
      <sheetName val="Bill_03_-_ACMV6"/>
      <sheetName val="Open_Drain_Caisson_Pump6"/>
      <sheetName val="KL_thanh_toan-Xuan_Dao6"/>
      <sheetName val="Cover_6"/>
      <sheetName val="Plastering_&amp;_tiling_works_6"/>
      <sheetName val="Dien_giai_6"/>
      <sheetName val="detail_phat_sinh_can_thay_doi_6"/>
      <sheetName val="Bang_tinh_Cost_Cao_do_khoi_A6"/>
      <sheetName val="Bang_tinh_cost_cao_do_khoi_B6"/>
      <sheetName val="CỘT+VÁCH_CHỜ_L16"/>
      <sheetName val="Doi_so6"/>
      <sheetName val="01__DATA6"/>
      <sheetName val="Bang_tra_sd6"/>
      <sheetName val="Cover_DD4"/>
      <sheetName val="Rate_4"/>
      <sheetName val="CV_FOA4"/>
      <sheetName val="CV_BEAMS4"/>
      <sheetName val="CV_C4"/>
      <sheetName val="CV_SÀn4"/>
      <sheetName val="CV_CT4"/>
      <sheetName val="CV_KH4"/>
      <sheetName val="Hoan_thien4"/>
      <sheetName val="CR_FODA4"/>
      <sheetName val="CR-CORE_W4"/>
      <sheetName val="ĐÀO_ĐẤT4"/>
      <sheetName val="4-CỘT-VÁCH_(2)4"/>
      <sheetName val="5-LÕI_THANG4"/>
      <sheetName val="6-THANG_BỘ4"/>
      <sheetName val="7-BỂ_NƯỚC4"/>
      <sheetName val="THÉP_HÌNH4"/>
      <sheetName val="LƯỚI_THÉP_HÀN4"/>
      <sheetName val="CHÀO_GIÁ_KL_CÁC_TUYẾN_CÒN_LẠI4"/>
      <sheetName val="_TNT_K_Lượng_các_tuyến_còn_lại4"/>
      <sheetName val="KL_TNT_Khu_thấp_tầng4"/>
      <sheetName val="KL__HG_ĐIỆN_còn_lại4"/>
      <sheetName val="KHỐI_LƯỢNG_HỐ_VAN4"/>
      <sheetName val="KL_LĐ-_CÁP_ĐIỆN4"/>
      <sheetName val="KL_LĐ-BUSWAY4"/>
      <sheetName val="KL_LĐ-TỦ_ĐIỆN4"/>
      <sheetName val="Data-Lắp_đèn,_ổ_cắm_căn_hộ4"/>
      <sheetName val="GTTT_PL_024"/>
      <sheetName val="GTTT_PL24"/>
      <sheetName val="Hệ_số4"/>
      <sheetName val="KL_LĐ_CS_SỰ_CỐ_(k_in)4"/>
      <sheetName val="KL_LĐ_TỦ_ĐIỆN_(k_in)4"/>
      <sheetName val="KL_TỦ_ĐIỆN_MSB4"/>
      <sheetName val="KL_LĐ_CÁP_ĐIỆN4"/>
      <sheetName val="KL_LĐ-_BUSWAY4"/>
      <sheetName val="KL_LĐ-_PHẦN_HẦM,_KHỐI_ĐẾ,_HL4"/>
      <sheetName val="KL-HÀNH_LANG4"/>
      <sheetName val="KL-Lap_dat-M_(k_in)4"/>
      <sheetName val="KL-TEST-M_(k_in)4"/>
      <sheetName val="KL-Lap_dat-D4"/>
      <sheetName val="Check_list_tháp_D_(k_in)4"/>
      <sheetName val="Check_list_tháp_M(k_in)4"/>
      <sheetName val="đối_soát_vật_tư4"/>
      <sheetName val="Main_Cable_4"/>
      <sheetName val="Danh_muc4"/>
      <sheetName val="1-BANG_TONG_HOP_TT4"/>
      <sheetName val="_1A_mới4"/>
      <sheetName val="2-Mau_2A_BANG_GTTT_PL054"/>
      <sheetName val="2-Mau_2B_BANG_GTTT_PL064"/>
      <sheetName val="2-Mau_2C_BANG_GTTT_PL094"/>
      <sheetName val="2-Mau_BANG_GTTT_PL124"/>
      <sheetName val="3-Mau_3A-THKL_PL054"/>
      <sheetName val="3-Mau_3A-THKL_PL064"/>
      <sheetName val="3-Mau_3A-THKL_PL094"/>
      <sheetName val="3-Mau_3A-THKL_PL124"/>
      <sheetName val="DGKL_PL_054"/>
      <sheetName val="DGKL_PL_064"/>
      <sheetName val="DGKL_PL_094"/>
      <sheetName val="DGKL_PL_124"/>
      <sheetName val="5-Khau_tru_Tien_ich4"/>
      <sheetName val="đọc_số4"/>
      <sheetName val="Bảng_Giá4"/>
      <sheetName val="Kien_Truc4"/>
      <sheetName val="TK_cua4"/>
      <sheetName val="Bill_ACMV4"/>
      <sheetName val="Unit_arte_ACMV4"/>
      <sheetName val="UnitRate_E4"/>
      <sheetName val="Lighting_rate4"/>
      <sheetName val="Cable_Rate4"/>
      <sheetName val="Tóm_tắt_giảm_giá4"/>
      <sheetName val="Yêu_cầu_báo_giá4"/>
      <sheetName val="B__Pile_works4"/>
      <sheetName val="C__Building_Works4"/>
      <sheetName val="D__M_E_P_Works4"/>
      <sheetName val="E__LEED_requirements4"/>
      <sheetName val="F__External_works4"/>
      <sheetName val="C1_1_Factory_14"/>
      <sheetName val="C1_2_Factory_14"/>
      <sheetName val="C5_1_Office4"/>
      <sheetName val="C6_1_Canteen4"/>
      <sheetName val="C6_2_Canteen4"/>
      <sheetName val="C7_1_Bike_parking4"/>
      <sheetName val="C7_2_Bike_parking4"/>
      <sheetName val="C8_1_Car_parking4"/>
      <sheetName val="C8_2_Car_parking4"/>
      <sheetName val="C9_1_WWTP4"/>
      <sheetName val="C10_1_Water_tank_+_pump_room4"/>
      <sheetName val="C11_1_Electric_house4"/>
      <sheetName val="C12_1_Air_compressor_house4"/>
      <sheetName val="C12_1_Garbage_house4"/>
      <sheetName val="C13_1_Utility_house4"/>
      <sheetName val="C14_1_Guardhouse_14"/>
      <sheetName val="C15_1_Guardhouse_24"/>
      <sheetName val="C16_1_Guardhouse_34"/>
      <sheetName val="C17_1_Toilet4"/>
      <sheetName val="F1_Sand_leveling4"/>
      <sheetName val="F2__Flag_pole4"/>
      <sheetName val="F3__Fence_&amp;_sign_board4"/>
      <sheetName val="F4__Civil_work4"/>
      <sheetName val="22_Landscape4"/>
      <sheetName val="BANG_TRA4"/>
      <sheetName val="chiet_tinh4"/>
      <sheetName val="입찰내역_발주처_양식4"/>
      <sheetName val="1__HT_Điện_-_R14"/>
      <sheetName val="2__HT_Máy_Phát_Điện_-_R14"/>
      <sheetName val="3_HT_ĐHKK_-_R24"/>
      <sheetName val="4_HT_Cấp_Thoát_Nước4"/>
      <sheetName val="5_HT_PCCC4"/>
      <sheetName val="6__Thiết_bị_chính4"/>
      <sheetName val="Các_Hạng_mục_Thay_đổi4"/>
      <sheetName val="KL_THÉP_MÓNG,DẦM,_SÀN,_CỘT_B24"/>
      <sheetName val="THKLTT_THÉP_B2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Priced_BOQ4"/>
      <sheetName val="TONG_HOP4"/>
      <sheetName val="Hệ_số_và_tỷ_giá4"/>
      <sheetName val="BAO_GIA4"/>
      <sheetName val="CPC_(phuc_vu_tinh_cost)4"/>
      <sheetName val="Chi_phi_gian_tiep4"/>
      <sheetName val="Dinh_muc_CP_KTCB_khac4"/>
      <sheetName val="TH_May_TC4"/>
      <sheetName val="KLDT_DIEN4"/>
      <sheetName val="PTVT_DIEN4"/>
      <sheetName val="TH_kinh_phi4"/>
      <sheetName val="Thong_ke_thiet_bi4"/>
      <sheetName val="TH_vat_tu4"/>
      <sheetName val="4__NSC_Summary4"/>
      <sheetName val="1_Certificate4"/>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1_LIST_NTCV3"/>
      <sheetName val="2_BB_LÂY_MẪU3"/>
      <sheetName val="3__YCNT_CV3"/>
      <sheetName val="4__BBNT_VLĐV3"/>
      <sheetName val="Muc_luc3"/>
      <sheetName val="61__Lan_can_an_toàn_NB3"/>
      <sheetName val="62__Lan_can_an_toan3"/>
      <sheetName val="Nhat_ky_thi_cong_chong_tham3"/>
      <sheetName val="56_3_BBNTNB_MÓNG_CT3"/>
      <sheetName val="56_4_BBNT_MÓNG_CT3"/>
      <sheetName val="工事概要(Project_Outline)・G1記入欄3"/>
      <sheetName val="Bóc_KL3"/>
      <sheetName val="Kiem_tra3"/>
      <sheetName val="THCP_(2)3"/>
      <sheetName val="TKC_U5-_SH3"/>
      <sheetName val="TKC_U5-_BH3"/>
      <sheetName val="U5,11,13_(1B)-SH3"/>
      <sheetName val="U_17-BH3"/>
      <sheetName val="U_24,_U_25-BH3"/>
      <sheetName val="U_32-BH3"/>
      <sheetName val="tk_thep3"/>
      <sheetName val="VPCT-F20102a_003"/>
      <sheetName val="DANH_MỤC3"/>
      <sheetName val="MA_K_HANG3"/>
      <sheetName val="BẢNG_ÁP_GIÁ_(in)3"/>
      <sheetName val="NT_(KL)_IN3"/>
      <sheetName val="DOM_D23"/>
      <sheetName val="nhà_ăn3"/>
      <sheetName val="Công_nhật3"/>
      <sheetName val="btkt_cột3"/>
      <sheetName val="D_&amp;_W_sizes3"/>
      <sheetName val="Currency_Rate3"/>
      <sheetName val="GR_slab-reinft3"/>
      <sheetName val="SPT_vs_PHI3"/>
      <sheetName val="BXNTT_-023"/>
      <sheetName val="BXNTT_-033"/>
      <sheetName val="CT_-THVLNC3"/>
      <sheetName val="Tien_do_TV3"/>
      <sheetName val="CP_Du_phong3"/>
      <sheetName val="THCP_Lap_dat3"/>
      <sheetName val="THCP_xay_dung3"/>
      <sheetName val="Tong_hop_kinh_phi3"/>
      <sheetName val="THDT_goi_thau_TB3"/>
      <sheetName val="worksheet_inchican3"/>
      <sheetName val="combined_9-303"/>
      <sheetName val="TH_thiet_bi3"/>
      <sheetName val="DM_Chi_phi3"/>
      <sheetName val="Bang_khoi_luong3"/>
      <sheetName val="Summary_VE-PTA_0062"/>
      <sheetName val="HD_HS_NGHIỆM_THU2"/>
      <sheetName val="LIST_NT_CV2"/>
      <sheetName val="LIST_NT_CV_(2)2"/>
      <sheetName val="LIST_NT_CV_(3)2"/>
      <sheetName val="LIST_BT2"/>
      <sheetName val="LIST_CAP_DUL2"/>
      <sheetName val="LIST_BT_(2)2"/>
      <sheetName val="2__YCNT_CV2"/>
      <sheetName val="5__LAY_MAU_VL2"/>
      <sheetName val="6__BBNTNB_VLĐV2"/>
      <sheetName val="7__BBNT_VLĐV2"/>
      <sheetName val="52__BBNTNB_LD_GIAO_BC2"/>
      <sheetName val="53__BBNT_LD_GIAO_BC2"/>
      <sheetName val="8__BBNTNB_TRAC_DAC2"/>
      <sheetName val="9__BBNT_TRAC_DAC2"/>
      <sheetName val="10__BBNTNB_DAO_DAT2"/>
      <sheetName val="11__BBNT_DAO_DAT2"/>
      <sheetName val="12_BBNTNB_LAP_DAT2"/>
      <sheetName val="13__BBNT_LAP_DAT2"/>
      <sheetName val="14__BBNTNB_ÉP_CỪ2"/>
      <sheetName val="15__BBNT_ÉP_CỪ2"/>
      <sheetName val="16__BBNTNB_COT_THEP2"/>
      <sheetName val="17__BBNT_COT_THEP2"/>
      <sheetName val="18__BBNTNB_VÁN_KHUÔN2"/>
      <sheetName val="19__BBNT_VÁN_KHUÔN2"/>
      <sheetName val="20__BBNTNB_ĐỔ_BT2"/>
      <sheetName val="21__BBNT_ĐỔ_BT2"/>
      <sheetName val="24__BBNTNB_CKBT2"/>
      <sheetName val="25__BBNT_CKBT2"/>
      <sheetName val="26_BBNTNB_BT_lót2"/>
      <sheetName val="27__BBNT_BT_lót2"/>
      <sheetName val="28__BBNTNB_KHOAN_CẤY_THÉP2"/>
      <sheetName val="29__BBNT_KHOAN_CẤY_THÉP2"/>
      <sheetName val="29_1_BBNTNB_BULONG_HC2"/>
      <sheetName val="29_2_BBNT_BULONG_HC2"/>
      <sheetName val="30__BBNTNB_GIA_CONG_KCT2"/>
      <sheetName val="31__BBNT_GIA_CONG_KCT2"/>
      <sheetName val="31_1__BBNTNB_CK_KCT2"/>
      <sheetName val="31_2__BBNT_CK_KCT2"/>
      <sheetName val="32__BBNTNB_LẮP_DỰNG_KCT2"/>
      <sheetName val="33__BBNT_LẮP_DỰNG_KCT2"/>
      <sheetName val="34__BBNTNB_THAO_DO_KCT2"/>
      <sheetName val="35__BBNT_THAO_DO_KCT2"/>
      <sheetName val="36__BBNTNB_SƠN_KCT2"/>
      <sheetName val="37__BBNT_SƠN_KCT2"/>
      <sheetName val="38__BBNTNB_ĐỤC_BT2"/>
      <sheetName val="39__BBNT_ĐỤC_BT2"/>
      <sheetName val="40__BBNTNB_CT_XÂY2"/>
      <sheetName val="41__BBNT_CT_XÂY2"/>
      <sheetName val="41_1__BBLM_VUA_XAY2"/>
      <sheetName val="42__BBNTNB_CT_TRÁT2"/>
      <sheetName val="43__BBNT_CT_TRÁT2"/>
      <sheetName val="42_1__BBLM_VUA_TRAT2"/>
      <sheetName val="44__BBNTNB_CT_CHỐNG_THẤM2"/>
      <sheetName val="45__BBNT_CT_CHỐNG_THẤM2"/>
      <sheetName val="46_BBNTNB_phá_dỡ2"/>
      <sheetName val="47__BBNT_phá_dỡ2"/>
      <sheetName val="48_BBNTNB_LD_hàng_rào2"/>
      <sheetName val="49__BBNT_LD_hang_rao2"/>
      <sheetName val="50__BBNTNB_ĐMHT2"/>
      <sheetName val="51__BBNT_ĐMHT2"/>
      <sheetName val="54__BBNTNB_LD_GIAO_CHONG2"/>
      <sheetName val="55__BBNT_LD_GIAO_CHONG2"/>
      <sheetName val="56_1_BBNTNB_MM,TB2"/>
      <sheetName val="56_2_BBNT_MM,TB2"/>
      <sheetName val="56_3_BBNTNB_LD_CT2"/>
      <sheetName val="56_4_BBNT_LD_CT2"/>
      <sheetName val="57__BBNTNB_TD_CT_THÁP2"/>
      <sheetName val="58__BBNT_TD_CT_THÁP2"/>
      <sheetName val="59__BBNTNB_LD_VT2"/>
      <sheetName val="60__BBNT_LD_VT2"/>
      <sheetName val="61__BBNTNB_DAM_DAT2"/>
      <sheetName val="62__BBNT_DAM_DAT2"/>
      <sheetName val="63__BBNTNB_VS_DINH_COT2"/>
      <sheetName val="64__BBNT_VS_DINH_COT2"/>
      <sheetName val="65_BBNTNB_LAP_CAP2"/>
      <sheetName val="66_BBNT_LAP_CAP_2"/>
      <sheetName val="66_1BBNTNB_KEO_CAP2"/>
      <sheetName val="66_2BBNT_KEO_CAP2"/>
      <sheetName val="67_TH_KQ_CANG_KEO2"/>
      <sheetName val="67_1_BAO_CAO_CANG_KEO2"/>
      <sheetName val="67_2_THEO_DOI_CANG_CAP2"/>
      <sheetName val="68_1BBNTNB_BOM_VUA2"/>
      <sheetName val="68_2BBNT_BOM_VUA2"/>
      <sheetName val="69_BOM_VUA2"/>
      <sheetName val="70__BBNTNB_VACH_TC2"/>
      <sheetName val="71__BBNT_VACH_TC2"/>
      <sheetName val="72__BBNTNB_VC_VL2"/>
      <sheetName val="73__BBNT_VC_VL2"/>
      <sheetName val="74__BBNTNB_VC_PT2"/>
      <sheetName val="75__BBNT_VC_PT2"/>
      <sheetName val="75_1_BBNTNB_LUOI_CHONG_BUI2"/>
      <sheetName val="75_2_BBNT_LUOI_CHONG_BUI2"/>
      <sheetName val="75_3_BBNTNB_LUOI_CHONG_VAT_ROI2"/>
      <sheetName val="75_4_BBNT_LUOI_CHONG_VAT_ROI2"/>
      <sheetName val="75_5_BBNTNB_LAN_CAN2"/>
      <sheetName val="75_6_BBNT_LAN_CAN_AT2"/>
      <sheetName val="75_7_BBNTNB_CT_TAM2"/>
      <sheetName val="75_8_BBNT_CT_TAM2"/>
      <sheetName val="76_1_BBNTNB_LD_SLEEVES2"/>
      <sheetName val="76_2_BBNT_LD_SLEEVES2"/>
      <sheetName val="1__LỊCH_NTHN2"/>
      <sheetName val="LIST_BT_lót2"/>
      <sheetName val="3_PHÊ_DUYÊT_THAU_PHỤ2"/>
      <sheetName val="4_PHÊ_DUYÊT_VẬT_LIỆU2"/>
      <sheetName val="6__BBNT_VLĐV2"/>
      <sheetName val="7__BBNT_TRAC_DAC2"/>
      <sheetName val="1_LIST_NGHIỆM_THU2"/>
      <sheetName val="1_1_LIST_BT2"/>
      <sheetName val="2__YCNT_LIST_2"/>
      <sheetName val="3__BBNT_ĐÀO_ĐẤT2"/>
      <sheetName val="4__BBNT_ĐỔ_BT_LÓT2"/>
      <sheetName val="4_1__BBNT_CẮT_CỌC2"/>
      <sheetName val="4_2__BBNT_ĐỔ_BT_ĐẦU_CỌC2"/>
      <sheetName val="5__BBNT_ĐẮP_ĐÁT,CÁT,ĐÁ,BASE2"/>
      <sheetName val="6__BBNT_TRAI_PVC2"/>
      <sheetName val="7__BBNT_CỐT_THÉP2"/>
      <sheetName val="8__BBNT_VÁN_KHUÔN2"/>
      <sheetName val="9__BBNT_ĐỔ_BT2"/>
      <sheetName val="10__BBNT_KHOAN_CẤY_THÉP2"/>
      <sheetName val="11__BBNT_chống_thấm2"/>
      <sheetName val="12__BBNT_CKBT2"/>
      <sheetName val="13__BBNT_GIA_CÔNG_KCT2"/>
      <sheetName val="14__BBNT_SƠN_KCT2"/>
      <sheetName val="15__BBNT_LẮP_DỰNG_KCT2"/>
      <sheetName val="16__BBNT_CT_XÂY2"/>
      <sheetName val="17__BBNT_CT_TRÁT2"/>
      <sheetName val="18__BBNT_ĐMHT2"/>
      <sheetName val="11__BBNT_ÉP_CỌC_TRE(LIST_4)2"/>
      <sheetName val="12_Theo_doi_do_BT_LÓT2"/>
      <sheetName val="18__BBNT_CKBT2"/>
      <sheetName val="16_Theo_doi_do_BT2"/>
      <sheetName val="17__BBLM_BT_2"/>
      <sheetName val="20__BBNT_CT_XÂY2"/>
      <sheetName val="21__BBNT_CT_TRÁT2"/>
      <sheetName val="22_BBNT_BPCT2"/>
      <sheetName val="23_BBNT_HT_BG2"/>
      <sheetName val="4__BBNT_ÉP_CỌC_TRE2"/>
      <sheetName val="5__BBNT_GIA_CỐ,SAN_LẤP2"/>
      <sheetName val="6__BBNT_ĐỔ_BT_LÓT2"/>
      <sheetName val="10__BBNT_CT_XÂY2"/>
      <sheetName val="11__BBNT_CT_TRÁT2"/>
      <sheetName val="KL_san_lap2"/>
      <sheetName val="GOC-KO_IN2"/>
      <sheetName val="Tro_giup2"/>
      <sheetName val="HRG_BHN2"/>
      <sheetName val="PHU_LUC_012"/>
      <sheetName val="Đầu_vào2"/>
      <sheetName val="Thông_số_DT_khu_B2"/>
      <sheetName val="VT_NC_M2"/>
      <sheetName val="E__Factory2"/>
      <sheetName val="Kl_trát_tang_122"/>
      <sheetName val="2g_TinhGiaNC2"/>
      <sheetName val="2d_TH_Vat_tu2"/>
      <sheetName val="2h_TinhGiaMTC2"/>
      <sheetName val="2f_TH_MTC2"/>
      <sheetName val="2e_TH_N_Cong2"/>
      <sheetName val="2a_TH_Kinh_phi2"/>
      <sheetName val="2b_Bang_KL2"/>
      <sheetName val="2c_Phan_tich2"/>
      <sheetName val="Bill_1_Prelim2"/>
      <sheetName val="Bill_2_Bored_Pile2"/>
      <sheetName val="AHSB_Assessment2"/>
      <sheetName val="Building_Summary1"/>
      <sheetName val="Ｎｏ_132"/>
      <sheetName val="Direct_Labor_Cost1"/>
      <sheetName val="5i_Summary1"/>
      <sheetName val="5ii_B1-Prelims1"/>
      <sheetName val="5iii_SOP1"/>
      <sheetName val="5iii_B2_Ext-BOQ1"/>
      <sheetName val="5iii_B3_Int-SOP1"/>
      <sheetName val="So_sanh1"/>
      <sheetName val="Phuong_an_mong_be1"/>
      <sheetName val="KLCT_xay_to1"/>
      <sheetName val="Phuong_an_mong_coc1"/>
      <sheetName val="Q'ty_thép_dầm_(Mr_Hanht2)1"/>
      <sheetName val="THÉP_ĐÀI_THANG_MÁY1"/>
      <sheetName val="co_cot1"/>
      <sheetName val="cot_lau_11"/>
      <sheetName val="cot_L21"/>
      <sheetName val="cot_L31"/>
      <sheetName val="cot_tret1"/>
      <sheetName val="dam_L11"/>
      <sheetName val="dam_L21"/>
      <sheetName val="dam_l_31"/>
      <sheetName val="san_mai1"/>
      <sheetName val="san_tret1"/>
      <sheetName val="Tổng_hợp_GTHT2"/>
      <sheetName val="B_Giá_trị_HT_Dome-G2"/>
      <sheetName val="C_Giá_trị_HT_Dome-H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Main_Feeder1"/>
      <sheetName val="PE_Wire1"/>
      <sheetName val="Elemental_Breakdown+20%"/>
      <sheetName val="HS_cam_sua"/>
      <sheetName val="MCH_092020"/>
      <sheetName val="Phan_tich_DG"/>
      <sheetName val="TT_DZ35"/>
      <sheetName val="DM_DU_AN"/>
      <sheetName val="DM_TP_"/>
      <sheetName val="File_Chi_tiet"/>
      <sheetName val="Buy_vs__Lease_Car"/>
      <sheetName val="THEO_DÕI_BT"/>
      <sheetName val="Don_gia_chi_tiet"/>
      <sheetName val="Chi_tiet_gia_DT"/>
      <sheetName val="Gia_DT_bo_Sung"/>
      <sheetName val="PT_gia_DT"/>
      <sheetName val="Phan_tich_vat_tu"/>
      <sheetName val="PTgia_DT_BS"/>
      <sheetName val="OVERALL_SUMMARY_"/>
      <sheetName val="NET_Sum"/>
      <sheetName val="Staff_Acco_"/>
      <sheetName val="Biện_pháp_thi_công"/>
      <sheetName val="Du_Thau"/>
      <sheetName val="Sat_tron"/>
      <sheetName val="BOQ_Piling"/>
      <sheetName val="Detail_Piling"/>
      <sheetName val="Summary_HD003_"/>
      <sheetName val="Summary_Pilling"/>
      <sheetName val="Quantity_-_Pile"/>
      <sheetName val="Summary_Civiling"/>
      <sheetName val="Quantity_-_Civil"/>
      <sheetName val="Detail_Civiling-rev01"/>
      <sheetName val="Summary_Civiling_add_"/>
      <sheetName val="Quantity_-_Civil_add_"/>
      <sheetName val="Detail_Civil_add_"/>
      <sheetName val="Rebar-civil_add"/>
      <sheetName val="Summary_Building_"/>
      <sheetName val="Quantity_-_Building_"/>
      <sheetName val="Detail_Building__"/>
      <sheetName val="Summary-WO_"/>
      <sheetName val="Summary_Building"/>
      <sheetName val="BOQ_Building"/>
      <sheetName val="Detail_Building"/>
      <sheetName val="PKG_C_PP"/>
      <sheetName val="Cost_Definition"/>
      <sheetName val="Detail_Rebar_(Building)"/>
      <sheetName val="Biet_thu_Miền_Bắc"/>
      <sheetName val="CP_&amp;_BT"/>
      <sheetName val="Bill_No_1_10"/>
      <sheetName val="Bill_No_1_12"/>
      <sheetName val="Bill_No_1_4"/>
      <sheetName val="Bill_No_1_5"/>
      <sheetName val="Bill_No_1_7"/>
      <sheetName val="Bill_No_1_8"/>
      <sheetName val="Bill_No_1_9"/>
      <sheetName val="Bill_No_1_3"/>
      <sheetName val="Bill_No_1_6"/>
      <sheetName val="Bill_No_3_1"/>
      <sheetName val="Bill_No_3_2"/>
      <sheetName val="Bill_No_3_3"/>
      <sheetName val="Summary_Bill_No__1"/>
      <sheetName val="Summary_Bill_No__3"/>
      <sheetName val="MTO_REV_2_ARMOR_"/>
      <sheetName val="Cst_Pkg-Eden"/>
      <sheetName val="May_TC"/>
      <sheetName val="Phan_tich"/>
      <sheetName val="DM_ChiPhi"/>
      <sheetName val="Số_biên_bản"/>
      <sheetName val="NPC POWER PLANT"/>
      <sheetName val="3.ĐVT"/>
      <sheetName val="Validation"/>
      <sheetName val="HDKT"/>
      <sheetName val="13.BANG CT"/>
      <sheetName val="14.MMUS GIUA NHIP"/>
      <sheetName val="4.HSPBngang"/>
      <sheetName val="6.Tinh tai"/>
      <sheetName val="2 NSl"/>
      <sheetName val="17.US CHU tho a_b"/>
      <sheetName val="15.MMUS GOI"/>
      <sheetName val="5.BANG I"/>
      <sheetName val="DENSITY"/>
      <sheetName val="TOWER_10TON"/>
      <sheetName val="TOWER_12TON"/>
      <sheetName val="04_PLUMBING"/>
      <sheetName val="GrossBQ_(2)12"/>
      <sheetName val="Site_Expense11"/>
      <sheetName val="Retaining_Wall11"/>
      <sheetName val="Summary_Final11"/>
      <sheetName val="G1_Final11"/>
      <sheetName val="Thiet_bi11"/>
      <sheetName val="Nhan_cong11"/>
      <sheetName val="Project_Execution_Report11"/>
      <sheetName val="general_notes___10"/>
      <sheetName val="Chiet_tinh_dz3510"/>
      <sheetName val="CP_THEO_95710"/>
      <sheetName val="Du_toan10"/>
      <sheetName val="DGchitiet_10"/>
      <sheetName val="CT_Thang_Mo10"/>
      <sheetName val="CT__PL10"/>
      <sheetName val="TONG_HOP_KHOI_LUONG9"/>
      <sheetName val="E-POD_WD10"/>
      <sheetName val="E-T1_WD10"/>
      <sheetName val="E-T2_WD10"/>
      <sheetName val="E-T3_WD10"/>
      <sheetName val="E-T4_WD10"/>
      <sheetName val="E-T5_WD10"/>
      <sheetName val="PS-POD_WD10"/>
      <sheetName val="PS-T1_WD10"/>
      <sheetName val="PS-T2_WD10"/>
      <sheetName val="PS-T3_WD10"/>
      <sheetName val="PS-T4_WD10"/>
      <sheetName val="PS-T5_WD9"/>
      <sheetName val="ACMV-POD_WD9"/>
      <sheetName val="ACMV-T1_WD9"/>
      <sheetName val="ACMV-T2_WD9"/>
      <sheetName val="ACMV-T3_WD9"/>
      <sheetName val="ACMV-T4_WD9"/>
      <sheetName val="ACMV-T5_WD9"/>
      <sheetName val="FP-POD_WD9"/>
      <sheetName val="FP-T1_WD9"/>
      <sheetName val="FP-T2_WD9"/>
      <sheetName val="FP-T3_WD9"/>
      <sheetName val="FP-T4_WD9"/>
      <sheetName val="FP-T5_WD9"/>
      <sheetName val="LIFT_WD9"/>
      <sheetName val="AC_T59"/>
      <sheetName val="MFĐ_TT9"/>
      <sheetName val="CAR_PARKING_TT9"/>
      <sheetName val="ma_HD_AB9"/>
      <sheetName val="_Net_Break_Down9"/>
      <sheetName val="Project_Data9"/>
      <sheetName val="dongia_(2)9"/>
      <sheetName val="THPDMoi__(2)9"/>
      <sheetName val="DON_GIA9"/>
      <sheetName val="t-h_HA_THE9"/>
      <sheetName val="CHITIET_VL-NC-TT_-1p9"/>
      <sheetName val="TONG_HOP_VL-NC_TT9"/>
      <sheetName val="TH_XL9"/>
      <sheetName val="CHITIET_VL-NC-TT-3p9"/>
      <sheetName val="KPVC-BD_9"/>
      <sheetName val="CHITIET_VL-NC9"/>
      <sheetName val="code_HTT_THap8"/>
      <sheetName val="Tong_hop_vat_tu9"/>
      <sheetName val="Phan_tich_ca_may9"/>
      <sheetName val="Chenh_lech_ca_may9"/>
      <sheetName val="Chenh_lech_vat_tu9"/>
      <sheetName val="Chiet_tinh_don_gia_CM9"/>
      <sheetName val="TLg_CN&amp;Laixe9"/>
      <sheetName val="TLg_CN&amp;Laixe_(2)9"/>
      <sheetName val="TLg_Laitau9"/>
      <sheetName val="TLg_Laitau_(2)9"/>
      <sheetName val="Bill_2_1_Villa_Outside8"/>
      <sheetName val="Tong_du_toan8"/>
      <sheetName val="Electrical_Breakdown7"/>
      <sheetName val="_8"/>
      <sheetName val="Slim_2_cánh_&amp;_2_vách8"/>
      <sheetName val="QL_Dự_án8"/>
      <sheetName val="3_thể_hiện8"/>
      <sheetName val="05__Data_Cash_Flow8"/>
      <sheetName val="RAB_AR&amp;STR8"/>
      <sheetName val="Khoan_LSP_(2)8"/>
      <sheetName val="Data_Validation7"/>
      <sheetName val="Vat_Tu7"/>
      <sheetName val="Open_Drain_Caisson_Pump7"/>
      <sheetName val="Div26_-_Elect7"/>
      <sheetName val="Bill_03_-_ACMV7"/>
      <sheetName val="KL_thanh_toan-Xuan_Dao7"/>
      <sheetName val="Doi_so7"/>
      <sheetName val="CỘT+VÁCH_CHỜ_L17"/>
      <sheetName val="01__DATA7"/>
      <sheetName val="Bang_tra_sd7"/>
      <sheetName val="Cover_7"/>
      <sheetName val="Plastering_&amp;_tiling_works_7"/>
      <sheetName val="Dien_giai_7"/>
      <sheetName val="detail_phat_sinh_can_thay_doi_7"/>
      <sheetName val="Bang_tinh_Cost_Cao_do_khoi_A7"/>
      <sheetName val="Bang_tinh_cost_cao_do_khoi_B7"/>
      <sheetName val="CHÀO_GIÁ_KL_CÁC_TUYẾN_CÒN_LẠI5"/>
      <sheetName val="_TNT_K_Lượng_các_tuyến_còn_lại5"/>
      <sheetName val="KL_TNT_Khu_thấp_tầng5"/>
      <sheetName val="KL__HG_ĐIỆN_còn_lại5"/>
      <sheetName val="KHỐI_LƯỢNG_HỐ_VAN5"/>
      <sheetName val="BANG_TRA5"/>
      <sheetName val="KL_LĐ-_CÁP_ĐIỆN5"/>
      <sheetName val="KL_LĐ-BUSWAY5"/>
      <sheetName val="KL_LĐ-TỦ_ĐIỆN5"/>
      <sheetName val="Data-Lắp_đèn,_ổ_cắm_căn_hộ5"/>
      <sheetName val="GTTT_PL_025"/>
      <sheetName val="GTTT_PL25"/>
      <sheetName val="Hệ_số5"/>
      <sheetName val="KL_LĐ_CS_SỰ_CỐ_(k_in)5"/>
      <sheetName val="KL_LĐ_TỦ_ĐIỆN_(k_in)5"/>
      <sheetName val="KL_TỦ_ĐIỆN_MSB5"/>
      <sheetName val="KL_LĐ_CÁP_ĐIỆN5"/>
      <sheetName val="KL_LĐ-_BUSWAY5"/>
      <sheetName val="KL_LĐ-_PHẦN_HẦM,_KHỐI_ĐẾ,_HL5"/>
      <sheetName val="KL-HÀNH_LANG5"/>
      <sheetName val="KL-Lap_dat-M_(k_in)5"/>
      <sheetName val="KL-TEST-M_(k_in)5"/>
      <sheetName val="KL-Lap_dat-D5"/>
      <sheetName val="Check_list_tháp_D_(k_in)5"/>
      <sheetName val="Check_list_tháp_M(k_in)5"/>
      <sheetName val="đối_soát_vật_tư5"/>
      <sheetName val="Main_Cable_5"/>
      <sheetName val="chiet_tinh5"/>
      <sheetName val="입찰내역_발주처_양식5"/>
      <sheetName val="đọc_số5"/>
      <sheetName val="Cover_DD5"/>
      <sheetName val="Rate_5"/>
      <sheetName val="CV_FOA5"/>
      <sheetName val="CV_BEAMS5"/>
      <sheetName val="CV_C5"/>
      <sheetName val="CV_SÀn5"/>
      <sheetName val="CV_CT5"/>
      <sheetName val="CV_KH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Hoan_thien5"/>
      <sheetName val="CR_FODA5"/>
      <sheetName val="CR-CORE_W5"/>
      <sheetName val="ĐÀO_ĐẤT5"/>
      <sheetName val="4-CỘT-VÁCH_(2)5"/>
      <sheetName val="5-LÕI_THANG5"/>
      <sheetName val="6-THANG_BỘ5"/>
      <sheetName val="7-BỂ_NƯỚC5"/>
      <sheetName val="THÉP_HÌNH5"/>
      <sheetName val="LƯỚI_THÉP_HÀN5"/>
      <sheetName val="Danh_muc5"/>
      <sheetName val="1-BANG_TONG_HOP_TT5"/>
      <sheetName val="_1A_mới5"/>
      <sheetName val="2-Mau_2A_BANG_GTTT_PL055"/>
      <sheetName val="2-Mau_2B_BANG_GTTT_PL065"/>
      <sheetName val="2-Mau_2C_BANG_GTTT_PL095"/>
      <sheetName val="2-Mau_BANG_GTTT_PL125"/>
      <sheetName val="3-Mau_3A-THKL_PL055"/>
      <sheetName val="3-Mau_3A-THKL_PL065"/>
      <sheetName val="3-Mau_3A-THKL_PL095"/>
      <sheetName val="3-Mau_3A-THKL_PL125"/>
      <sheetName val="DGKL_PL_055"/>
      <sheetName val="DGKL_PL_065"/>
      <sheetName val="DGKL_PL_095"/>
      <sheetName val="DGKL_PL_125"/>
      <sheetName val="5-Khau_tru_Tien_ich5"/>
      <sheetName val="Kien_Truc5"/>
      <sheetName val="TK_cua5"/>
      <sheetName val="Bill_ACMV5"/>
      <sheetName val="Unit_arte_ACMV5"/>
      <sheetName val="UnitRate_E5"/>
      <sheetName val="Lighting_rate5"/>
      <sheetName val="Cable_Rate5"/>
      <sheetName val="1__HT_Điện_-_R15"/>
      <sheetName val="2__HT_Máy_Phát_Điện_-_R15"/>
      <sheetName val="3_HT_ĐHKK_-_R25"/>
      <sheetName val="4_HT_Cấp_Thoát_Nước5"/>
      <sheetName val="5_HT_PCCC5"/>
      <sheetName val="6__Thiết_bị_chính5"/>
      <sheetName val="Các_Hạng_mục_Thay_đổi5"/>
      <sheetName val="Bảng_Giá5"/>
      <sheetName val="Tóm_tắt_giảm_giá5"/>
      <sheetName val="Yêu_cầu_báo_giá5"/>
      <sheetName val="B__Pile_works5"/>
      <sheetName val="C__Building_Works5"/>
      <sheetName val="D__M_E_P_Works5"/>
      <sheetName val="E__LEED_requirements5"/>
      <sheetName val="F__External_works5"/>
      <sheetName val="C1_1_Factory_15"/>
      <sheetName val="C1_2_Factory_15"/>
      <sheetName val="C5_1_Office5"/>
      <sheetName val="C6_1_Canteen5"/>
      <sheetName val="C6_2_Canteen5"/>
      <sheetName val="C7_1_Bike_parking5"/>
      <sheetName val="C7_2_Bike_parking5"/>
      <sheetName val="C8_1_Car_parking5"/>
      <sheetName val="C8_2_Car_parking5"/>
      <sheetName val="C9_1_WWTP5"/>
      <sheetName val="C10_1_Water_tank_+_pump_room5"/>
      <sheetName val="C11_1_Electric_house5"/>
      <sheetName val="C12_1_Air_compressor_house5"/>
      <sheetName val="C12_1_Garbage_house5"/>
      <sheetName val="C13_1_Utility_house5"/>
      <sheetName val="C14_1_Guardhouse_15"/>
      <sheetName val="C15_1_Guardhouse_25"/>
      <sheetName val="C16_1_Guardhouse_35"/>
      <sheetName val="C17_1_Toilet5"/>
      <sheetName val="F1_Sand_leveling5"/>
      <sheetName val="F2__Flag_pole5"/>
      <sheetName val="F3__Fence_&amp;_sign_board5"/>
      <sheetName val="F4__Civil_work5"/>
      <sheetName val="22_Landscape5"/>
      <sheetName val="KL_THÉP_MÓNG,DẦM,_SÀN,_CỘT_B25"/>
      <sheetName val="THKLTT_THÉP_B25"/>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1_LIST_NTCV4"/>
      <sheetName val="2_BB_LÂY_MẪU4"/>
      <sheetName val="3__YCNT_CV4"/>
      <sheetName val="4__BBNT_VLĐV4"/>
      <sheetName val="Muc_luc4"/>
      <sheetName val="61__Lan_can_an_toàn_NB4"/>
      <sheetName val="62__Lan_can_an_toan4"/>
      <sheetName val="Nhat_ky_thi_cong_chong_tham4"/>
      <sheetName val="56_3_BBNTNB_MÓNG_CT4"/>
      <sheetName val="56_4_BBNT_MÓNG_CT4"/>
      <sheetName val="4__NSC_Summary5"/>
      <sheetName val="1_Certificate5"/>
      <sheetName val="Priced_BOQ5"/>
      <sheetName val="Dinh_muc_CP_KTCB_khac5"/>
      <sheetName val="TH_May_TC5"/>
      <sheetName val="KLDT_DIEN5"/>
      <sheetName val="PTVT_DIEN5"/>
      <sheetName val="TH_kinh_phi5"/>
      <sheetName val="Thong_ke_thiet_bi5"/>
      <sheetName val="TH_vat_tu5"/>
      <sheetName val="工事概要(Project_Outline)・G1記入欄4"/>
      <sheetName val="TONG_HOP5"/>
      <sheetName val="Hệ_số_và_tỷ_giá5"/>
      <sheetName val="BAO_GIA5"/>
      <sheetName val="CPC_(phuc_vu_tinh_cost)5"/>
      <sheetName val="Chi_phi_gian_tiep5"/>
      <sheetName val="HD_HS_NGHIỆM_THU3"/>
      <sheetName val="LIST_NT_CV3"/>
      <sheetName val="LIST_NT_CV_(2)3"/>
      <sheetName val="LIST_NT_CV_(3)3"/>
      <sheetName val="LIST_BT3"/>
      <sheetName val="LIST_CAP_DUL3"/>
      <sheetName val="LIST_BT_(2)3"/>
      <sheetName val="2__YCNT_CV3"/>
      <sheetName val="5__LAY_MAU_VL3"/>
      <sheetName val="6__BBNTNB_VLĐV3"/>
      <sheetName val="7__BBNT_VLĐV3"/>
      <sheetName val="52__BBNTNB_LD_GIAO_BC3"/>
      <sheetName val="53__BBNT_LD_GIAO_BC3"/>
      <sheetName val="8__BBNTNB_TRAC_DAC3"/>
      <sheetName val="9__BBNT_TRAC_DAC3"/>
      <sheetName val="10__BBNTNB_DAO_DAT3"/>
      <sheetName val="11__BBNT_DAO_DAT3"/>
      <sheetName val="12_BBNTNB_LAP_DAT3"/>
      <sheetName val="13__BBNT_LAP_DAT3"/>
      <sheetName val="14__BBNTNB_ÉP_CỪ3"/>
      <sheetName val="15__BBNT_ÉP_CỪ3"/>
      <sheetName val="16__BBNTNB_COT_THEP3"/>
      <sheetName val="17__BBNT_COT_THEP3"/>
      <sheetName val="18__BBNTNB_VÁN_KHUÔN3"/>
      <sheetName val="19__BBNT_VÁN_KHUÔN3"/>
      <sheetName val="20__BBNTNB_ĐỔ_BT3"/>
      <sheetName val="21__BBNT_ĐỔ_BT3"/>
      <sheetName val="24__BBNTNB_CKBT3"/>
      <sheetName val="25__BBNT_CKBT3"/>
      <sheetName val="26_BBNTNB_BT_lót3"/>
      <sheetName val="27__BBNT_BT_lót3"/>
      <sheetName val="28__BBNTNB_KHOAN_CẤY_THÉP3"/>
      <sheetName val="29__BBNT_KHOAN_CẤY_THÉP3"/>
      <sheetName val="29_1_BBNTNB_BULONG_HC3"/>
      <sheetName val="29_2_BBNT_BULONG_HC3"/>
      <sheetName val="30__BBNTNB_GIA_CONG_KCT3"/>
      <sheetName val="31__BBNT_GIA_CONG_KCT3"/>
      <sheetName val="31_1__BBNTNB_CK_KCT3"/>
      <sheetName val="31_2__BBNT_CK_KCT3"/>
      <sheetName val="32__BBNTNB_LẮP_DỰNG_KCT3"/>
      <sheetName val="33__BBNT_LẮP_DỰNG_KCT3"/>
      <sheetName val="34__BBNTNB_THAO_DO_KCT3"/>
      <sheetName val="35__BBNT_THAO_DO_KCT3"/>
      <sheetName val="36__BBNTNB_SƠN_KCT3"/>
      <sheetName val="37__BBNT_SƠN_KCT3"/>
      <sheetName val="38__BBNTNB_ĐỤC_BT3"/>
      <sheetName val="39__BBNT_ĐỤC_BT3"/>
      <sheetName val="40__BBNTNB_CT_XÂY3"/>
      <sheetName val="41__BBNT_CT_XÂY3"/>
      <sheetName val="41_1__BBLM_VUA_XAY3"/>
      <sheetName val="42__BBNTNB_CT_TRÁT3"/>
      <sheetName val="43__BBNT_CT_TRÁT3"/>
      <sheetName val="42_1__BBLM_VUA_TRAT3"/>
      <sheetName val="44__BBNTNB_CT_CHỐNG_THẤM3"/>
      <sheetName val="45__BBNT_CT_CHỐNG_THẤM3"/>
      <sheetName val="46_BBNTNB_phá_dỡ3"/>
      <sheetName val="47__BBNT_phá_dỡ3"/>
      <sheetName val="48_BBNTNB_LD_hàng_rào3"/>
      <sheetName val="49__BBNT_LD_hang_rao3"/>
      <sheetName val="50__BBNTNB_ĐMHT3"/>
      <sheetName val="51__BBNT_ĐMHT3"/>
      <sheetName val="54__BBNTNB_LD_GIAO_CHONG3"/>
      <sheetName val="55__BBNT_LD_GIAO_CHONG3"/>
      <sheetName val="56_1_BBNTNB_MM,TB3"/>
      <sheetName val="56_2_BBNT_MM,TB3"/>
      <sheetName val="56_3_BBNTNB_LD_CT3"/>
      <sheetName val="56_4_BBNT_LD_CT3"/>
      <sheetName val="57__BBNTNB_TD_CT_THÁP3"/>
      <sheetName val="58__BBNT_TD_CT_THÁP3"/>
      <sheetName val="59__BBNTNB_LD_VT3"/>
      <sheetName val="60__BBNT_LD_VT3"/>
      <sheetName val="61__BBNTNB_DAM_DAT3"/>
      <sheetName val="62__BBNT_DAM_DAT3"/>
      <sheetName val="63__BBNTNB_VS_DINH_COT3"/>
      <sheetName val="64__BBNT_VS_DINH_COT3"/>
      <sheetName val="65_BBNTNB_LAP_CAP3"/>
      <sheetName val="66_BBNT_LAP_CAP_3"/>
      <sheetName val="66_1BBNTNB_KEO_CAP3"/>
      <sheetName val="66_2BBNT_KEO_CAP3"/>
      <sheetName val="67_TH_KQ_CANG_KEO3"/>
      <sheetName val="67_1_BAO_CAO_CANG_KEO3"/>
      <sheetName val="67_2_THEO_DOI_CANG_CAP3"/>
      <sheetName val="68_1BBNTNB_BOM_VUA3"/>
      <sheetName val="68_2BBNT_BOM_VUA3"/>
      <sheetName val="69_BOM_VUA3"/>
      <sheetName val="70__BBNTNB_VACH_TC3"/>
      <sheetName val="71__BBNT_VACH_TC3"/>
      <sheetName val="72__BBNTNB_VC_VL3"/>
      <sheetName val="73__BBNT_VC_VL3"/>
      <sheetName val="74__BBNTNB_VC_PT3"/>
      <sheetName val="75__BBNT_VC_PT3"/>
      <sheetName val="75_1_BBNTNB_LUOI_CHONG_BUI3"/>
      <sheetName val="75_2_BBNT_LUOI_CHONG_BUI3"/>
      <sheetName val="75_3_BBNTNB_LUOI_CHONG_VAT_ROI3"/>
      <sheetName val="75_4_BBNT_LUOI_CHONG_VAT_ROI3"/>
      <sheetName val="75_5_BBNTNB_LAN_CAN3"/>
      <sheetName val="75_6_BBNT_LAN_CAN_AT3"/>
      <sheetName val="75_7_BBNTNB_CT_TAM3"/>
      <sheetName val="75_8_BBNT_CT_TAM3"/>
      <sheetName val="76_1_BBNTNB_LD_SLEEVES3"/>
      <sheetName val="76_2_BBNT_LD_SLEEVES3"/>
      <sheetName val="1__LỊCH_NTHN3"/>
      <sheetName val="LIST_BT_lót3"/>
      <sheetName val="3_PHÊ_DUYÊT_THAU_PHỤ3"/>
      <sheetName val="4_PHÊ_DUYÊT_VẬT_LIỆU3"/>
      <sheetName val="6__BBNT_VLĐV3"/>
      <sheetName val="7__BBNT_TRAC_DAC3"/>
      <sheetName val="1_LIST_NGHIỆM_THU3"/>
      <sheetName val="1_1_LIST_BT3"/>
      <sheetName val="2__YCNT_LIST_3"/>
      <sheetName val="3__BBNT_ĐÀO_ĐẤT3"/>
      <sheetName val="4__BBNT_ĐỔ_BT_LÓT3"/>
      <sheetName val="4_1__BBNT_CẮT_CỌC3"/>
      <sheetName val="4_2__BBNT_ĐỔ_BT_ĐẦU_CỌC3"/>
      <sheetName val="5__BBNT_ĐẮP_ĐÁT,CÁT,ĐÁ,BASE3"/>
      <sheetName val="6__BBNT_TRAI_PVC3"/>
      <sheetName val="7__BBNT_CỐT_THÉP3"/>
      <sheetName val="8__BBNT_VÁN_KHUÔN3"/>
      <sheetName val="9__BBNT_ĐỔ_BT3"/>
      <sheetName val="10__BBNT_KHOAN_CẤY_THÉP3"/>
      <sheetName val="11__BBNT_chống_thấm3"/>
      <sheetName val="12__BBNT_CKBT3"/>
      <sheetName val="13__BBNT_GIA_CÔNG_KCT3"/>
      <sheetName val="14__BBNT_SƠN_KCT3"/>
      <sheetName val="15__BBNT_LẮP_DỰNG_KCT3"/>
      <sheetName val="16__BBNT_CT_XÂY3"/>
      <sheetName val="17__BBNT_CT_TRÁT3"/>
      <sheetName val="18__BBNT_ĐMHT3"/>
      <sheetName val="11__BBNT_ÉP_CỌC_TRE(LIST_4)3"/>
      <sheetName val="12_Theo_doi_do_BT_LÓT3"/>
      <sheetName val="18__BBNT_CKBT3"/>
      <sheetName val="16_Theo_doi_do_BT3"/>
      <sheetName val="17__BBLM_BT_3"/>
      <sheetName val="20__BBNT_CT_XÂY3"/>
      <sheetName val="21__BBNT_CT_TRÁT3"/>
      <sheetName val="22_BBNT_BPCT3"/>
      <sheetName val="23_BBNT_HT_BG3"/>
      <sheetName val="4__BBNT_ÉP_CỌC_TRE3"/>
      <sheetName val="5__BBNT_GIA_CỐ,SAN_LẤP3"/>
      <sheetName val="6__BBNT_ĐỔ_BT_LÓT3"/>
      <sheetName val="10__BBNT_CT_XÂY3"/>
      <sheetName val="11__BBNT_CT_TRÁT3"/>
      <sheetName val="Bóc_KL4"/>
      <sheetName val="D_&amp;_W_sizes4"/>
      <sheetName val="Currency_Rate4"/>
      <sheetName val="GR_slab-reinft4"/>
      <sheetName val="SPT_vs_PHI4"/>
      <sheetName val="Kiem_tra4"/>
      <sheetName val="THCP_(2)4"/>
      <sheetName val="TKC_U5-_SH4"/>
      <sheetName val="TKC_U5-_BH4"/>
      <sheetName val="U5,11,13_(1B)-SH4"/>
      <sheetName val="U_17-BH4"/>
      <sheetName val="U_24,_U_25-BH4"/>
      <sheetName val="U_32-BH4"/>
      <sheetName val="tk_thep4"/>
      <sheetName val="DANH_MỤC4"/>
      <sheetName val="VPCT-F20102a_004"/>
      <sheetName val="BXNTT_-024"/>
      <sheetName val="BXNTT_-034"/>
      <sheetName val="MA_K_HANG4"/>
      <sheetName val="BẢNG_ÁP_GIÁ_(in)4"/>
      <sheetName val="NT_(KL)_IN4"/>
      <sheetName val="DOM_D24"/>
      <sheetName val="nhà_ăn4"/>
      <sheetName val="Công_nhật4"/>
      <sheetName val="btkt_cột4"/>
      <sheetName val="CT_-THVLNC4"/>
      <sheetName val="Tien_do_TV4"/>
      <sheetName val="CP_Du_phong4"/>
      <sheetName val="THCP_Lap_dat4"/>
      <sheetName val="THCP_xay_dung4"/>
      <sheetName val="Tong_hop_kinh_phi4"/>
      <sheetName val="THDT_goi_thau_TB4"/>
      <sheetName val="TH_thiet_bi4"/>
      <sheetName val="DM_Chi_phi4"/>
      <sheetName val="Bang_khoi_luong4"/>
      <sheetName val="worksheet_inchican4"/>
      <sheetName val="combined_9-304"/>
      <sheetName val="Tro_giup3"/>
      <sheetName val="GOC-KO_IN3"/>
      <sheetName val="HRG_BHN3"/>
      <sheetName val="KL_san_lap3"/>
      <sheetName val="Summary_VE-PTA_0063"/>
      <sheetName val="PHU_LUC_013"/>
      <sheetName val="Đầu_vào3"/>
      <sheetName val="E__Factory3"/>
      <sheetName val="VT_NC_M3"/>
      <sheetName val="Thông_số_DT_khu_B3"/>
      <sheetName val="Building_Summary2"/>
      <sheetName val="Kl_trát_tang_123"/>
      <sheetName val="Bill_1_Prelim3"/>
      <sheetName val="Bill_2_Bored_Pile3"/>
      <sheetName val="2g_TinhGiaNC3"/>
      <sheetName val="2d_TH_Vat_tu3"/>
      <sheetName val="2h_TinhGiaMTC3"/>
      <sheetName val="2f_TH_MTC3"/>
      <sheetName val="2e_TH_N_Cong3"/>
      <sheetName val="2a_TH_Kinh_phi3"/>
      <sheetName val="2b_Bang_KL3"/>
      <sheetName val="2c_Phan_tich3"/>
      <sheetName val="Ｎｏ_133"/>
      <sheetName val="AHSB_Assessment3"/>
      <sheetName val="Q'ty_thép_dầm_(Mr_Hanht2)2"/>
      <sheetName val="Direct_Labor_Cost2"/>
      <sheetName val="THÉP_ĐÀI_THANG_MÁY2"/>
      <sheetName val="So_sanh2"/>
      <sheetName val="Phuong_an_mong_be2"/>
      <sheetName val="KLCT_xay_to2"/>
      <sheetName val="Phuong_an_mong_coc2"/>
      <sheetName val="Tổng_hợp_GTHT3"/>
      <sheetName val="B_Giá_trị_HT_Dome-G3"/>
      <sheetName val="C_Giá_trị_HT_Dome-H3"/>
      <sheetName val="BOQ_DOME_G3"/>
      <sheetName val="Phòng_4_SV3"/>
      <sheetName val="Phòng_2_SV3"/>
      <sheetName val="Phòng_bảo_vệ3"/>
      <sheetName val="Hành_lang,_cầu_thang,_phòng_đệ3"/>
      <sheetName val="Thang_máng_và_cáp_điện_tủ_tầng3"/>
      <sheetName val="Thiết_bị3"/>
      <sheetName val="Chống_sét_và_tiếp_địa3"/>
      <sheetName val="Đặt_chờ_báo_cháy3"/>
      <sheetName val="Đặt_chờ_mạng3"/>
      <sheetName val="5i_Summary2"/>
      <sheetName val="5ii_B1-Prelims2"/>
      <sheetName val="5iii_SOP2"/>
      <sheetName val="5iii_B2_Ext-BOQ2"/>
      <sheetName val="5iii_B3_Int-SOP2"/>
      <sheetName val="Main_Feeder2"/>
      <sheetName val="PE_Wire2"/>
      <sheetName val="co_cot2"/>
      <sheetName val="cot_lau_12"/>
      <sheetName val="cot_L22"/>
      <sheetName val="cot_L32"/>
      <sheetName val="cot_tret2"/>
      <sheetName val="dam_L12"/>
      <sheetName val="dam_L22"/>
      <sheetName val="dam_l_32"/>
      <sheetName val="san_mai2"/>
      <sheetName val="san_tret2"/>
      <sheetName val="Elemental_Breakdown+20%1"/>
      <sheetName val="Phan_tich_DG1"/>
      <sheetName val="HS_cam_sua1"/>
      <sheetName val="MCH_0920201"/>
      <sheetName val="TT_DZ351"/>
      <sheetName val="DM_DU_AN1"/>
      <sheetName val="DM_TP_1"/>
      <sheetName val="File_Chi_tiet1"/>
      <sheetName val="Buy_vs__Lease_Car1"/>
      <sheetName val="THEO_DÕI_BT1"/>
      <sheetName val="Don_gia_chi_tiet1"/>
      <sheetName val="Chi_tiet_gia_DT1"/>
      <sheetName val="Gia_DT_bo_Sung1"/>
      <sheetName val="PT_gia_DT1"/>
      <sheetName val="Phan_tich_vat_tu1"/>
      <sheetName val="PTgia_DT_BS1"/>
      <sheetName val="Biện_pháp_thi_công1"/>
      <sheetName val="Du_Thau1"/>
      <sheetName val="Sat_tron1"/>
      <sheetName val="BOQ_Piling1"/>
      <sheetName val="Detail_Piling1"/>
      <sheetName val="Summary_HD003_1"/>
      <sheetName val="Summary_Pilling1"/>
      <sheetName val="Quantity_-_Pile1"/>
      <sheetName val="Summary_Civiling1"/>
      <sheetName val="Quantity_-_Civil1"/>
      <sheetName val="Detail_Civiling-rev011"/>
      <sheetName val="Summary_Civiling_add_1"/>
      <sheetName val="Quantity_-_Civil_add_1"/>
      <sheetName val="Detail_Civil_add_1"/>
      <sheetName val="Rebar-civil_add1"/>
      <sheetName val="Summary_Building_1"/>
      <sheetName val="Quantity_-_Building_1"/>
      <sheetName val="Detail_Building__1"/>
      <sheetName val="Summary-WO_1"/>
      <sheetName val="Summary_Building1"/>
      <sheetName val="BOQ_Building1"/>
      <sheetName val="Detail_Building1"/>
      <sheetName val="PKG_C_PP1"/>
      <sheetName val="Cost_Definition1"/>
      <sheetName val="Detail_Rebar_(Building)1"/>
      <sheetName val="Biet_thu_Miền_Bắc1"/>
      <sheetName val="OVERALL_SUMMARY_1"/>
      <sheetName val="NET_Sum1"/>
      <sheetName val="Staff_Acco_1"/>
      <sheetName val="CP_&amp;_BT1"/>
      <sheetName val="MTO_REV_2_ARMOR_1"/>
      <sheetName val="Cst_Pkg-Eden1"/>
      <sheetName val="Bill_No_1_101"/>
      <sheetName val="Bill_No_1_121"/>
      <sheetName val="Bill_No_1_41"/>
      <sheetName val="Bill_No_1_51"/>
      <sheetName val="Bill_No_1_71"/>
      <sheetName val="Bill_No_1_81"/>
      <sheetName val="Bill_No_1_91"/>
      <sheetName val="Bill_No_1_31"/>
      <sheetName val="Bill_No_1_61"/>
      <sheetName val="Bill_No_3_11"/>
      <sheetName val="Bill_No_3_21"/>
      <sheetName val="Bill_No_3_31"/>
      <sheetName val="Summary_Bill_No__11"/>
      <sheetName val="Summary_Bill_No__31"/>
      <sheetName val="May_TC1"/>
      <sheetName val="Phan_tich1"/>
      <sheetName val="DM_ChiPhi1"/>
      <sheetName val="TOWER_10TON1"/>
      <sheetName val="TOWER_12TON1"/>
      <sheetName val="04_PLUMBING1"/>
      <sheetName val="Sàn tầng 01 ( old )"/>
      <sheetName val="Lỗ thông gió"/>
      <sheetName val="침하계"/>
      <sheetName val="VL - Xây "/>
      <sheetName val="????"/>
      <sheetName val="B.Tinh CPVC"/>
      <sheetName val="B4. Bang CUOCVC QD 29-2006"/>
      <sheetName val="B. Chon cu ly"/>
      <sheetName val="Bia du toan"/>
      <sheetName val="thong so"/>
      <sheetName val="Block A-FlrBm(Conc&amp;Fwk)"/>
      <sheetName val="4)유동표"/>
      <sheetName val="Analisa &amp; Upah"/>
      <sheetName val="2 Bang tong hop gia tri"/>
      <sheetName val="NVL"/>
      <sheetName val="ChiTietThepNhapVeCT"/>
      <sheetName val="hinhhoc"/>
      <sheetName val="MTP1"/>
      <sheetName val="Form 6"/>
      <sheetName val="Quo. 1"/>
      <sheetName val="_______-BLDG"/>
      <sheetName val="CTKL"/>
      <sheetName val="STR"/>
      <sheetName val="BOQ KL"/>
      <sheetName val="Bech_Lab"/>
      <sheetName val="HS"/>
      <sheetName val="Master"/>
      <sheetName val="Thoat nuoc"/>
      <sheetName val="Bieu TH"/>
      <sheetName val="Material HT"/>
      <sheetName val="Material KC"/>
      <sheetName val="Cam xoa"/>
      <sheetName val="ironmongery"/>
      <sheetName val="Cost factor"/>
      <sheetName val=" 견적서"/>
      <sheetName val="SOT A"/>
      <sheetName val="detail(sum)"/>
      <sheetName val="264"/>
      <sheetName val="금융"/>
      <sheetName val="Q'ty by month"/>
      <sheetName val="BTCT"/>
      <sheetName val="DATE"/>
      <sheetName val="India F&amp;S Template"/>
      <sheetName val="(31)"/>
      <sheetName val="INPUT DATA HERE"/>
      <sheetName val="COST-EST LTI P5C"/>
      <sheetName val="BK04"/>
      <sheetName val="inter"/>
      <sheetName val="Rate Analysis"/>
      <sheetName val="5%"/>
      <sheetName val="GrossBQ_(2)17"/>
      <sheetName val="Site_Expense16"/>
      <sheetName val="GrossBQ_(2)13"/>
      <sheetName val="Site_Expense12"/>
      <sheetName val="Retaining_Wall12"/>
      <sheetName val="Summary_Final12"/>
      <sheetName val="G1_Final12"/>
      <sheetName val="Thiet_bi12"/>
      <sheetName val="Nhan_cong12"/>
      <sheetName val="Du_toan11"/>
      <sheetName val="Project_Execution_Report12"/>
      <sheetName val="CP_THEO_95711"/>
      <sheetName val="general_notes___11"/>
      <sheetName val="Chiet_tinh_dz3511"/>
      <sheetName val="DGchitiet_11"/>
      <sheetName val="CT_Thang_Mo11"/>
      <sheetName val="CT__PL11"/>
      <sheetName val="E-POD_WD11"/>
      <sheetName val="E-T1_WD11"/>
      <sheetName val="E-T2_WD11"/>
      <sheetName val="E-T3_WD11"/>
      <sheetName val="E-T4_WD11"/>
      <sheetName val="E-T5_WD11"/>
      <sheetName val="PS-POD_WD11"/>
      <sheetName val="PS-T1_WD11"/>
      <sheetName val="PS-T2_WD11"/>
      <sheetName val="PS-T3_WD11"/>
      <sheetName val="PS-T4_WD11"/>
      <sheetName val="PS-T5_WD10"/>
      <sheetName val="ACMV-POD_WD10"/>
      <sheetName val="ACMV-T1_WD10"/>
      <sheetName val="ACMV-T2_WD10"/>
      <sheetName val="ACMV-T3_WD10"/>
      <sheetName val="ACMV-T4_WD10"/>
      <sheetName val="ACMV-T5_WD10"/>
      <sheetName val="FP-POD_WD10"/>
      <sheetName val="FP-T1_WD10"/>
      <sheetName val="FP-T2_WD10"/>
      <sheetName val="FP-T3_WD10"/>
      <sheetName val="FP-T4_WD10"/>
      <sheetName val="FP-T5_WD10"/>
      <sheetName val="LIFT_WD10"/>
      <sheetName val="AC_T510"/>
      <sheetName val="MFĐ_TT10"/>
      <sheetName val="CAR_PARKING_TT10"/>
      <sheetName val="TONG_HOP_KHOI_LUONG10"/>
      <sheetName val="ma_HD_AB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Project_Data10"/>
      <sheetName val="_Net_Break_Down10"/>
      <sheetName val="Tong_du_toan9"/>
      <sheetName val="Tong_hop_vat_tu10"/>
      <sheetName val="Phan_tich_ca_may10"/>
      <sheetName val="Chenh_lech_ca_may10"/>
      <sheetName val="Chenh_lech_vat_tu10"/>
      <sheetName val="Chiet_tinh_don_gia_CM10"/>
      <sheetName val="TLg_CN&amp;Laixe10"/>
      <sheetName val="TLg_CN&amp;Laixe_(2)10"/>
      <sheetName val="TLg_Laitau10"/>
      <sheetName val="TLg_Laitau_(2)10"/>
      <sheetName val="code_HTT_THap9"/>
      <sheetName val="_9"/>
      <sheetName val="Bill_2_1_Villa_Outside9"/>
      <sheetName val="Slim_2_cánh_&amp;_2_vách9"/>
      <sheetName val="QL_Dự_án9"/>
      <sheetName val="3_thể_hiện9"/>
      <sheetName val="05__Data_Cash_Flow9"/>
      <sheetName val="RAB_AR&amp;STR9"/>
      <sheetName val="Khoan_LSP_(2)9"/>
      <sheetName val="Data_Validation8"/>
      <sheetName val="Vat_Tu8"/>
      <sheetName val="Electrical_Breakdown8"/>
      <sheetName val="Div26_-_Elect8"/>
      <sheetName val="Open_Drain_Caisson_Pump8"/>
      <sheetName val="Bill_03_-_ACMV8"/>
      <sheetName val="KL_thanh_toan-Xuan_Dao8"/>
      <sheetName val="Doi_so8"/>
      <sheetName val="CỘT+VÁCH_CHỜ_L18"/>
      <sheetName val="01__DATA8"/>
      <sheetName val="Bang_tra_sd8"/>
      <sheetName val="Cover_8"/>
      <sheetName val="Plastering_&amp;_tiling_works_8"/>
      <sheetName val="Dien_giai_8"/>
      <sheetName val="detail_phat_sinh_can_thay_doi_8"/>
      <sheetName val="Bang_tinh_Cost_Cao_do_khoi_A8"/>
      <sheetName val="Bang_tinh_cost_cao_do_khoi_B8"/>
      <sheetName val="CHÀO_GIÁ_KL_CÁC_TUYẾN_CÒN_LẠI6"/>
      <sheetName val="_TNT_K_Lượng_các_tuyến_còn_lại6"/>
      <sheetName val="KL_TNT_Khu_thấp_tầng6"/>
      <sheetName val="KL__HG_ĐIỆN_còn_lại6"/>
      <sheetName val="KHỐI_LƯỢNG_HỐ_VAN6"/>
      <sheetName val="BANG_TRA6"/>
      <sheetName val="chiet_tinh6"/>
      <sheetName val="입찰내역_발주처_양식6"/>
      <sheetName val="đọc_số6"/>
      <sheetName val="Cover_DD6"/>
      <sheetName val="Rate_6"/>
      <sheetName val="CV_FOA6"/>
      <sheetName val="CV_BEAMS6"/>
      <sheetName val="CV_C6"/>
      <sheetName val="CV_SÀn6"/>
      <sheetName val="CV_CT6"/>
      <sheetName val="CV_KH6"/>
      <sheetName val="Hoan_thien6"/>
      <sheetName val="CR_FODA6"/>
      <sheetName val="CR-CORE_W6"/>
      <sheetName val="ĐÀO_ĐẤT6"/>
      <sheetName val="4-CỘT-VÁCH_(2)6"/>
      <sheetName val="5-LÕI_THANG6"/>
      <sheetName val="6-THANG_BỘ6"/>
      <sheetName val="7-BỂ_NƯỚC6"/>
      <sheetName val="THÉP_HÌNH6"/>
      <sheetName val="LƯỚI_THÉP_HÀN6"/>
      <sheetName val="1__HT_Điện_-_R16"/>
      <sheetName val="2__HT_Máy_Phát_Điện_-_R16"/>
      <sheetName val="3_HT_ĐHKK_-_R26"/>
      <sheetName val="4_HT_Cấp_Thoát_Nước6"/>
      <sheetName val="5_HT_PCCC6"/>
      <sheetName val="6__Thiết_bị_chính6"/>
      <sheetName val="Các_Hạng_mục_Thay_đổi6"/>
      <sheetName val="KL_LĐ-_CÁP_ĐIỆN6"/>
      <sheetName val="KL_LĐ-BUSWAY6"/>
      <sheetName val="KL_LĐ-TỦ_ĐIỆN6"/>
      <sheetName val="Data-Lắp_đèn,_ổ_cắm_căn_hộ6"/>
      <sheetName val="GTTT_PL_026"/>
      <sheetName val="GTTT_PL26"/>
      <sheetName val="Hệ_số6"/>
      <sheetName val="KL_LĐ_CS_SỰ_CỐ_(k_in)6"/>
      <sheetName val="KL_LĐ_TỦ_ĐIỆN_(k_in)6"/>
      <sheetName val="KL_TỦ_ĐIỆN_MSB6"/>
      <sheetName val="KL_LĐ_CÁP_ĐIỆN6"/>
      <sheetName val="KL_LĐ-_BUSWAY6"/>
      <sheetName val="KL_LĐ-_PHẦN_HẦM,_KHỐI_ĐẾ,_HL6"/>
      <sheetName val="KL-HÀNH_LANG6"/>
      <sheetName val="KL-Lap_dat-M_(k_in)6"/>
      <sheetName val="KL-TEST-M_(k_in)6"/>
      <sheetName val="KL-Lap_dat-D6"/>
      <sheetName val="Check_list_tháp_D_(k_in)6"/>
      <sheetName val="Check_list_tháp_M(k_in)6"/>
      <sheetName val="đối_soát_vật_tư6"/>
      <sheetName val="Main_Cable_6"/>
      <sheetName val="Danh_muc6"/>
      <sheetName val="1-BANG_TONG_HOP_TT6"/>
      <sheetName val="_1A_mới6"/>
      <sheetName val="2-Mau_2A_BANG_GTTT_PL056"/>
      <sheetName val="2-Mau_2B_BANG_GTTT_PL066"/>
      <sheetName val="2-Mau_2C_BANG_GTTT_PL096"/>
      <sheetName val="2-Mau_BANG_GTTT_PL126"/>
      <sheetName val="3-Mau_3A-THKL_PL056"/>
      <sheetName val="3-Mau_3A-THKL_PL066"/>
      <sheetName val="3-Mau_3A-THKL_PL096"/>
      <sheetName val="3-Mau_3A-THKL_PL126"/>
      <sheetName val="DGKL_PL_056"/>
      <sheetName val="DGKL_PL_066"/>
      <sheetName val="DGKL_PL_096"/>
      <sheetName val="DGKL_PL_126"/>
      <sheetName val="5-Khau_tru_Tien_ich6"/>
      <sheetName val="Bảng_Giá6"/>
      <sheetName val="Kien_Truc6"/>
      <sheetName val="TK_cua6"/>
      <sheetName val="Bill_ACMV6"/>
      <sheetName val="Unit_arte_ACMV6"/>
      <sheetName val="UnitRate_E6"/>
      <sheetName val="Lighting_rate6"/>
      <sheetName val="Cable_Rate6"/>
      <sheetName val="Tóm_tắt_giảm_giá6"/>
      <sheetName val="Yêu_cầu_báo_giá6"/>
      <sheetName val="B__Pile_works6"/>
      <sheetName val="C__Building_Works6"/>
      <sheetName val="D__M_E_P_Works6"/>
      <sheetName val="E__LEED_requirements6"/>
      <sheetName val="F__External_works6"/>
      <sheetName val="C1_1_Factory_16"/>
      <sheetName val="C1_2_Factory_16"/>
      <sheetName val="C5_1_Office6"/>
      <sheetName val="C6_1_Canteen6"/>
      <sheetName val="C6_2_Canteen6"/>
      <sheetName val="C7_1_Bike_parking6"/>
      <sheetName val="C7_2_Bike_parking6"/>
      <sheetName val="C8_1_Car_parking6"/>
      <sheetName val="C8_2_Car_parking6"/>
      <sheetName val="C9_1_WWTP6"/>
      <sheetName val="C10_1_Water_tank_+_pump_room6"/>
      <sheetName val="C11_1_Electric_house6"/>
      <sheetName val="C12_1_Air_compressor_house6"/>
      <sheetName val="C12_1_Garbage_house6"/>
      <sheetName val="C13_1_Utility_house6"/>
      <sheetName val="C14_1_Guardhouse_16"/>
      <sheetName val="C15_1_Guardhouse_26"/>
      <sheetName val="C16_1_Guardhouse_36"/>
      <sheetName val="C17_1_Toilet6"/>
      <sheetName val="F1_Sand_leveling6"/>
      <sheetName val="F2__Flag_pole6"/>
      <sheetName val="F3__Fence_&amp;_sign_board6"/>
      <sheetName val="F4__Civil_work6"/>
      <sheetName val="22_Landscape6"/>
      <sheetName val="TONG_HOP6"/>
      <sheetName val="Hệ_số_và_tỷ_giá6"/>
      <sheetName val="BAO_GIA6"/>
      <sheetName val="CPC_(phuc_vu_tinh_cost)6"/>
      <sheetName val="Chi_phi_gian_tiep6"/>
      <sheetName val="KL_THÉP_MÓNG,DẦM,_SÀN,_CỘT_B26"/>
      <sheetName val="THKLTT_THÉP_B26"/>
      <sheetName val="Priced_BOQ6"/>
      <sheetName val="Dinh_muc_CP_KTCB_khac6"/>
      <sheetName val="TH_May_TC6"/>
      <sheetName val="KLDT_DIEN6"/>
      <sheetName val="PTVT_DIEN6"/>
      <sheetName val="TH_kinh_phi6"/>
      <sheetName val="Thong_ke_thiet_bi6"/>
      <sheetName val="TH_vat_tu6"/>
      <sheetName val="4__NSC_Summary6"/>
      <sheetName val="1_Certificate6"/>
      <sheetName val="Cash_flow6"/>
      <sheetName val="1_Quotation(見積決裁書）_6"/>
      <sheetName val="2_Operation(実施計画書）6"/>
      <sheetName val="3_Summary_of_Cost_6"/>
      <sheetName val="4_Ｓｐｅｃｉａｌ_Material6"/>
      <sheetName val="6_Ｃｏｍｍｏｎ_Material6"/>
      <sheetName val="9_Indirect_budget6"/>
      <sheetName val="TOP_6"/>
      <sheetName val="Detail_E6"/>
      <sheetName val="Kiem_tra5"/>
      <sheetName val="THCP_(2)5"/>
      <sheetName val="TKC_U5-_SH5"/>
      <sheetName val="TKC_U5-_BH5"/>
      <sheetName val="U5,11,13_(1B)-SH5"/>
      <sheetName val="U_17-BH5"/>
      <sheetName val="U_24,_U_25-BH5"/>
      <sheetName val="U_32-BH5"/>
      <sheetName val="tk_thep5"/>
      <sheetName val="MA_K_HANG5"/>
      <sheetName val="VPCT-F20102a_005"/>
      <sheetName val="Bóc_KL5"/>
      <sheetName val="BẢNG_TỔNG_HỢP5"/>
      <sheetName val="HÀNG_RÀO5"/>
      <sheetName val="NHÀ_XƯỞNG5"/>
      <sheetName val="NHÀ_VĂN_PHÒNG5"/>
      <sheetName val="NHÀ_BẾP5"/>
      <sheetName val="NHÀ_XE_Ô_TÔ5"/>
      <sheetName val="BỂ_NƯỚC_NGẦM5"/>
      <sheetName val="NHÀ_BẢO_VỆ5"/>
      <sheetName val="CỘT_CỜ5"/>
      <sheetName val="TRẠM_ĐIỆN5"/>
      <sheetName val="KHO_HOÁ_CHẤT5"/>
      <sheetName val="NHÀ_RÁC5"/>
      <sheetName val="KHU_HÚT_THUỐC5"/>
      <sheetName val="MÁI_NỐI_VP+_BẾP5"/>
      <sheetName val="BỂ_TỰ_HOẠI5"/>
      <sheetName val="THƯ_VIỆN_MẪU5"/>
      <sheetName val="1_LIST_NTCV5"/>
      <sheetName val="2_BB_LÂY_MẪU5"/>
      <sheetName val="3__YCNT_CV5"/>
      <sheetName val="4__BBNT_VLĐV5"/>
      <sheetName val="Muc_luc5"/>
      <sheetName val="61__Lan_can_an_toàn_NB5"/>
      <sheetName val="62__Lan_can_an_toan5"/>
      <sheetName val="Nhat_ky_thi_cong_chong_tham5"/>
      <sheetName val="56_3_BBNTNB_MÓNG_CT5"/>
      <sheetName val="56_4_BBNT_MÓNG_CT5"/>
      <sheetName val="工事概要(Project_Outline)・G1記入欄5"/>
      <sheetName val="DANH_MỤC5"/>
      <sheetName val="BXNTT_-025"/>
      <sheetName val="BXNTT_-035"/>
      <sheetName val="BẢNG_ÁP_GIÁ_(in)5"/>
      <sheetName val="NT_(KL)_IN5"/>
      <sheetName val="DOM_D25"/>
      <sheetName val="nhà_ăn5"/>
      <sheetName val="Công_nhật5"/>
      <sheetName val="btkt_cột5"/>
      <sheetName val="D_&amp;_W_sizes5"/>
      <sheetName val="Currency_Rate5"/>
      <sheetName val="GR_slab-reinft5"/>
      <sheetName val="SPT_vs_PHI5"/>
      <sheetName val="CT_-THVLNC5"/>
      <sheetName val="Tien_do_TV5"/>
      <sheetName val="CP_Du_phong5"/>
      <sheetName val="THCP_Lap_dat5"/>
      <sheetName val="THCP_xay_dung5"/>
      <sheetName val="Tong_hop_kinh_phi5"/>
      <sheetName val="THDT_goi_thau_TB5"/>
      <sheetName val="worksheet_inchican5"/>
      <sheetName val="combined_9-305"/>
      <sheetName val="TH_thiet_bi5"/>
      <sheetName val="DM_Chi_phi5"/>
      <sheetName val="Bang_khoi_luong5"/>
      <sheetName val="HD_HS_NGHIỆM_THU4"/>
      <sheetName val="LIST_NT_CV4"/>
      <sheetName val="LIST_NT_CV_(2)4"/>
      <sheetName val="LIST_NT_CV_(3)4"/>
      <sheetName val="LIST_BT4"/>
      <sheetName val="LIST_CAP_DUL4"/>
      <sheetName val="LIST_BT_(2)4"/>
      <sheetName val="2__YCNT_CV4"/>
      <sheetName val="5__LAY_MAU_VL4"/>
      <sheetName val="6__BBNTNB_VLĐV4"/>
      <sheetName val="7__BBNT_VLĐV4"/>
      <sheetName val="52__BBNTNB_LD_GIAO_BC4"/>
      <sheetName val="53__BBNT_LD_GIAO_BC4"/>
      <sheetName val="8__BBNTNB_TRAC_DAC4"/>
      <sheetName val="9__BBNT_TRAC_DAC4"/>
      <sheetName val="10__BBNTNB_DAO_DAT4"/>
      <sheetName val="11__BBNT_DAO_DAT4"/>
      <sheetName val="12_BBNTNB_LAP_DAT4"/>
      <sheetName val="13__BBNT_LAP_DAT4"/>
      <sheetName val="14__BBNTNB_ÉP_CỪ4"/>
      <sheetName val="15__BBNT_ÉP_CỪ4"/>
      <sheetName val="16__BBNTNB_COT_THEP4"/>
      <sheetName val="17__BBNT_COT_THEP4"/>
      <sheetName val="18__BBNTNB_VÁN_KHUÔN4"/>
      <sheetName val="19__BBNT_VÁN_KHUÔN4"/>
      <sheetName val="20__BBNTNB_ĐỔ_BT4"/>
      <sheetName val="21__BBNT_ĐỔ_BT4"/>
      <sheetName val="24__BBNTNB_CKBT4"/>
      <sheetName val="25__BBNT_CKBT4"/>
      <sheetName val="26_BBNTNB_BT_lót4"/>
      <sheetName val="27__BBNT_BT_lót4"/>
      <sheetName val="28__BBNTNB_KHOAN_CẤY_THÉP4"/>
      <sheetName val="29__BBNT_KHOAN_CẤY_THÉP4"/>
      <sheetName val="29_1_BBNTNB_BULONG_HC4"/>
      <sheetName val="29_2_BBNT_BULONG_HC4"/>
      <sheetName val="30__BBNTNB_GIA_CONG_KCT4"/>
      <sheetName val="31__BBNT_GIA_CONG_KCT4"/>
      <sheetName val="31_1__BBNTNB_CK_KCT4"/>
      <sheetName val="31_2__BBNT_CK_KCT4"/>
      <sheetName val="32__BBNTNB_LẮP_DỰNG_KCT4"/>
      <sheetName val="33__BBNT_LẮP_DỰNG_KCT4"/>
      <sheetName val="34__BBNTNB_THAO_DO_KCT4"/>
      <sheetName val="35__BBNT_THAO_DO_KCT4"/>
      <sheetName val="36__BBNTNB_SƠN_KCT4"/>
      <sheetName val="37__BBNT_SƠN_KCT4"/>
      <sheetName val="38__BBNTNB_ĐỤC_BT4"/>
      <sheetName val="39__BBNT_ĐỤC_BT4"/>
      <sheetName val="40__BBNTNB_CT_XÂY4"/>
      <sheetName val="41__BBNT_CT_XÂY4"/>
      <sheetName val="41_1__BBLM_VUA_XAY4"/>
      <sheetName val="42__BBNTNB_CT_TRÁT4"/>
      <sheetName val="43__BBNT_CT_TRÁT4"/>
      <sheetName val="42_1__BBLM_VUA_TRAT4"/>
      <sheetName val="44__BBNTNB_CT_CHỐNG_THẤM4"/>
      <sheetName val="45__BBNT_CT_CHỐNG_THẤM4"/>
      <sheetName val="46_BBNTNB_phá_dỡ4"/>
      <sheetName val="47__BBNT_phá_dỡ4"/>
      <sheetName val="48_BBNTNB_LD_hàng_rào4"/>
      <sheetName val="49__BBNT_LD_hang_rao4"/>
      <sheetName val="50__BBNTNB_ĐMHT4"/>
      <sheetName val="51__BBNT_ĐMHT4"/>
      <sheetName val="54__BBNTNB_LD_GIAO_CHONG4"/>
      <sheetName val="55__BBNT_LD_GIAO_CHONG4"/>
      <sheetName val="56_1_BBNTNB_MM,TB4"/>
      <sheetName val="56_2_BBNT_MM,TB4"/>
      <sheetName val="56_3_BBNTNB_LD_CT4"/>
      <sheetName val="56_4_BBNT_LD_CT4"/>
      <sheetName val="57__BBNTNB_TD_CT_THÁP4"/>
      <sheetName val="58__BBNT_TD_CT_THÁP4"/>
      <sheetName val="59__BBNTNB_LD_VT4"/>
      <sheetName val="60__BBNT_LD_VT4"/>
      <sheetName val="61__BBNTNB_DAM_DAT4"/>
      <sheetName val="62__BBNT_DAM_DAT4"/>
      <sheetName val="63__BBNTNB_VS_DINH_COT4"/>
      <sheetName val="64__BBNT_VS_DINH_COT4"/>
      <sheetName val="65_BBNTNB_LAP_CAP4"/>
      <sheetName val="66_BBNT_LAP_CAP_4"/>
      <sheetName val="66_1BBNTNB_KEO_CAP4"/>
      <sheetName val="66_2BBNT_KEO_CAP4"/>
      <sheetName val="67_TH_KQ_CANG_KEO4"/>
      <sheetName val="67_1_BAO_CAO_CANG_KEO4"/>
      <sheetName val="67_2_THEO_DOI_CANG_CAP4"/>
      <sheetName val="68_1BBNTNB_BOM_VUA4"/>
      <sheetName val="68_2BBNT_BOM_VUA4"/>
      <sheetName val="69_BOM_VUA4"/>
      <sheetName val="70__BBNTNB_VACH_TC4"/>
      <sheetName val="71__BBNT_VACH_TC4"/>
      <sheetName val="72__BBNTNB_VC_VL4"/>
      <sheetName val="73__BBNT_VC_VL4"/>
      <sheetName val="74__BBNTNB_VC_PT4"/>
      <sheetName val="75__BBNT_VC_PT4"/>
      <sheetName val="75_1_BBNTNB_LUOI_CHONG_BUI4"/>
      <sheetName val="75_2_BBNT_LUOI_CHONG_BUI4"/>
      <sheetName val="75_3_BBNTNB_LUOI_CHONG_VAT_ROI4"/>
      <sheetName val="75_4_BBNT_LUOI_CHONG_VAT_ROI4"/>
      <sheetName val="75_5_BBNTNB_LAN_CAN4"/>
      <sheetName val="75_6_BBNT_LAN_CAN_AT4"/>
      <sheetName val="75_7_BBNTNB_CT_TAM4"/>
      <sheetName val="75_8_BBNT_CT_TAM4"/>
      <sheetName val="76_1_BBNTNB_LD_SLEEVES4"/>
      <sheetName val="76_2_BBNT_LD_SLEEVES4"/>
      <sheetName val="1__LỊCH_NTHN4"/>
      <sheetName val="LIST_BT_lót4"/>
      <sheetName val="3_PHÊ_DUYÊT_THAU_PHỤ4"/>
      <sheetName val="4_PHÊ_DUYÊT_VẬT_LIỆU4"/>
      <sheetName val="6__BBNT_VLĐV4"/>
      <sheetName val="7__BBNT_TRAC_DAC4"/>
      <sheetName val="1_LIST_NGHIỆM_THU4"/>
      <sheetName val="1_1_LIST_BT4"/>
      <sheetName val="2__YCNT_LIST_4"/>
      <sheetName val="3__BBNT_ĐÀO_ĐẤT4"/>
      <sheetName val="4__BBNT_ĐỔ_BT_LÓT4"/>
      <sheetName val="4_1__BBNT_CẮT_CỌC4"/>
      <sheetName val="4_2__BBNT_ĐỔ_BT_ĐẦU_CỌC4"/>
      <sheetName val="5__BBNT_ĐẮP_ĐÁT,CÁT,ĐÁ,BASE4"/>
      <sheetName val="6__BBNT_TRAI_PVC4"/>
      <sheetName val="7__BBNT_CỐT_THÉP4"/>
      <sheetName val="8__BBNT_VÁN_KHUÔN4"/>
      <sheetName val="9__BBNT_ĐỔ_BT4"/>
      <sheetName val="10__BBNT_KHOAN_CẤY_THÉP4"/>
      <sheetName val="11__BBNT_chống_thấm4"/>
      <sheetName val="12__BBNT_CKBT4"/>
      <sheetName val="13__BBNT_GIA_CÔNG_KCT4"/>
      <sheetName val="14__BBNT_SƠN_KCT4"/>
      <sheetName val="15__BBNT_LẮP_DỰNG_KCT4"/>
      <sheetName val="16__BBNT_CT_XÂY4"/>
      <sheetName val="17__BBNT_CT_TRÁT4"/>
      <sheetName val="18__BBNT_ĐMHT4"/>
      <sheetName val="11__BBNT_ÉP_CỌC_TRE(LIST_4)4"/>
      <sheetName val="12_Theo_doi_do_BT_LÓT4"/>
      <sheetName val="18__BBNT_CKBT4"/>
      <sheetName val="16_Theo_doi_do_BT4"/>
      <sheetName val="17__BBLM_BT_4"/>
      <sheetName val="20__BBNT_CT_XÂY4"/>
      <sheetName val="21__BBNT_CT_TRÁT4"/>
      <sheetName val="22_BBNT_BPCT4"/>
      <sheetName val="23_BBNT_HT_BG4"/>
      <sheetName val="4__BBNT_ÉP_CỌC_TRE4"/>
      <sheetName val="5__BBNT_GIA_CỐ,SAN_LẤP4"/>
      <sheetName val="6__BBNT_ĐỔ_BT_LÓT4"/>
      <sheetName val="10__BBNT_CT_XÂY4"/>
      <sheetName val="11__BBNT_CT_TRÁT4"/>
      <sheetName val="PHU_LUC_014"/>
      <sheetName val="Đầu_vào4"/>
      <sheetName val="VT_NC_M4"/>
      <sheetName val="Tro_giup4"/>
      <sheetName val="GOC-KO_IN4"/>
      <sheetName val="HRG_BHN4"/>
      <sheetName val="Summary_VE-PTA_0064"/>
      <sheetName val="KL_san_lap4"/>
      <sheetName val="E__Factory4"/>
      <sheetName val="Thông_số_DT_khu_B4"/>
      <sheetName val="Kl_trát_tang_124"/>
      <sheetName val="2g_TinhGiaNC4"/>
      <sheetName val="2d_TH_Vat_tu4"/>
      <sheetName val="2h_TinhGiaMTC4"/>
      <sheetName val="2f_TH_MTC4"/>
      <sheetName val="2e_TH_N_Cong4"/>
      <sheetName val="2a_TH_Kinh_phi4"/>
      <sheetName val="2b_Bang_KL4"/>
      <sheetName val="2c_Phan_tich4"/>
      <sheetName val="Ｎｏ_134"/>
      <sheetName val="Building_Summary3"/>
      <sheetName val="Direct_Labor_Cost3"/>
      <sheetName val="Bill_1_Prelim4"/>
      <sheetName val="Bill_2_Bored_Pile4"/>
      <sheetName val="AHSB_Assessment4"/>
      <sheetName val="So_sanh3"/>
      <sheetName val="Phuong_an_mong_be3"/>
      <sheetName val="KLCT_xay_to3"/>
      <sheetName val="Phuong_an_mong_coc3"/>
      <sheetName val="5i_Summary3"/>
      <sheetName val="5ii_B1-Prelims3"/>
      <sheetName val="5iii_SOP3"/>
      <sheetName val="5iii_B2_Ext-BOQ3"/>
      <sheetName val="5iii_B3_Int-SOP3"/>
      <sheetName val="GrossBQ_(2)14"/>
      <sheetName val="Site_Expense13"/>
      <sheetName val="Retaining_Wall13"/>
      <sheetName val="Summary_Final13"/>
      <sheetName val="G1_Final13"/>
      <sheetName val="Thiet_bi13"/>
      <sheetName val="Nhan_cong13"/>
      <sheetName val="Du_toan12"/>
      <sheetName val="Project_Execution_Report13"/>
      <sheetName val="CP_THEO_95712"/>
      <sheetName val="general_notes___12"/>
      <sheetName val="Chiet_tinh_dz3512"/>
      <sheetName val="DGchitiet_12"/>
      <sheetName val="CT_Thang_Mo12"/>
      <sheetName val="CT__PL12"/>
      <sheetName val="E-POD_WD12"/>
      <sheetName val="E-T1_WD12"/>
      <sheetName val="E-T2_WD12"/>
      <sheetName val="E-T3_WD12"/>
      <sheetName val="E-T4_WD12"/>
      <sheetName val="E-T5_WD12"/>
      <sheetName val="PS-POD_WD12"/>
      <sheetName val="PS-T1_WD12"/>
      <sheetName val="PS-T2_WD12"/>
      <sheetName val="PS-T3_WD12"/>
      <sheetName val="PS-T4_WD12"/>
      <sheetName val="PS-T5_WD11"/>
      <sheetName val="ACMV-POD_WD11"/>
      <sheetName val="ACMV-T1_WD11"/>
      <sheetName val="ACMV-T2_WD11"/>
      <sheetName val="ACMV-T3_WD11"/>
      <sheetName val="ACMV-T4_WD11"/>
      <sheetName val="ACMV-T5_WD11"/>
      <sheetName val="FP-POD_WD11"/>
      <sheetName val="FP-T1_WD11"/>
      <sheetName val="FP-T2_WD11"/>
      <sheetName val="FP-T3_WD11"/>
      <sheetName val="FP-T4_WD11"/>
      <sheetName val="FP-T5_WD11"/>
      <sheetName val="LIFT_WD11"/>
      <sheetName val="AC_T511"/>
      <sheetName val="MFĐ_TT11"/>
      <sheetName val="CAR_PARKING_TT11"/>
      <sheetName val="TONG_HOP_KHOI_LUONG11"/>
      <sheetName val="ma_HD_AB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Project_Data11"/>
      <sheetName val="_Net_Break_Down11"/>
      <sheetName val="Tong_du_toan10"/>
      <sheetName val="Tong_hop_vat_tu11"/>
      <sheetName val="Phan_tich_ca_may11"/>
      <sheetName val="Chenh_lech_ca_may11"/>
      <sheetName val="Chenh_lech_vat_tu11"/>
      <sheetName val="Chiet_tinh_don_gia_CM11"/>
      <sheetName val="TLg_CN&amp;Laixe11"/>
      <sheetName val="TLg_CN&amp;Laixe_(2)11"/>
      <sheetName val="TLg_Laitau11"/>
      <sheetName val="TLg_Laitau_(2)11"/>
      <sheetName val="code_HTT_THap10"/>
      <sheetName val="_10"/>
      <sheetName val="Bill_2_1_Villa_Outside10"/>
      <sheetName val="Slim_2_cánh_&amp;_2_vách10"/>
      <sheetName val="QL_Dự_án10"/>
      <sheetName val="3_thể_hiện10"/>
      <sheetName val="05__Data_Cash_Flow10"/>
      <sheetName val="RAB_AR&amp;STR10"/>
      <sheetName val="Khoan_LSP_(2)10"/>
      <sheetName val="Data_Validation9"/>
      <sheetName val="Vat_Tu9"/>
      <sheetName val="Electrical_Breakdown9"/>
      <sheetName val="Div26_-_Elect9"/>
      <sheetName val="Open_Drain_Caisson_Pump9"/>
      <sheetName val="Bill_03_-_ACMV9"/>
      <sheetName val="KL_thanh_toan-Xuan_Dao9"/>
      <sheetName val="Doi_so9"/>
      <sheetName val="CỘT+VÁCH_CHỜ_L19"/>
      <sheetName val="01__DATA9"/>
      <sheetName val="Bang_tra_sd9"/>
      <sheetName val="Cover_9"/>
      <sheetName val="Plastering_&amp;_tiling_works_9"/>
      <sheetName val="Dien_giai_9"/>
      <sheetName val="detail_phat_sinh_can_thay_doi_9"/>
      <sheetName val="Bang_tinh_Cost_Cao_do_khoi_A9"/>
      <sheetName val="Bang_tinh_cost_cao_do_khoi_B9"/>
      <sheetName val="CHÀO_GIÁ_KL_CÁC_TUYẾN_CÒN_LẠI7"/>
      <sheetName val="_TNT_K_Lượng_các_tuyến_còn_lại7"/>
      <sheetName val="KL_TNT_Khu_thấp_tầng7"/>
      <sheetName val="KL__HG_ĐIỆN_còn_lại7"/>
      <sheetName val="KHỐI_LƯỢNG_HỐ_VAN7"/>
      <sheetName val="BANG_TRA7"/>
      <sheetName val="chiet_tinh7"/>
      <sheetName val="입찰내역_발주처_양식7"/>
      <sheetName val="đọc_số7"/>
      <sheetName val="Cover_DD7"/>
      <sheetName val="Rate_7"/>
      <sheetName val="CV_FOA7"/>
      <sheetName val="CV_BEAMS7"/>
      <sheetName val="CV_C7"/>
      <sheetName val="CV_SÀn7"/>
      <sheetName val="CV_CT7"/>
      <sheetName val="CV_KH7"/>
      <sheetName val="Hoan_thien7"/>
      <sheetName val="CR_FODA7"/>
      <sheetName val="CR-CORE_W7"/>
      <sheetName val="ĐÀO_ĐẤT7"/>
      <sheetName val="4-CỘT-VÁCH_(2)7"/>
      <sheetName val="5-LÕI_THANG7"/>
      <sheetName val="6-THANG_BỘ7"/>
      <sheetName val="7-BỂ_NƯỚC7"/>
      <sheetName val="THÉP_HÌNH7"/>
      <sheetName val="LƯỚI_THÉP_HÀN7"/>
      <sheetName val="1__HT_Điện_-_R17"/>
      <sheetName val="2__HT_Máy_Phát_Điện_-_R17"/>
      <sheetName val="3_HT_ĐHKK_-_R27"/>
      <sheetName val="4_HT_Cấp_Thoát_Nước7"/>
      <sheetName val="5_HT_PCCC7"/>
      <sheetName val="6__Thiết_bị_chính7"/>
      <sheetName val="Các_Hạng_mục_Thay_đổi7"/>
      <sheetName val="KL_LĐ-_CÁP_ĐIỆN7"/>
      <sheetName val="KL_LĐ-BUSWAY7"/>
      <sheetName val="KL_LĐ-TỦ_ĐIỆN7"/>
      <sheetName val="Data-Lắp_đèn,_ổ_cắm_căn_hộ7"/>
      <sheetName val="GTTT_PL_027"/>
      <sheetName val="GTTT_PL27"/>
      <sheetName val="Hệ_số7"/>
      <sheetName val="KL_LĐ_CS_SỰ_CỐ_(k_in)7"/>
      <sheetName val="KL_LĐ_TỦ_ĐIỆN_(k_in)7"/>
      <sheetName val="KL_TỦ_ĐIỆN_MSB7"/>
      <sheetName val="KL_LĐ_CÁP_ĐIỆN7"/>
      <sheetName val="KL_LĐ-_BUSWAY7"/>
      <sheetName val="KL_LĐ-_PHẦN_HẦM,_KHỐI_ĐẾ,_HL7"/>
      <sheetName val="KL-HÀNH_LANG7"/>
      <sheetName val="KL-Lap_dat-M_(k_in)7"/>
      <sheetName val="KL-TEST-M_(k_in)7"/>
      <sheetName val="KL-Lap_dat-D7"/>
      <sheetName val="Check_list_tháp_D_(k_in)7"/>
      <sheetName val="Check_list_tháp_M(k_in)7"/>
      <sheetName val="đối_soát_vật_tư7"/>
      <sheetName val="Main_Cable_7"/>
      <sheetName val="Danh_muc7"/>
      <sheetName val="1-BANG_TONG_HOP_TT7"/>
      <sheetName val="_1A_mới7"/>
      <sheetName val="2-Mau_2A_BANG_GTTT_PL057"/>
      <sheetName val="2-Mau_2B_BANG_GTTT_PL067"/>
      <sheetName val="2-Mau_2C_BANG_GTTT_PL097"/>
      <sheetName val="2-Mau_BANG_GTTT_PL127"/>
      <sheetName val="3-Mau_3A-THKL_PL057"/>
      <sheetName val="3-Mau_3A-THKL_PL067"/>
      <sheetName val="3-Mau_3A-THKL_PL097"/>
      <sheetName val="3-Mau_3A-THKL_PL127"/>
      <sheetName val="DGKL_PL_057"/>
      <sheetName val="DGKL_PL_067"/>
      <sheetName val="DGKL_PL_097"/>
      <sheetName val="DGKL_PL_127"/>
      <sheetName val="5-Khau_tru_Tien_ich7"/>
      <sheetName val="Bảng_Giá7"/>
      <sheetName val="Kien_Truc7"/>
      <sheetName val="TK_cua7"/>
      <sheetName val="Bill_ACMV7"/>
      <sheetName val="Unit_arte_ACMV7"/>
      <sheetName val="UnitRate_E7"/>
      <sheetName val="Lighting_rate7"/>
      <sheetName val="Cable_Rate7"/>
      <sheetName val="Tóm_tắt_giảm_giá7"/>
      <sheetName val="Yêu_cầu_báo_giá7"/>
      <sheetName val="B__Pile_works7"/>
      <sheetName val="C__Building_Works7"/>
      <sheetName val="D__M_E_P_Works7"/>
      <sheetName val="E__LEED_requirements7"/>
      <sheetName val="F__External_works7"/>
      <sheetName val="C1_1_Factory_17"/>
      <sheetName val="C1_2_Factory_17"/>
      <sheetName val="C5_1_Office7"/>
      <sheetName val="C6_1_Canteen7"/>
      <sheetName val="C6_2_Canteen7"/>
      <sheetName val="C7_1_Bike_parking7"/>
      <sheetName val="C7_2_Bike_parking7"/>
      <sheetName val="C8_1_Car_parking7"/>
      <sheetName val="C8_2_Car_parking7"/>
      <sheetName val="C9_1_WWTP7"/>
      <sheetName val="C10_1_Water_tank_+_pump_room7"/>
      <sheetName val="C11_1_Electric_house7"/>
      <sheetName val="C12_1_Air_compressor_house7"/>
      <sheetName val="C12_1_Garbage_house7"/>
      <sheetName val="C13_1_Utility_house7"/>
      <sheetName val="C14_1_Guardhouse_17"/>
      <sheetName val="C15_1_Guardhouse_27"/>
      <sheetName val="C16_1_Guardhouse_37"/>
      <sheetName val="C17_1_Toilet7"/>
      <sheetName val="F1_Sand_leveling7"/>
      <sheetName val="F2__Flag_pole7"/>
      <sheetName val="F3__Fence_&amp;_sign_board7"/>
      <sheetName val="F4__Civil_work7"/>
      <sheetName val="22_Landscape7"/>
      <sheetName val="TONG_HOP7"/>
      <sheetName val="Hệ_số_và_tỷ_giá7"/>
      <sheetName val="BAO_GIA7"/>
      <sheetName val="CPC_(phuc_vu_tinh_cost)7"/>
      <sheetName val="Chi_phi_gian_tiep7"/>
      <sheetName val="KL_THÉP_MÓNG,DẦM,_SÀN,_CỘT_B27"/>
      <sheetName val="THKLTT_THÉP_B27"/>
      <sheetName val="Priced_BOQ7"/>
      <sheetName val="Dinh_muc_CP_KTCB_khac7"/>
      <sheetName val="TH_May_TC7"/>
      <sheetName val="KLDT_DIEN7"/>
      <sheetName val="PTVT_DIEN7"/>
      <sheetName val="TH_kinh_phi7"/>
      <sheetName val="Thong_ke_thiet_bi7"/>
      <sheetName val="TH_vat_tu7"/>
      <sheetName val="4__NSC_Summary7"/>
      <sheetName val="1_Certificate7"/>
      <sheetName val="Cash_flow7"/>
      <sheetName val="1_Quotation(見積決裁書）_7"/>
      <sheetName val="2_Operation(実施計画書）7"/>
      <sheetName val="3_Summary_of_Cost_7"/>
      <sheetName val="4_Ｓｐｅｃｉａｌ_Material7"/>
      <sheetName val="6_Ｃｏｍｍｏｎ_Material7"/>
      <sheetName val="9_Indirect_budget7"/>
      <sheetName val="TOP_7"/>
      <sheetName val="Detail_E7"/>
      <sheetName val="Kiem_tra6"/>
      <sheetName val="THCP_(2)6"/>
      <sheetName val="TKC_U5-_SH6"/>
      <sheetName val="TKC_U5-_BH6"/>
      <sheetName val="U5,11,13_(1B)-SH6"/>
      <sheetName val="U_17-BH6"/>
      <sheetName val="U_24,_U_25-BH6"/>
      <sheetName val="U_32-BH6"/>
      <sheetName val="tk_thep6"/>
      <sheetName val="MA_K_HANG6"/>
      <sheetName val="VPCT-F20102a_006"/>
      <sheetName val="Bóc_KL6"/>
      <sheetName val="BẢNG_TỔNG_HỢP6"/>
      <sheetName val="HÀNG_RÀO6"/>
      <sheetName val="NHÀ_XƯỞNG6"/>
      <sheetName val="NHÀ_VĂN_PHÒNG6"/>
      <sheetName val="NHÀ_BẾP6"/>
      <sheetName val="NHÀ_XE_Ô_TÔ6"/>
      <sheetName val="BỂ_NƯỚC_NGẦM6"/>
      <sheetName val="NHÀ_BẢO_VỆ6"/>
      <sheetName val="CỘT_CỜ6"/>
      <sheetName val="TRẠM_ĐIỆN6"/>
      <sheetName val="KHO_HOÁ_CHẤT6"/>
      <sheetName val="NHÀ_RÁC6"/>
      <sheetName val="KHU_HÚT_THUỐC6"/>
      <sheetName val="MÁI_NỐI_VP+_BẾP6"/>
      <sheetName val="BỂ_TỰ_HOẠI6"/>
      <sheetName val="THƯ_VIỆN_MẪU6"/>
      <sheetName val="1_LIST_NTCV6"/>
      <sheetName val="2_BB_LÂY_MẪU6"/>
      <sheetName val="3__YCNT_CV6"/>
      <sheetName val="4__BBNT_VLĐV6"/>
      <sheetName val="Muc_luc6"/>
      <sheetName val="61__Lan_can_an_toàn_NB6"/>
      <sheetName val="62__Lan_can_an_toan6"/>
      <sheetName val="Nhat_ky_thi_cong_chong_tham6"/>
      <sheetName val="56_3_BBNTNB_MÓNG_CT6"/>
      <sheetName val="56_4_BBNT_MÓNG_CT6"/>
      <sheetName val="工事概要(Project_Outline)・G1記入欄6"/>
      <sheetName val="DANH_MỤC6"/>
      <sheetName val="BXNTT_-026"/>
      <sheetName val="BXNTT_-036"/>
      <sheetName val="BẢNG_ÁP_GIÁ_(in)6"/>
      <sheetName val="NT_(KL)_IN6"/>
      <sheetName val="DOM_D26"/>
      <sheetName val="nhà_ăn6"/>
      <sheetName val="Công_nhật6"/>
      <sheetName val="btkt_cột6"/>
      <sheetName val="D_&amp;_W_sizes6"/>
      <sheetName val="Currency_Rate6"/>
      <sheetName val="GR_slab-reinft6"/>
      <sheetName val="SPT_vs_PHI6"/>
      <sheetName val="CT_-THVLNC6"/>
      <sheetName val="Tien_do_TV6"/>
      <sheetName val="CP_Du_phong6"/>
      <sheetName val="THCP_Lap_dat6"/>
      <sheetName val="THCP_xay_dung6"/>
      <sheetName val="Tong_hop_kinh_phi6"/>
      <sheetName val="THDT_goi_thau_TB6"/>
      <sheetName val="worksheet_inchican6"/>
      <sheetName val="combined_9-306"/>
      <sheetName val="TH_thiet_bi6"/>
      <sheetName val="DM_Chi_phi6"/>
      <sheetName val="Bang_khoi_luong6"/>
      <sheetName val="Tổng_hợp_GTHT4"/>
      <sheetName val="B_Giá_trị_HT_Dome-G4"/>
      <sheetName val="C_Giá_trị_HT_Dome-H4"/>
      <sheetName val="BOQ_DOME_G4"/>
      <sheetName val="Phòng_4_SV4"/>
      <sheetName val="Phòng_2_SV4"/>
      <sheetName val="Phòng_bảo_vệ4"/>
      <sheetName val="Hành_lang,_cầu_thang,_phòng_đệ4"/>
      <sheetName val="Thang_máng_và_cáp_điện_tủ_tầng4"/>
      <sheetName val="Thiết_bị4"/>
      <sheetName val="Chống_sét_và_tiếp_địa4"/>
      <sheetName val="Đặt_chờ_báo_cháy4"/>
      <sheetName val="Đặt_chờ_mạng4"/>
      <sheetName val="HD_HS_NGHIỆM_THU5"/>
      <sheetName val="LIST_NT_CV5"/>
      <sheetName val="LIST_NT_CV_(2)5"/>
      <sheetName val="LIST_NT_CV_(3)5"/>
      <sheetName val="LIST_BT5"/>
      <sheetName val="LIST_CAP_DUL5"/>
      <sheetName val="LIST_BT_(2)5"/>
      <sheetName val="2__YCNT_CV5"/>
      <sheetName val="5__LAY_MAU_VL5"/>
      <sheetName val="6__BBNTNB_VLĐV5"/>
      <sheetName val="7__BBNT_VLĐV5"/>
      <sheetName val="52__BBNTNB_LD_GIAO_BC5"/>
      <sheetName val="53__BBNT_LD_GIAO_BC5"/>
      <sheetName val="8__BBNTNB_TRAC_DAC5"/>
      <sheetName val="9__BBNT_TRAC_DAC5"/>
      <sheetName val="10__BBNTNB_DAO_DAT5"/>
      <sheetName val="11__BBNT_DAO_DAT5"/>
      <sheetName val="12_BBNTNB_LAP_DAT5"/>
      <sheetName val="13__BBNT_LAP_DAT5"/>
      <sheetName val="14__BBNTNB_ÉP_CỪ5"/>
      <sheetName val="15__BBNT_ÉP_CỪ5"/>
      <sheetName val="16__BBNTNB_COT_THEP5"/>
      <sheetName val="17__BBNT_COT_THEP5"/>
      <sheetName val="18__BBNTNB_VÁN_KHUÔN5"/>
      <sheetName val="19__BBNT_VÁN_KHUÔN5"/>
      <sheetName val="20__BBNTNB_ĐỔ_BT5"/>
      <sheetName val="21__BBNT_ĐỔ_BT5"/>
      <sheetName val="24__BBNTNB_CKBT5"/>
      <sheetName val="25__BBNT_CKBT5"/>
      <sheetName val="26_BBNTNB_BT_lót5"/>
      <sheetName val="27__BBNT_BT_lót5"/>
      <sheetName val="28__BBNTNB_KHOAN_CẤY_THÉP5"/>
      <sheetName val="29__BBNT_KHOAN_CẤY_THÉP5"/>
      <sheetName val="29_1_BBNTNB_BULONG_HC5"/>
      <sheetName val="29_2_BBNT_BULONG_HC5"/>
      <sheetName val="30__BBNTNB_GIA_CONG_KCT5"/>
      <sheetName val="31__BBNT_GIA_CONG_KCT5"/>
      <sheetName val="31_1__BBNTNB_CK_KCT5"/>
      <sheetName val="31_2__BBNT_CK_KCT5"/>
      <sheetName val="32__BBNTNB_LẮP_DỰNG_KCT5"/>
      <sheetName val="33__BBNT_LẮP_DỰNG_KCT5"/>
      <sheetName val="34__BBNTNB_THAO_DO_KCT5"/>
      <sheetName val="35__BBNT_THAO_DO_KCT5"/>
      <sheetName val="36__BBNTNB_SƠN_KCT5"/>
      <sheetName val="37__BBNT_SƠN_KCT5"/>
      <sheetName val="38__BBNTNB_ĐỤC_BT5"/>
      <sheetName val="39__BBNT_ĐỤC_BT5"/>
      <sheetName val="40__BBNTNB_CT_XÂY5"/>
      <sheetName val="41__BBNT_CT_XÂY5"/>
      <sheetName val="41_1__BBLM_VUA_XAY5"/>
      <sheetName val="42__BBNTNB_CT_TRÁT5"/>
      <sheetName val="43__BBNT_CT_TRÁT5"/>
      <sheetName val="42_1__BBLM_VUA_TRAT5"/>
      <sheetName val="44__BBNTNB_CT_CHỐNG_THẤM5"/>
      <sheetName val="45__BBNT_CT_CHỐNG_THẤM5"/>
      <sheetName val="46_BBNTNB_phá_dỡ5"/>
      <sheetName val="47__BBNT_phá_dỡ5"/>
      <sheetName val="48_BBNTNB_LD_hàng_rào5"/>
      <sheetName val="49__BBNT_LD_hang_rao5"/>
      <sheetName val="50__BBNTNB_ĐMHT5"/>
      <sheetName val="51__BBNT_ĐMHT5"/>
      <sheetName val="54__BBNTNB_LD_GIAO_CHONG5"/>
      <sheetName val="55__BBNT_LD_GIAO_CHONG5"/>
      <sheetName val="56_1_BBNTNB_MM,TB5"/>
      <sheetName val="56_2_BBNT_MM,TB5"/>
      <sheetName val="56_3_BBNTNB_LD_CT5"/>
      <sheetName val="56_4_BBNT_LD_CT5"/>
      <sheetName val="57__BBNTNB_TD_CT_THÁP5"/>
      <sheetName val="58__BBNT_TD_CT_THÁP5"/>
      <sheetName val="59__BBNTNB_LD_VT5"/>
      <sheetName val="60__BBNT_LD_VT5"/>
      <sheetName val="61__BBNTNB_DAM_DAT5"/>
      <sheetName val="62__BBNT_DAM_DAT5"/>
      <sheetName val="63__BBNTNB_VS_DINH_COT5"/>
      <sheetName val="64__BBNT_VS_DINH_COT5"/>
      <sheetName val="65_BBNTNB_LAP_CAP5"/>
      <sheetName val="66_BBNT_LAP_CAP_5"/>
      <sheetName val="66_1BBNTNB_KEO_CAP5"/>
      <sheetName val="66_2BBNT_KEO_CAP5"/>
      <sheetName val="67_TH_KQ_CANG_KEO5"/>
      <sheetName val="67_1_BAO_CAO_CANG_KEO5"/>
      <sheetName val="67_2_THEO_DOI_CANG_CAP5"/>
      <sheetName val="68_1BBNTNB_BOM_VUA5"/>
      <sheetName val="68_2BBNT_BOM_VUA5"/>
      <sheetName val="69_BOM_VUA5"/>
      <sheetName val="70__BBNTNB_VACH_TC5"/>
      <sheetName val="71__BBNT_VACH_TC5"/>
      <sheetName val="72__BBNTNB_VC_VL5"/>
      <sheetName val="73__BBNT_VC_VL5"/>
      <sheetName val="74__BBNTNB_VC_PT5"/>
      <sheetName val="75__BBNT_VC_PT5"/>
      <sheetName val="75_1_BBNTNB_LUOI_CHONG_BUI5"/>
      <sheetName val="75_2_BBNT_LUOI_CHONG_BUI5"/>
      <sheetName val="75_3_BBNTNB_LUOI_CHONG_VAT_ROI5"/>
      <sheetName val="75_4_BBNT_LUOI_CHONG_VAT_ROI5"/>
      <sheetName val="75_5_BBNTNB_LAN_CAN5"/>
      <sheetName val="75_6_BBNT_LAN_CAN_AT5"/>
      <sheetName val="75_7_BBNTNB_CT_TAM5"/>
      <sheetName val="75_8_BBNT_CT_TAM5"/>
      <sheetName val="76_1_BBNTNB_LD_SLEEVES5"/>
      <sheetName val="76_2_BBNT_LD_SLEEVES5"/>
      <sheetName val="1__LỊCH_NTHN5"/>
      <sheetName val="LIST_BT_lót5"/>
      <sheetName val="3_PHÊ_DUYÊT_THAU_PHỤ5"/>
      <sheetName val="4_PHÊ_DUYÊT_VẬT_LIỆU5"/>
      <sheetName val="6__BBNT_VLĐV5"/>
      <sheetName val="7__BBNT_TRAC_DAC5"/>
      <sheetName val="1_LIST_NGHIỆM_THU5"/>
      <sheetName val="1_1_LIST_BT5"/>
      <sheetName val="2__YCNT_LIST_5"/>
      <sheetName val="3__BBNT_ĐÀO_ĐẤT5"/>
      <sheetName val="4__BBNT_ĐỔ_BT_LÓT5"/>
      <sheetName val="4_1__BBNT_CẮT_CỌC5"/>
      <sheetName val="4_2__BBNT_ĐỔ_BT_ĐẦU_CỌC5"/>
      <sheetName val="5__BBNT_ĐẮP_ĐÁT,CÁT,ĐÁ,BASE5"/>
      <sheetName val="6__BBNT_TRAI_PVC5"/>
      <sheetName val="7__BBNT_CỐT_THÉP5"/>
      <sheetName val="8__BBNT_VÁN_KHUÔN5"/>
      <sheetName val="9__BBNT_ĐỔ_BT5"/>
      <sheetName val="10__BBNT_KHOAN_CẤY_THÉP5"/>
      <sheetName val="11__BBNT_chống_thấm5"/>
      <sheetName val="12__BBNT_CKBT5"/>
      <sheetName val="13__BBNT_GIA_CÔNG_KCT5"/>
      <sheetName val="14__BBNT_SƠN_KCT5"/>
      <sheetName val="15__BBNT_LẮP_DỰNG_KCT5"/>
      <sheetName val="16__BBNT_CT_XÂY5"/>
      <sheetName val="17__BBNT_CT_TRÁT5"/>
      <sheetName val="18__BBNT_ĐMHT5"/>
      <sheetName val="11__BBNT_ÉP_CỌC_TRE(LIST_4)5"/>
      <sheetName val="12_Theo_doi_do_BT_LÓT5"/>
      <sheetName val="18__BBNT_CKBT5"/>
      <sheetName val="16_Theo_doi_do_BT5"/>
      <sheetName val="17__BBLM_BT_5"/>
      <sheetName val="20__BBNT_CT_XÂY5"/>
      <sheetName val="21__BBNT_CT_TRÁT5"/>
      <sheetName val="22_BBNT_BPCT5"/>
      <sheetName val="23_BBNT_HT_BG5"/>
      <sheetName val="4__BBNT_ÉP_CỌC_TRE5"/>
      <sheetName val="5__BBNT_GIA_CỐ,SAN_LẤP5"/>
      <sheetName val="6__BBNT_ĐỔ_BT_LÓT5"/>
      <sheetName val="10__BBNT_CT_XÂY5"/>
      <sheetName val="11__BBNT_CT_TRÁT5"/>
      <sheetName val="PHU_LUC_015"/>
      <sheetName val="Đầu_vào5"/>
      <sheetName val="VT_NC_M5"/>
      <sheetName val="Tro_giup5"/>
      <sheetName val="GOC-KO_IN5"/>
      <sheetName val="HRG_BHN5"/>
      <sheetName val="Summary_VE-PTA_0065"/>
      <sheetName val="KL_san_lap5"/>
      <sheetName val="E__Factory5"/>
      <sheetName val="Thông_số_DT_khu_B5"/>
      <sheetName val="Kl_trát_tang_125"/>
      <sheetName val="2g_TinhGiaNC5"/>
      <sheetName val="2d_TH_Vat_tu5"/>
      <sheetName val="2h_TinhGiaMTC5"/>
      <sheetName val="2f_TH_MTC5"/>
      <sheetName val="2e_TH_N_Cong5"/>
      <sheetName val="2a_TH_Kinh_phi5"/>
      <sheetName val="2b_Bang_KL5"/>
      <sheetName val="2c_Phan_tich5"/>
      <sheetName val="Ｎｏ_135"/>
      <sheetName val="Building_Summary4"/>
      <sheetName val="Direct_Labor_Cost4"/>
      <sheetName val="Bill_1_Prelim5"/>
      <sheetName val="Bill_2_Bored_Pile5"/>
      <sheetName val="AHSB_Assessment5"/>
      <sheetName val="So_sanh4"/>
      <sheetName val="Phuong_an_mong_be4"/>
      <sheetName val="KLCT_xay_to4"/>
      <sheetName val="Phuong_an_mong_coc4"/>
      <sheetName val="5i_Summary4"/>
      <sheetName val="5ii_B1-Prelims4"/>
      <sheetName val="5iii_SOP4"/>
      <sheetName val="5iii_B2_Ext-BOQ4"/>
      <sheetName val="5iii_B3_Int-SOP4"/>
      <sheetName val="GrossBQ_(2)15"/>
      <sheetName val="Site_Expense14"/>
      <sheetName val="Retaining_Wall14"/>
      <sheetName val="Summary_Final14"/>
      <sheetName val="G1_Final14"/>
      <sheetName val="Thiet_bi14"/>
      <sheetName val="Nhan_cong14"/>
      <sheetName val="Du_toan13"/>
      <sheetName val="Project_Execution_Report14"/>
      <sheetName val="CP_THEO_95713"/>
      <sheetName val="general_notes___13"/>
      <sheetName val="Chiet_tinh_dz3513"/>
      <sheetName val="DGchitiet_13"/>
      <sheetName val="CT_Thang_Mo13"/>
      <sheetName val="CT__PL13"/>
      <sheetName val="E-POD_WD13"/>
      <sheetName val="E-T1_WD13"/>
      <sheetName val="E-T2_WD13"/>
      <sheetName val="E-T3_WD13"/>
      <sheetName val="E-T4_WD13"/>
      <sheetName val="E-T5_WD13"/>
      <sheetName val="PS-POD_WD13"/>
      <sheetName val="PS-T1_WD13"/>
      <sheetName val="PS-T2_WD13"/>
      <sheetName val="PS-T3_WD13"/>
      <sheetName val="PS-T4_WD13"/>
      <sheetName val="PS-T5_WD12"/>
      <sheetName val="ACMV-POD_WD12"/>
      <sheetName val="ACMV-T1_WD12"/>
      <sheetName val="ACMV-T2_WD12"/>
      <sheetName val="ACMV-T3_WD12"/>
      <sheetName val="ACMV-T4_WD12"/>
      <sheetName val="ACMV-T5_WD12"/>
      <sheetName val="FP-POD_WD12"/>
      <sheetName val="FP-T1_WD12"/>
      <sheetName val="FP-T2_WD12"/>
      <sheetName val="FP-T3_WD12"/>
      <sheetName val="FP-T4_WD12"/>
      <sheetName val="FP-T5_WD12"/>
      <sheetName val="LIFT_WD12"/>
      <sheetName val="AC_T512"/>
      <sheetName val="MFĐ_TT12"/>
      <sheetName val="CAR_PARKING_TT12"/>
      <sheetName val="TONG_HOP_KHOI_LUONG12"/>
      <sheetName val="ma_HD_AB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Project_Data12"/>
      <sheetName val="_Net_Break_Down12"/>
      <sheetName val="Tong_du_toan11"/>
      <sheetName val="Tong_hop_vat_tu12"/>
      <sheetName val="Phan_tich_ca_may12"/>
      <sheetName val="Chenh_lech_ca_may12"/>
      <sheetName val="Chenh_lech_vat_tu12"/>
      <sheetName val="Chiet_tinh_don_gia_CM12"/>
      <sheetName val="TLg_CN&amp;Laixe12"/>
      <sheetName val="TLg_CN&amp;Laixe_(2)12"/>
      <sheetName val="TLg_Laitau12"/>
      <sheetName val="TLg_Laitau_(2)12"/>
      <sheetName val="code_HTT_THap11"/>
      <sheetName val="_11"/>
      <sheetName val="Bill_2_1_Villa_Outside11"/>
      <sheetName val="Slim_2_cánh_&amp;_2_vách11"/>
      <sheetName val="QL_Dự_án11"/>
      <sheetName val="3_thể_hiện11"/>
      <sheetName val="05__Data_Cash_Flow11"/>
      <sheetName val="RAB_AR&amp;STR11"/>
      <sheetName val="Khoan_LSP_(2)11"/>
      <sheetName val="Data_Validation10"/>
      <sheetName val="Vat_Tu10"/>
      <sheetName val="Electrical_Breakdown10"/>
      <sheetName val="Div26_-_Elect10"/>
      <sheetName val="Open_Drain_Caisson_Pump10"/>
      <sheetName val="Bill_03_-_ACMV10"/>
      <sheetName val="KL_thanh_toan-Xuan_Dao10"/>
      <sheetName val="Doi_so10"/>
      <sheetName val="CỘT+VÁCH_CHỜ_L110"/>
      <sheetName val="01__DATA10"/>
      <sheetName val="Bang_tra_sd10"/>
      <sheetName val="Cover_10"/>
      <sheetName val="Plastering_&amp;_tiling_works_10"/>
      <sheetName val="Dien_giai_10"/>
      <sheetName val="detail_phat_sinh_can_thay_doi10"/>
      <sheetName val="Bang_tinh_Cost_Cao_do_khoi_A10"/>
      <sheetName val="Bang_tinh_cost_cao_do_khoi_B10"/>
      <sheetName val="CHÀO_GIÁ_KL_CÁC_TUYẾN_CÒN_LẠI8"/>
      <sheetName val="_TNT_K_Lượng_các_tuyến_còn_lại8"/>
      <sheetName val="KL_TNT_Khu_thấp_tầng8"/>
      <sheetName val="KL__HG_ĐIỆN_còn_lại8"/>
      <sheetName val="KHỐI_LƯỢNG_HỐ_VAN8"/>
      <sheetName val="BANG_TRA8"/>
      <sheetName val="chiet_tinh8"/>
      <sheetName val="입찰내역_발주처_양식8"/>
      <sheetName val="đọc_số8"/>
      <sheetName val="Cover_DD8"/>
      <sheetName val="Rate_8"/>
      <sheetName val="CV_FOA8"/>
      <sheetName val="CV_BEAMS8"/>
      <sheetName val="CV_C8"/>
      <sheetName val="CV_SÀn8"/>
      <sheetName val="CV_CT8"/>
      <sheetName val="CV_KH8"/>
      <sheetName val="Hoan_thien8"/>
      <sheetName val="CR_FODA8"/>
      <sheetName val="CR-CORE_W8"/>
      <sheetName val="ĐÀO_ĐẤT8"/>
      <sheetName val="4-CỘT-VÁCH_(2)8"/>
      <sheetName val="5-LÕI_THANG8"/>
      <sheetName val="6-THANG_BỘ8"/>
      <sheetName val="7-BỂ_NƯỚC8"/>
      <sheetName val="THÉP_HÌNH8"/>
      <sheetName val="LƯỚI_THÉP_HÀN8"/>
      <sheetName val="1__HT_Điện_-_R18"/>
      <sheetName val="2__HT_Máy_Phát_Điện_-_R18"/>
      <sheetName val="3_HT_ĐHKK_-_R28"/>
      <sheetName val="4_HT_Cấp_Thoát_Nước8"/>
      <sheetName val="5_HT_PCCC8"/>
      <sheetName val="6__Thiết_bị_chính8"/>
      <sheetName val="Các_Hạng_mục_Thay_đổi8"/>
      <sheetName val="KL_LĐ-_CÁP_ĐIỆN8"/>
      <sheetName val="KL_LĐ-BUSWAY8"/>
      <sheetName val="KL_LĐ-TỦ_ĐIỆN8"/>
      <sheetName val="Data-Lắp_đèn,_ổ_cắm_căn_hộ8"/>
      <sheetName val="GTTT_PL_028"/>
      <sheetName val="GTTT_PL28"/>
      <sheetName val="Hệ_số8"/>
      <sheetName val="KL_LĐ_CS_SỰ_CỐ_(k_in)8"/>
      <sheetName val="KL_LĐ_TỦ_ĐIỆN_(k_in)8"/>
      <sheetName val="KL_TỦ_ĐIỆN_MSB8"/>
      <sheetName val="KL_LĐ_CÁP_ĐIỆN8"/>
      <sheetName val="KL_LĐ-_BUSWAY8"/>
      <sheetName val="KL_LĐ-_PHẦN_HẦM,_KHỐI_ĐẾ,_HL8"/>
      <sheetName val="KL-HÀNH_LANG8"/>
      <sheetName val="KL-Lap_dat-M_(k_in)8"/>
      <sheetName val="KL-TEST-M_(k_in)8"/>
      <sheetName val="KL-Lap_dat-D8"/>
      <sheetName val="Check_list_tháp_D_(k_in)8"/>
      <sheetName val="Check_list_tháp_M(k_in)8"/>
      <sheetName val="đối_soát_vật_tư8"/>
      <sheetName val="Main_Cable_8"/>
      <sheetName val="Danh_muc8"/>
      <sheetName val="1-BANG_TONG_HOP_TT8"/>
      <sheetName val="_1A_mới8"/>
      <sheetName val="2-Mau_2A_BANG_GTTT_PL058"/>
      <sheetName val="2-Mau_2B_BANG_GTTT_PL068"/>
      <sheetName val="2-Mau_2C_BANG_GTTT_PL098"/>
      <sheetName val="2-Mau_BANG_GTTT_PL128"/>
      <sheetName val="3-Mau_3A-THKL_PL058"/>
      <sheetName val="3-Mau_3A-THKL_PL068"/>
      <sheetName val="3-Mau_3A-THKL_PL098"/>
      <sheetName val="3-Mau_3A-THKL_PL128"/>
      <sheetName val="DGKL_PL_058"/>
      <sheetName val="DGKL_PL_068"/>
      <sheetName val="DGKL_PL_098"/>
      <sheetName val="DGKL_PL_128"/>
      <sheetName val="5-Khau_tru_Tien_ich8"/>
      <sheetName val="Bảng_Giá8"/>
      <sheetName val="Kien_Truc8"/>
      <sheetName val="TK_cua8"/>
      <sheetName val="Bill_ACMV8"/>
      <sheetName val="Unit_arte_ACMV8"/>
      <sheetName val="UnitRate_E8"/>
      <sheetName val="Lighting_rate8"/>
      <sheetName val="Cable_Rate8"/>
      <sheetName val="Tóm_tắt_giảm_giá8"/>
      <sheetName val="Yêu_cầu_báo_giá8"/>
      <sheetName val="B__Pile_works8"/>
      <sheetName val="C__Building_Works8"/>
      <sheetName val="D__M_E_P_Works8"/>
      <sheetName val="E__LEED_requirements8"/>
      <sheetName val="F__External_works8"/>
      <sheetName val="C1_1_Factory_18"/>
      <sheetName val="C1_2_Factory_18"/>
      <sheetName val="C5_1_Office8"/>
      <sheetName val="C6_1_Canteen8"/>
      <sheetName val="C6_2_Canteen8"/>
      <sheetName val="C7_1_Bike_parking8"/>
      <sheetName val="C7_2_Bike_parking8"/>
      <sheetName val="C8_1_Car_parking8"/>
      <sheetName val="C8_2_Car_parking8"/>
      <sheetName val="C9_1_WWTP8"/>
      <sheetName val="C10_1_Water_tank_+_pump_room8"/>
      <sheetName val="C11_1_Electric_house8"/>
      <sheetName val="C12_1_Air_compressor_house8"/>
      <sheetName val="C12_1_Garbage_house8"/>
      <sheetName val="C13_1_Utility_house8"/>
      <sheetName val="C14_1_Guardhouse_18"/>
      <sheetName val="C15_1_Guardhouse_28"/>
      <sheetName val="C16_1_Guardhouse_38"/>
      <sheetName val="C17_1_Toilet8"/>
      <sheetName val="F1_Sand_leveling8"/>
      <sheetName val="F2__Flag_pole8"/>
      <sheetName val="F3__Fence_&amp;_sign_board8"/>
      <sheetName val="F4__Civil_work8"/>
      <sheetName val="22_Landscape8"/>
      <sheetName val="TONG_HOP8"/>
      <sheetName val="Hệ_số_và_tỷ_giá8"/>
      <sheetName val="BAO_GIA8"/>
      <sheetName val="CPC_(phuc_vu_tinh_cost)8"/>
      <sheetName val="Chi_phi_gian_tiep8"/>
      <sheetName val="KL_THÉP_MÓNG,DẦM,_SÀN,_CỘT_B28"/>
      <sheetName val="THKLTT_THÉP_B28"/>
      <sheetName val="Priced_BOQ8"/>
      <sheetName val="Dinh_muc_CP_KTCB_khac8"/>
      <sheetName val="TH_May_TC8"/>
      <sheetName val="KLDT_DIEN8"/>
      <sheetName val="PTVT_DIEN8"/>
      <sheetName val="TH_kinh_phi8"/>
      <sheetName val="Thong_ke_thiet_bi8"/>
      <sheetName val="TH_vat_tu8"/>
      <sheetName val="4__NSC_Summary8"/>
      <sheetName val="1_Certificate8"/>
      <sheetName val="Cash_flow8"/>
      <sheetName val="1_Quotation(見積決裁書）_8"/>
      <sheetName val="2_Operation(実施計画書）8"/>
      <sheetName val="3_Summary_of_Cost_8"/>
      <sheetName val="4_Ｓｐｅｃｉａｌ_Material8"/>
      <sheetName val="6_Ｃｏｍｍｏｎ_Material8"/>
      <sheetName val="9_Indirect_budget8"/>
      <sheetName val="TOP_8"/>
      <sheetName val="Detail_E8"/>
      <sheetName val="Kiem_tra7"/>
      <sheetName val="THCP_(2)7"/>
      <sheetName val="TKC_U5-_SH7"/>
      <sheetName val="TKC_U5-_BH7"/>
      <sheetName val="U5,11,13_(1B)-SH7"/>
      <sheetName val="U_17-BH7"/>
      <sheetName val="U_24,_U_25-BH7"/>
      <sheetName val="U_32-BH7"/>
      <sheetName val="tk_thep7"/>
      <sheetName val="MA_K_HANG7"/>
      <sheetName val="VPCT-F20102a_007"/>
      <sheetName val="Bóc_KL7"/>
      <sheetName val="BẢNG_TỔNG_HỢP7"/>
      <sheetName val="HÀNG_RÀO7"/>
      <sheetName val="NHÀ_XƯỞNG7"/>
      <sheetName val="NHÀ_VĂN_PHÒNG7"/>
      <sheetName val="NHÀ_BẾP7"/>
      <sheetName val="NHÀ_XE_Ô_TÔ7"/>
      <sheetName val="BỂ_NƯỚC_NGẦM7"/>
      <sheetName val="NHÀ_BẢO_VỆ7"/>
      <sheetName val="CỘT_CỜ7"/>
      <sheetName val="TRẠM_ĐIỆN7"/>
      <sheetName val="KHO_HOÁ_CHẤT7"/>
      <sheetName val="NHÀ_RÁC7"/>
      <sheetName val="KHU_HÚT_THUỐC7"/>
      <sheetName val="MÁI_NỐI_VP+_BẾP7"/>
      <sheetName val="BỂ_TỰ_HOẠI7"/>
      <sheetName val="THƯ_VIỆN_MẪU7"/>
      <sheetName val="1_LIST_NTCV7"/>
      <sheetName val="2_BB_LÂY_MẪU7"/>
      <sheetName val="3__YCNT_CV7"/>
      <sheetName val="4__BBNT_VLĐV7"/>
      <sheetName val="Muc_luc7"/>
      <sheetName val="61__Lan_can_an_toàn_NB7"/>
      <sheetName val="62__Lan_can_an_toan7"/>
      <sheetName val="Nhat_ky_thi_cong_chong_tham7"/>
      <sheetName val="56_3_BBNTNB_MÓNG_CT7"/>
      <sheetName val="56_4_BBNT_MÓNG_CT7"/>
      <sheetName val="工事概要(Project_Outline)・G1記入欄7"/>
      <sheetName val="DANH_MỤC7"/>
      <sheetName val="BXNTT_-027"/>
      <sheetName val="BXNTT_-037"/>
      <sheetName val="BẢNG_ÁP_GIÁ_(in)7"/>
      <sheetName val="NT_(KL)_IN7"/>
      <sheetName val="DOM_D27"/>
      <sheetName val="nhà_ăn7"/>
      <sheetName val="Công_nhật7"/>
      <sheetName val="btkt_cột7"/>
      <sheetName val="D_&amp;_W_sizes7"/>
      <sheetName val="Currency_Rate7"/>
      <sheetName val="GR_slab-reinft7"/>
      <sheetName val="SPT_vs_PHI7"/>
      <sheetName val="CT_-THVLNC7"/>
      <sheetName val="Tien_do_TV7"/>
      <sheetName val="CP_Du_phong7"/>
      <sheetName val="THCP_Lap_dat7"/>
      <sheetName val="THCP_xay_dung7"/>
      <sheetName val="Tong_hop_kinh_phi7"/>
      <sheetName val="THDT_goi_thau_TB7"/>
      <sheetName val="worksheet_inchican7"/>
      <sheetName val="combined_9-307"/>
      <sheetName val="TH_thiet_bi7"/>
      <sheetName val="DM_Chi_phi7"/>
      <sheetName val="Bang_khoi_luong7"/>
      <sheetName val="Tổng_hợp_GTHT5"/>
      <sheetName val="B_Giá_trị_HT_Dome-G5"/>
      <sheetName val="C_Giá_trị_HT_Dome-H5"/>
      <sheetName val="BOQ_DOME_G5"/>
      <sheetName val="Phòng_4_SV5"/>
      <sheetName val="Phòng_2_SV5"/>
      <sheetName val="Phòng_bảo_vệ5"/>
      <sheetName val="Hành_lang,_cầu_thang,_phòng_đệ5"/>
      <sheetName val="Thang_máng_và_cáp_điện_tủ_tầng5"/>
      <sheetName val="Thiết_bị5"/>
      <sheetName val="Chống_sét_và_tiếp_địa5"/>
      <sheetName val="Đặt_chờ_báo_cháy5"/>
      <sheetName val="Đặt_chờ_mạng5"/>
      <sheetName val="HD_HS_NGHIỆM_THU6"/>
      <sheetName val="LIST_NT_CV6"/>
      <sheetName val="LIST_NT_CV_(2)6"/>
      <sheetName val="LIST_NT_CV_(3)6"/>
      <sheetName val="LIST_BT6"/>
      <sheetName val="LIST_CAP_DUL6"/>
      <sheetName val="LIST_BT_(2)6"/>
      <sheetName val="2__YCNT_CV6"/>
      <sheetName val="5__LAY_MAU_VL6"/>
      <sheetName val="6__BBNTNB_VLĐV6"/>
      <sheetName val="7__BBNT_VLĐV6"/>
      <sheetName val="52__BBNTNB_LD_GIAO_BC6"/>
      <sheetName val="53__BBNT_LD_GIAO_BC6"/>
      <sheetName val="8__BBNTNB_TRAC_DAC6"/>
      <sheetName val="9__BBNT_TRAC_DAC6"/>
      <sheetName val="10__BBNTNB_DAO_DAT6"/>
      <sheetName val="11__BBNT_DAO_DAT6"/>
      <sheetName val="12_BBNTNB_LAP_DAT6"/>
      <sheetName val="13__BBNT_LAP_DAT6"/>
      <sheetName val="14__BBNTNB_ÉP_CỪ6"/>
      <sheetName val="15__BBNT_ÉP_CỪ6"/>
      <sheetName val="16__BBNTNB_COT_THEP6"/>
      <sheetName val="17__BBNT_COT_THEP6"/>
      <sheetName val="18__BBNTNB_VÁN_KHUÔN6"/>
      <sheetName val="19__BBNT_VÁN_KHUÔN6"/>
      <sheetName val="20__BBNTNB_ĐỔ_BT6"/>
      <sheetName val="21__BBNT_ĐỔ_BT6"/>
      <sheetName val="24__BBNTNB_CKBT6"/>
      <sheetName val="25__BBNT_CKBT6"/>
      <sheetName val="26_BBNTNB_BT_lót6"/>
      <sheetName val="27__BBNT_BT_lót6"/>
      <sheetName val="28__BBNTNB_KHOAN_CẤY_THÉP6"/>
      <sheetName val="29__BBNT_KHOAN_CẤY_THÉP6"/>
      <sheetName val="29_1_BBNTNB_BULONG_HC6"/>
      <sheetName val="29_2_BBNT_BULONG_HC6"/>
      <sheetName val="30__BBNTNB_GIA_CONG_KCT6"/>
      <sheetName val="31__BBNT_GIA_CONG_KCT6"/>
      <sheetName val="31_1__BBNTNB_CK_KCT6"/>
      <sheetName val="31_2__BBNT_CK_KCT6"/>
      <sheetName val="32__BBNTNB_LẮP_DỰNG_KCT6"/>
      <sheetName val="33__BBNT_LẮP_DỰNG_KCT6"/>
      <sheetName val="34__BBNTNB_THAO_DO_KCT6"/>
      <sheetName val="35__BBNT_THAO_DO_KCT6"/>
      <sheetName val="36__BBNTNB_SƠN_KCT6"/>
      <sheetName val="37__BBNT_SƠN_KCT6"/>
      <sheetName val="38__BBNTNB_ĐỤC_BT6"/>
      <sheetName val="39__BBNT_ĐỤC_BT6"/>
      <sheetName val="40__BBNTNB_CT_XÂY6"/>
      <sheetName val="41__BBNT_CT_XÂY6"/>
      <sheetName val="41_1__BBLM_VUA_XAY6"/>
      <sheetName val="42__BBNTNB_CT_TRÁT6"/>
      <sheetName val="43__BBNT_CT_TRÁT6"/>
      <sheetName val="42_1__BBLM_VUA_TRAT6"/>
      <sheetName val="44__BBNTNB_CT_CHỐNG_THẤM6"/>
      <sheetName val="45__BBNT_CT_CHỐNG_THẤM6"/>
      <sheetName val="46_BBNTNB_phá_dỡ6"/>
      <sheetName val="47__BBNT_phá_dỡ6"/>
      <sheetName val="48_BBNTNB_LD_hàng_rào6"/>
      <sheetName val="49__BBNT_LD_hang_rao6"/>
      <sheetName val="50__BBNTNB_ĐMHT6"/>
      <sheetName val="51__BBNT_ĐMHT6"/>
      <sheetName val="54__BBNTNB_LD_GIAO_CHONG6"/>
      <sheetName val="55__BBNT_LD_GIAO_CHONG6"/>
      <sheetName val="56_1_BBNTNB_MM,TB6"/>
      <sheetName val="56_2_BBNT_MM,TB6"/>
      <sheetName val="56_3_BBNTNB_LD_CT6"/>
      <sheetName val="56_4_BBNT_LD_CT6"/>
      <sheetName val="57__BBNTNB_TD_CT_THÁP6"/>
      <sheetName val="58__BBNT_TD_CT_THÁP6"/>
      <sheetName val="59__BBNTNB_LD_VT6"/>
      <sheetName val="60__BBNT_LD_VT6"/>
      <sheetName val="61__BBNTNB_DAM_DAT6"/>
      <sheetName val="62__BBNT_DAM_DAT6"/>
      <sheetName val="63__BBNTNB_VS_DINH_COT6"/>
      <sheetName val="64__BBNT_VS_DINH_COT6"/>
      <sheetName val="65_BBNTNB_LAP_CAP6"/>
      <sheetName val="66_BBNT_LAP_CAP_6"/>
      <sheetName val="66_1BBNTNB_KEO_CAP6"/>
      <sheetName val="66_2BBNT_KEO_CAP6"/>
      <sheetName val="67_TH_KQ_CANG_KEO6"/>
      <sheetName val="67_1_BAO_CAO_CANG_KEO6"/>
      <sheetName val="67_2_THEO_DOI_CANG_CAP6"/>
      <sheetName val="68_1BBNTNB_BOM_VUA6"/>
      <sheetName val="68_2BBNT_BOM_VUA6"/>
      <sheetName val="69_BOM_VUA6"/>
      <sheetName val="70__BBNTNB_VACH_TC6"/>
      <sheetName val="71__BBNT_VACH_TC6"/>
      <sheetName val="72__BBNTNB_VC_VL6"/>
      <sheetName val="73__BBNT_VC_VL6"/>
      <sheetName val="74__BBNTNB_VC_PT6"/>
      <sheetName val="75__BBNT_VC_PT6"/>
      <sheetName val="75_1_BBNTNB_LUOI_CHONG_BUI6"/>
      <sheetName val="75_2_BBNT_LUOI_CHONG_BUI6"/>
      <sheetName val="75_3_BBNTNB_LUOI_CHONG_VAT_ROI6"/>
      <sheetName val="75_4_BBNT_LUOI_CHONG_VAT_ROI6"/>
      <sheetName val="75_5_BBNTNB_LAN_CAN6"/>
      <sheetName val="75_6_BBNT_LAN_CAN_AT6"/>
      <sheetName val="75_7_BBNTNB_CT_TAM6"/>
      <sheetName val="75_8_BBNT_CT_TAM6"/>
      <sheetName val="76_1_BBNTNB_LD_SLEEVES6"/>
      <sheetName val="76_2_BBNT_LD_SLEEVES6"/>
      <sheetName val="1__LỊCH_NTHN6"/>
      <sheetName val="LIST_BT_lót6"/>
      <sheetName val="3_PHÊ_DUYÊT_THAU_PHỤ6"/>
      <sheetName val="4_PHÊ_DUYÊT_VẬT_LIỆU6"/>
      <sheetName val="6__BBNT_VLĐV6"/>
      <sheetName val="7__BBNT_TRAC_DAC6"/>
      <sheetName val="1_LIST_NGHIỆM_THU6"/>
      <sheetName val="1_1_LIST_BT6"/>
      <sheetName val="2__YCNT_LIST_6"/>
      <sheetName val="3__BBNT_ĐÀO_ĐẤT6"/>
      <sheetName val="4__BBNT_ĐỔ_BT_LÓT6"/>
      <sheetName val="4_1__BBNT_CẮT_CỌC6"/>
      <sheetName val="4_2__BBNT_ĐỔ_BT_ĐẦU_CỌC6"/>
      <sheetName val="5__BBNT_ĐẮP_ĐÁT,CÁT,ĐÁ,BASE6"/>
      <sheetName val="6__BBNT_TRAI_PVC6"/>
      <sheetName val="7__BBNT_CỐT_THÉP6"/>
      <sheetName val="8__BBNT_VÁN_KHUÔN6"/>
      <sheetName val="9__BBNT_ĐỔ_BT6"/>
      <sheetName val="10__BBNT_KHOAN_CẤY_THÉP6"/>
      <sheetName val="11__BBNT_chống_thấm6"/>
      <sheetName val="12__BBNT_CKBT6"/>
      <sheetName val="13__BBNT_GIA_CÔNG_KCT6"/>
      <sheetName val="14__BBNT_SƠN_KCT6"/>
      <sheetName val="15__BBNT_LẮP_DỰNG_KCT6"/>
      <sheetName val="16__BBNT_CT_XÂY6"/>
      <sheetName val="17__BBNT_CT_TRÁT6"/>
      <sheetName val="18__BBNT_ĐMHT6"/>
      <sheetName val="11__BBNT_ÉP_CỌC_TRE(LIST_4)6"/>
      <sheetName val="12_Theo_doi_do_BT_LÓT6"/>
      <sheetName val="18__BBNT_CKBT6"/>
      <sheetName val="16_Theo_doi_do_BT6"/>
      <sheetName val="17__BBLM_BT_6"/>
      <sheetName val="20__BBNT_CT_XÂY6"/>
      <sheetName val="21__BBNT_CT_TRÁT6"/>
      <sheetName val="22_BBNT_BPCT6"/>
      <sheetName val="23_BBNT_HT_BG6"/>
      <sheetName val="4__BBNT_ÉP_CỌC_TRE6"/>
      <sheetName val="5__BBNT_GIA_CỐ,SAN_LẤP6"/>
      <sheetName val="6__BBNT_ĐỔ_BT_LÓT6"/>
      <sheetName val="10__BBNT_CT_XÂY6"/>
      <sheetName val="11__BBNT_CT_TRÁT6"/>
      <sheetName val="PHU_LUC_016"/>
      <sheetName val="Đầu_vào6"/>
      <sheetName val="VT_NC_M6"/>
      <sheetName val="Tro_giup6"/>
      <sheetName val="GOC-KO_IN6"/>
      <sheetName val="HRG_BHN6"/>
      <sheetName val="Summary_VE-PTA_0066"/>
      <sheetName val="KL_san_lap6"/>
      <sheetName val="E__Factory6"/>
      <sheetName val="Thông_số_DT_khu_B6"/>
      <sheetName val="Kl_trát_tang_126"/>
      <sheetName val="2g_TinhGiaNC6"/>
      <sheetName val="2d_TH_Vat_tu6"/>
      <sheetName val="2h_TinhGiaMTC6"/>
      <sheetName val="2f_TH_MTC6"/>
      <sheetName val="2e_TH_N_Cong6"/>
      <sheetName val="2a_TH_Kinh_phi6"/>
      <sheetName val="2b_Bang_KL6"/>
      <sheetName val="2c_Phan_tich6"/>
      <sheetName val="Ｎｏ_136"/>
      <sheetName val="Building_Summary5"/>
      <sheetName val="Direct_Labor_Cost5"/>
      <sheetName val="Bill_1_Prelim6"/>
      <sheetName val="Bill_2_Bored_Pile6"/>
      <sheetName val="AHSB_Assessment6"/>
      <sheetName val="So_sanh5"/>
      <sheetName val="Phuong_an_mong_be5"/>
      <sheetName val="KLCT_xay_to5"/>
      <sheetName val="Phuong_an_mong_coc5"/>
      <sheetName val="5i_Summary5"/>
      <sheetName val="5ii_B1-Prelims5"/>
      <sheetName val="5iii_SOP5"/>
      <sheetName val="5iii_B2_Ext-BOQ5"/>
      <sheetName val="5iii_B3_Int-SOP5"/>
      <sheetName val="GrossBQ_(2)16"/>
      <sheetName val="Site_Expense15"/>
      <sheetName val="Retaining_Wall15"/>
      <sheetName val="Summary_Final15"/>
      <sheetName val="G1_Final15"/>
      <sheetName val="Thiet_bi15"/>
      <sheetName val="Nhan_cong15"/>
      <sheetName val="Du_toan14"/>
      <sheetName val="Project_Execution_Report15"/>
      <sheetName val="CP_THEO_95714"/>
      <sheetName val="general_notes___14"/>
      <sheetName val="Chiet_tinh_dz3514"/>
      <sheetName val="DGchitiet_14"/>
      <sheetName val="CT_Thang_Mo14"/>
      <sheetName val="CT__PL14"/>
      <sheetName val="E-POD_WD14"/>
      <sheetName val="E-T1_WD14"/>
      <sheetName val="E-T2_WD14"/>
      <sheetName val="E-T3_WD14"/>
      <sheetName val="E-T4_WD14"/>
      <sheetName val="E-T5_WD14"/>
      <sheetName val="PS-POD_WD14"/>
      <sheetName val="PS-T1_WD14"/>
      <sheetName val="PS-T2_WD14"/>
      <sheetName val="PS-T3_WD14"/>
      <sheetName val="PS-T4_WD14"/>
      <sheetName val="PS-T5_WD13"/>
      <sheetName val="ACMV-POD_WD13"/>
      <sheetName val="ACMV-T1_WD13"/>
      <sheetName val="ACMV-T2_WD13"/>
      <sheetName val="ACMV-T3_WD13"/>
      <sheetName val="ACMV-T4_WD13"/>
      <sheetName val="ACMV-T5_WD13"/>
      <sheetName val="FP-POD_WD13"/>
      <sheetName val="FP-T1_WD13"/>
      <sheetName val="FP-T2_WD13"/>
      <sheetName val="FP-T3_WD13"/>
      <sheetName val="FP-T4_WD13"/>
      <sheetName val="FP-T5_WD13"/>
      <sheetName val="LIFT_WD13"/>
      <sheetName val="AC_T513"/>
      <sheetName val="MFĐ_TT13"/>
      <sheetName val="CAR_PARKING_TT13"/>
      <sheetName val="TONG_HOP_KHOI_LUONG13"/>
      <sheetName val="ma_HD_AB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Project_Data13"/>
      <sheetName val="_Net_Break_Down13"/>
      <sheetName val="Tong_du_toan12"/>
      <sheetName val="Tong_hop_vat_tu13"/>
      <sheetName val="Phan_tich_ca_may13"/>
      <sheetName val="Chenh_lech_ca_may13"/>
      <sheetName val="Chenh_lech_vat_tu13"/>
      <sheetName val="Chiet_tinh_don_gia_CM13"/>
      <sheetName val="TLg_CN&amp;Laixe13"/>
      <sheetName val="TLg_CN&amp;Laixe_(2)13"/>
      <sheetName val="TLg_Laitau13"/>
      <sheetName val="TLg_Laitau_(2)13"/>
      <sheetName val="code_HTT_THap12"/>
      <sheetName val="_12"/>
      <sheetName val="Bill_2_1_Villa_Outside12"/>
      <sheetName val="Slim_2_cánh_&amp;_2_vách12"/>
      <sheetName val="QL_Dự_án12"/>
      <sheetName val="3_thể_hiện12"/>
      <sheetName val="05__Data_Cash_Flow12"/>
      <sheetName val="RAB_AR&amp;STR12"/>
      <sheetName val="Khoan_LSP_(2)12"/>
      <sheetName val="Data_Validation11"/>
      <sheetName val="Vat_Tu11"/>
      <sheetName val="Electrical_Breakdown11"/>
      <sheetName val="Div26_-_Elect11"/>
      <sheetName val="Open_Drain_Caisson_Pump11"/>
      <sheetName val="Bill_03_-_ACMV11"/>
      <sheetName val="KL_thanh_toan-Xuan_Dao11"/>
      <sheetName val="Doi_so11"/>
      <sheetName val="CỘT+VÁCH_CHỜ_L111"/>
      <sheetName val="01__DATA11"/>
      <sheetName val="Bang_tra_sd11"/>
      <sheetName val="Cover_11"/>
      <sheetName val="Plastering_&amp;_tiling_works_11"/>
      <sheetName val="Dien_giai_11"/>
      <sheetName val="detail_phat_sinh_can_thay_doi11"/>
      <sheetName val="Bang_tinh_Cost_Cao_do_khoi_A11"/>
      <sheetName val="Bang_tinh_cost_cao_do_khoi_B11"/>
      <sheetName val="CHÀO_GIÁ_KL_CÁC_TUYẾN_CÒN_LẠI9"/>
      <sheetName val="_TNT_K_Lượng_các_tuyến_còn_lại9"/>
      <sheetName val="KL_TNT_Khu_thấp_tầng9"/>
      <sheetName val="KL__HG_ĐIỆN_còn_lại9"/>
      <sheetName val="KHỐI_LƯỢNG_HỐ_VAN9"/>
      <sheetName val="BANG_TRA9"/>
      <sheetName val="chiet_tinh9"/>
      <sheetName val="입찰내역_발주처_양식9"/>
      <sheetName val="đọc_số9"/>
      <sheetName val="Cover_DD9"/>
      <sheetName val="Rate_9"/>
      <sheetName val="CV_FOA9"/>
      <sheetName val="CV_BEAMS9"/>
      <sheetName val="CV_C9"/>
      <sheetName val="CV_SÀn9"/>
      <sheetName val="CV_CT9"/>
      <sheetName val="CV_KH9"/>
      <sheetName val="Hoan_thien9"/>
      <sheetName val="CR_FODA9"/>
      <sheetName val="CR-CORE_W9"/>
      <sheetName val="ĐÀO_ĐẤT9"/>
      <sheetName val="4-CỘT-VÁCH_(2)9"/>
      <sheetName val="5-LÕI_THANG9"/>
      <sheetName val="6-THANG_BỘ9"/>
      <sheetName val="7-BỂ_NƯỚC9"/>
      <sheetName val="THÉP_HÌNH9"/>
      <sheetName val="LƯỚI_THÉP_HÀN9"/>
      <sheetName val="1__HT_Điện_-_R19"/>
      <sheetName val="2__HT_Máy_Phát_Điện_-_R19"/>
      <sheetName val="3_HT_ĐHKK_-_R29"/>
      <sheetName val="4_HT_Cấp_Thoát_Nước9"/>
      <sheetName val="5_HT_PCCC9"/>
      <sheetName val="6__Thiết_bị_chính9"/>
      <sheetName val="Các_Hạng_mục_Thay_đổi9"/>
      <sheetName val="KL_LĐ-_CÁP_ĐIỆN9"/>
      <sheetName val="KL_LĐ-BUSWAY9"/>
      <sheetName val="KL_LĐ-TỦ_ĐIỆN9"/>
      <sheetName val="Data-Lắp_đèn,_ổ_cắm_căn_hộ9"/>
      <sheetName val="GTTT_PL_029"/>
      <sheetName val="GTTT_PL29"/>
      <sheetName val="Hệ_số9"/>
      <sheetName val="KL_LĐ_CS_SỰ_CỐ_(k_in)9"/>
      <sheetName val="KL_LĐ_TỦ_ĐIỆN_(k_in)9"/>
      <sheetName val="KL_TỦ_ĐIỆN_MSB9"/>
      <sheetName val="KL_LĐ_CÁP_ĐIỆN9"/>
      <sheetName val="KL_LĐ-_BUSWAY9"/>
      <sheetName val="KL_LĐ-_PHẦN_HẦM,_KHỐI_ĐẾ,_HL9"/>
      <sheetName val="KL-HÀNH_LANG9"/>
      <sheetName val="KL-Lap_dat-M_(k_in)9"/>
      <sheetName val="KL-TEST-M_(k_in)9"/>
      <sheetName val="KL-Lap_dat-D9"/>
      <sheetName val="Check_list_tháp_D_(k_in)9"/>
      <sheetName val="Check_list_tháp_M(k_in)9"/>
      <sheetName val="đối_soát_vật_tư9"/>
      <sheetName val="Main_Cable_9"/>
      <sheetName val="Danh_muc9"/>
      <sheetName val="1-BANG_TONG_HOP_TT9"/>
      <sheetName val="_1A_mới9"/>
      <sheetName val="2-Mau_2A_BANG_GTTT_PL059"/>
      <sheetName val="2-Mau_2B_BANG_GTTT_PL069"/>
      <sheetName val="2-Mau_2C_BANG_GTTT_PL099"/>
      <sheetName val="2-Mau_BANG_GTTT_PL129"/>
      <sheetName val="3-Mau_3A-THKL_PL059"/>
      <sheetName val="3-Mau_3A-THKL_PL069"/>
      <sheetName val="3-Mau_3A-THKL_PL099"/>
      <sheetName val="3-Mau_3A-THKL_PL129"/>
      <sheetName val="DGKL_PL_059"/>
      <sheetName val="DGKL_PL_069"/>
      <sheetName val="DGKL_PL_099"/>
      <sheetName val="DGKL_PL_129"/>
      <sheetName val="5-Khau_tru_Tien_ich9"/>
      <sheetName val="Bảng_Giá9"/>
      <sheetName val="Kien_Truc9"/>
      <sheetName val="TK_cua9"/>
      <sheetName val="Bill_ACMV9"/>
      <sheetName val="Unit_arte_ACMV9"/>
      <sheetName val="UnitRate_E9"/>
      <sheetName val="Lighting_rate9"/>
      <sheetName val="Cable_Rate9"/>
      <sheetName val="Tóm_tắt_giảm_giá9"/>
      <sheetName val="Yêu_cầu_báo_giá9"/>
      <sheetName val="B__Pile_works9"/>
      <sheetName val="C__Building_Works9"/>
      <sheetName val="D__M_E_P_Works9"/>
      <sheetName val="E__LEED_requirements9"/>
      <sheetName val="F__External_works9"/>
      <sheetName val="C1_1_Factory_19"/>
      <sheetName val="C1_2_Factory_19"/>
      <sheetName val="C5_1_Office9"/>
      <sheetName val="C6_1_Canteen9"/>
      <sheetName val="C6_2_Canteen9"/>
      <sheetName val="C7_1_Bike_parking9"/>
      <sheetName val="C7_2_Bike_parking9"/>
      <sheetName val="C8_1_Car_parking9"/>
      <sheetName val="C8_2_Car_parking9"/>
      <sheetName val="C9_1_WWTP9"/>
      <sheetName val="C10_1_Water_tank_+_pump_room9"/>
      <sheetName val="C11_1_Electric_house9"/>
      <sheetName val="C12_1_Air_compressor_house9"/>
      <sheetName val="C12_1_Garbage_house9"/>
      <sheetName val="C13_1_Utility_house9"/>
      <sheetName val="C14_1_Guardhouse_19"/>
      <sheetName val="C15_1_Guardhouse_29"/>
      <sheetName val="C16_1_Guardhouse_39"/>
      <sheetName val="C17_1_Toilet9"/>
      <sheetName val="F1_Sand_leveling9"/>
      <sheetName val="F2__Flag_pole9"/>
      <sheetName val="F3__Fence_&amp;_sign_board9"/>
      <sheetName val="F4__Civil_work9"/>
      <sheetName val="22_Landscape9"/>
      <sheetName val="TONG_HOP9"/>
      <sheetName val="Hệ_số_và_tỷ_giá9"/>
      <sheetName val="BAO_GIA9"/>
      <sheetName val="CPC_(phuc_vu_tinh_cost)9"/>
      <sheetName val="Chi_phi_gian_tiep9"/>
      <sheetName val="KL_THÉP_MÓNG,DẦM,_SÀN,_CỘT_B29"/>
      <sheetName val="THKLTT_THÉP_B29"/>
      <sheetName val="Priced_BOQ9"/>
      <sheetName val="Dinh_muc_CP_KTCB_khac9"/>
      <sheetName val="TH_May_TC9"/>
      <sheetName val="KLDT_DIEN9"/>
      <sheetName val="PTVT_DIEN9"/>
      <sheetName val="TH_kinh_phi9"/>
      <sheetName val="Thong_ke_thiet_bi9"/>
      <sheetName val="TH_vat_tu9"/>
      <sheetName val="4__NSC_Summary9"/>
      <sheetName val="1_Certificate9"/>
      <sheetName val="Cash_flow9"/>
      <sheetName val="1_Quotation(見積決裁書）_9"/>
      <sheetName val="2_Operation(実施計画書）9"/>
      <sheetName val="3_Summary_of_Cost_9"/>
      <sheetName val="4_Ｓｐｅｃｉａｌ_Material9"/>
      <sheetName val="6_Ｃｏｍｍｏｎ_Material9"/>
      <sheetName val="9_Indirect_budget9"/>
      <sheetName val="TOP_9"/>
      <sheetName val="Detail_E9"/>
      <sheetName val="Kiem_tra8"/>
      <sheetName val="THCP_(2)8"/>
      <sheetName val="TKC_U5-_SH8"/>
      <sheetName val="TKC_U5-_BH8"/>
      <sheetName val="U5,11,13_(1B)-SH8"/>
      <sheetName val="U_17-BH8"/>
      <sheetName val="U_24,_U_25-BH8"/>
      <sheetName val="U_32-BH8"/>
      <sheetName val="tk_thep8"/>
      <sheetName val="MA_K_HANG8"/>
      <sheetName val="VPCT-F20102a_008"/>
      <sheetName val="Bóc_KL8"/>
      <sheetName val="BẢNG_TỔNG_HỢP8"/>
      <sheetName val="HÀNG_RÀO8"/>
      <sheetName val="NHÀ_XƯỞNG8"/>
      <sheetName val="NHÀ_VĂN_PHÒNG8"/>
      <sheetName val="NHÀ_BẾP8"/>
      <sheetName val="NHÀ_XE_Ô_TÔ8"/>
      <sheetName val="BỂ_NƯỚC_NGẦM8"/>
      <sheetName val="NHÀ_BẢO_VỆ8"/>
      <sheetName val="CỘT_CỜ8"/>
      <sheetName val="TRẠM_ĐIỆN8"/>
      <sheetName val="KHO_HOÁ_CHẤT8"/>
      <sheetName val="NHÀ_RÁC8"/>
      <sheetName val="KHU_HÚT_THUỐC8"/>
      <sheetName val="MÁI_NỐI_VP+_BẾP8"/>
      <sheetName val="BỂ_TỰ_HOẠI8"/>
      <sheetName val="THƯ_VIỆN_MẪU8"/>
      <sheetName val="1_LIST_NTCV8"/>
      <sheetName val="2_BB_LÂY_MẪU8"/>
      <sheetName val="3__YCNT_CV8"/>
      <sheetName val="4__BBNT_VLĐV8"/>
      <sheetName val="Muc_luc8"/>
      <sheetName val="61__Lan_can_an_toàn_NB8"/>
      <sheetName val="62__Lan_can_an_toan8"/>
      <sheetName val="Nhat_ky_thi_cong_chong_tham8"/>
      <sheetName val="56_3_BBNTNB_MÓNG_CT8"/>
      <sheetName val="56_4_BBNT_MÓNG_CT8"/>
      <sheetName val="工事概要(Project_Outline)・G1記入欄8"/>
      <sheetName val="DANH_MỤC8"/>
      <sheetName val="BXNTT_-028"/>
      <sheetName val="BXNTT_-038"/>
      <sheetName val="BẢNG_ÁP_GIÁ_(in)8"/>
      <sheetName val="NT_(KL)_IN8"/>
      <sheetName val="DOM_D28"/>
      <sheetName val="nhà_ăn8"/>
      <sheetName val="Công_nhật8"/>
      <sheetName val="btkt_cột8"/>
      <sheetName val="D_&amp;_W_sizes8"/>
      <sheetName val="Currency_Rate8"/>
      <sheetName val="GR_slab-reinft8"/>
      <sheetName val="SPT_vs_PHI8"/>
      <sheetName val="CT_-THVLNC8"/>
      <sheetName val="Tien_do_TV8"/>
      <sheetName val="CP_Du_phong8"/>
      <sheetName val="THCP_Lap_dat8"/>
      <sheetName val="THCP_xay_dung8"/>
      <sheetName val="Tong_hop_kinh_phi8"/>
      <sheetName val="THDT_goi_thau_TB8"/>
      <sheetName val="worksheet_inchican8"/>
      <sheetName val="combined_9-308"/>
      <sheetName val="TH_thiet_bi8"/>
      <sheetName val="DM_Chi_phi8"/>
      <sheetName val="Bang_khoi_luong8"/>
      <sheetName val="Tổng_hợp_GTHT6"/>
      <sheetName val="B_Giá_trị_HT_Dome-G6"/>
      <sheetName val="C_Giá_trị_HT_Dome-H6"/>
      <sheetName val="BOQ_DOME_G6"/>
      <sheetName val="Phòng_4_SV6"/>
      <sheetName val="Phòng_2_SV6"/>
      <sheetName val="Phòng_bảo_vệ6"/>
      <sheetName val="Hành_lang,_cầu_thang,_phòng_đệ6"/>
      <sheetName val="Thang_máng_và_cáp_điện_tủ_tầng6"/>
      <sheetName val="Thiết_bị6"/>
      <sheetName val="Chống_sét_và_tiếp_địa6"/>
      <sheetName val="Đặt_chờ_báo_cháy6"/>
      <sheetName val="Đặt_chờ_mạng6"/>
      <sheetName val="HD_HS_NGHIỆM_THU7"/>
      <sheetName val="LIST_NT_CV7"/>
      <sheetName val="LIST_NT_CV_(2)7"/>
      <sheetName val="LIST_NT_CV_(3)7"/>
      <sheetName val="LIST_BT7"/>
      <sheetName val="LIST_CAP_DUL7"/>
      <sheetName val="LIST_BT_(2)7"/>
      <sheetName val="2__YCNT_CV7"/>
      <sheetName val="5__LAY_MAU_VL7"/>
      <sheetName val="6__BBNTNB_VLĐV7"/>
      <sheetName val="7__BBNT_VLĐV7"/>
      <sheetName val="52__BBNTNB_LD_GIAO_BC7"/>
      <sheetName val="53__BBNT_LD_GIAO_BC7"/>
      <sheetName val="8__BBNTNB_TRAC_DAC7"/>
      <sheetName val="9__BBNT_TRAC_DAC7"/>
      <sheetName val="10__BBNTNB_DAO_DAT7"/>
      <sheetName val="11__BBNT_DAO_DAT7"/>
      <sheetName val="12_BBNTNB_LAP_DAT7"/>
      <sheetName val="13__BBNT_LAP_DAT7"/>
      <sheetName val="14__BBNTNB_ÉP_CỪ7"/>
      <sheetName val="15__BBNT_ÉP_CỪ7"/>
      <sheetName val="16__BBNTNB_COT_THEP7"/>
      <sheetName val="17__BBNT_COT_THEP7"/>
      <sheetName val="18__BBNTNB_VÁN_KHUÔN7"/>
      <sheetName val="19__BBNT_VÁN_KHUÔN7"/>
      <sheetName val="20__BBNTNB_ĐỔ_BT7"/>
      <sheetName val="21__BBNT_ĐỔ_BT7"/>
      <sheetName val="24__BBNTNB_CKBT7"/>
      <sheetName val="25__BBNT_CKBT7"/>
      <sheetName val="26_BBNTNB_BT_lót7"/>
      <sheetName val="27__BBNT_BT_lót7"/>
      <sheetName val="28__BBNTNB_KHOAN_CẤY_THÉP7"/>
      <sheetName val="29__BBNT_KHOAN_CẤY_THÉP7"/>
      <sheetName val="29_1_BBNTNB_BULONG_HC7"/>
      <sheetName val="29_2_BBNT_BULONG_HC7"/>
      <sheetName val="30__BBNTNB_GIA_CONG_KCT7"/>
      <sheetName val="31__BBNT_GIA_CONG_KCT7"/>
      <sheetName val="31_1__BBNTNB_CK_KCT7"/>
      <sheetName val="31_2__BBNT_CK_KCT7"/>
      <sheetName val="32__BBNTNB_LẮP_DỰNG_KCT7"/>
      <sheetName val="33__BBNT_LẮP_DỰNG_KCT7"/>
      <sheetName val="34__BBNTNB_THAO_DO_KCT7"/>
      <sheetName val="35__BBNT_THAO_DO_KCT7"/>
      <sheetName val="36__BBNTNB_SƠN_KCT7"/>
      <sheetName val="37__BBNT_SƠN_KCT7"/>
      <sheetName val="38__BBNTNB_ĐỤC_BT7"/>
      <sheetName val="39__BBNT_ĐỤC_BT7"/>
      <sheetName val="40__BBNTNB_CT_XÂY7"/>
      <sheetName val="41__BBNT_CT_XÂY7"/>
      <sheetName val="41_1__BBLM_VUA_XAY7"/>
      <sheetName val="42__BBNTNB_CT_TRÁT7"/>
      <sheetName val="43__BBNT_CT_TRÁT7"/>
      <sheetName val="42_1__BBLM_VUA_TRAT7"/>
      <sheetName val="44__BBNTNB_CT_CHỐNG_THẤM7"/>
      <sheetName val="45__BBNT_CT_CHỐNG_THẤM7"/>
      <sheetName val="46_BBNTNB_phá_dỡ7"/>
      <sheetName val="47__BBNT_phá_dỡ7"/>
      <sheetName val="48_BBNTNB_LD_hàng_rào7"/>
      <sheetName val="49__BBNT_LD_hang_rao7"/>
      <sheetName val="50__BBNTNB_ĐMHT7"/>
      <sheetName val="51__BBNT_ĐMHT7"/>
      <sheetName val="54__BBNTNB_LD_GIAO_CHONG7"/>
      <sheetName val="55__BBNT_LD_GIAO_CHONG7"/>
      <sheetName val="56_1_BBNTNB_MM,TB7"/>
      <sheetName val="56_2_BBNT_MM,TB7"/>
      <sheetName val="56_3_BBNTNB_LD_CT7"/>
      <sheetName val="56_4_BBNT_LD_CT7"/>
      <sheetName val="57__BBNTNB_TD_CT_THÁP7"/>
      <sheetName val="58__BBNT_TD_CT_THÁP7"/>
      <sheetName val="59__BBNTNB_LD_VT7"/>
      <sheetName val="60__BBNT_LD_VT7"/>
      <sheetName val="61__BBNTNB_DAM_DAT7"/>
      <sheetName val="62__BBNT_DAM_DAT7"/>
      <sheetName val="63__BBNTNB_VS_DINH_COT7"/>
      <sheetName val="64__BBNT_VS_DINH_COT7"/>
      <sheetName val="65_BBNTNB_LAP_CAP7"/>
      <sheetName val="66_BBNT_LAP_CAP_7"/>
      <sheetName val="66_1BBNTNB_KEO_CAP7"/>
      <sheetName val="66_2BBNT_KEO_CAP7"/>
      <sheetName val="67_TH_KQ_CANG_KEO7"/>
      <sheetName val="67_1_BAO_CAO_CANG_KEO7"/>
      <sheetName val="67_2_THEO_DOI_CANG_CAP7"/>
      <sheetName val="68_1BBNTNB_BOM_VUA7"/>
      <sheetName val="68_2BBNT_BOM_VUA7"/>
      <sheetName val="69_BOM_VUA7"/>
      <sheetName val="70__BBNTNB_VACH_TC7"/>
      <sheetName val="71__BBNT_VACH_TC7"/>
      <sheetName val="72__BBNTNB_VC_VL7"/>
      <sheetName val="73__BBNT_VC_VL7"/>
      <sheetName val="74__BBNTNB_VC_PT7"/>
      <sheetName val="75__BBNT_VC_PT7"/>
      <sheetName val="75_1_BBNTNB_LUOI_CHONG_BUI7"/>
      <sheetName val="75_2_BBNT_LUOI_CHONG_BUI7"/>
      <sheetName val="75_3_BBNTNB_LUOI_CHONG_VAT_ROI7"/>
      <sheetName val="75_4_BBNT_LUOI_CHONG_VAT_ROI7"/>
      <sheetName val="75_5_BBNTNB_LAN_CAN7"/>
      <sheetName val="75_6_BBNT_LAN_CAN_AT7"/>
      <sheetName val="75_7_BBNTNB_CT_TAM7"/>
      <sheetName val="75_8_BBNT_CT_TAM7"/>
      <sheetName val="76_1_BBNTNB_LD_SLEEVES7"/>
      <sheetName val="76_2_BBNT_LD_SLEEVES7"/>
      <sheetName val="1__LỊCH_NTHN7"/>
      <sheetName val="LIST_BT_lót7"/>
      <sheetName val="3_PHÊ_DUYÊT_THAU_PHỤ7"/>
      <sheetName val="4_PHÊ_DUYÊT_VẬT_LIỆU7"/>
      <sheetName val="6__BBNT_VLĐV7"/>
      <sheetName val="7__BBNT_TRAC_DAC7"/>
      <sheetName val="1_LIST_NGHIỆM_THU7"/>
      <sheetName val="1_1_LIST_BT7"/>
      <sheetName val="2__YCNT_LIST_7"/>
      <sheetName val="3__BBNT_ĐÀO_ĐẤT7"/>
      <sheetName val="4__BBNT_ĐỔ_BT_LÓT7"/>
      <sheetName val="4_1__BBNT_CẮT_CỌC7"/>
      <sheetName val="4_2__BBNT_ĐỔ_BT_ĐẦU_CỌC7"/>
      <sheetName val="5__BBNT_ĐẮP_ĐÁT,CÁT,ĐÁ,BASE7"/>
      <sheetName val="6__BBNT_TRAI_PVC7"/>
      <sheetName val="7__BBNT_CỐT_THÉP7"/>
      <sheetName val="8__BBNT_VÁN_KHUÔN7"/>
      <sheetName val="9__BBNT_ĐỔ_BT7"/>
      <sheetName val="10__BBNT_KHOAN_CẤY_THÉP7"/>
      <sheetName val="11__BBNT_chống_thấm7"/>
      <sheetName val="12__BBNT_CKBT7"/>
      <sheetName val="13__BBNT_GIA_CÔNG_KCT7"/>
      <sheetName val="14__BBNT_SƠN_KCT7"/>
      <sheetName val="15__BBNT_LẮP_DỰNG_KCT7"/>
      <sheetName val="16__BBNT_CT_XÂY7"/>
      <sheetName val="17__BBNT_CT_TRÁT7"/>
      <sheetName val="18__BBNT_ĐMHT7"/>
      <sheetName val="11__BBNT_ÉP_CỌC_TRE(LIST_4)7"/>
      <sheetName val="12_Theo_doi_do_BT_LÓT7"/>
      <sheetName val="18__BBNT_CKBT7"/>
      <sheetName val="16_Theo_doi_do_BT7"/>
      <sheetName val="17__BBLM_BT_7"/>
      <sheetName val="20__BBNT_CT_XÂY7"/>
      <sheetName val="21__BBNT_CT_TRÁT7"/>
      <sheetName val="22_BBNT_BPCT7"/>
      <sheetName val="23_BBNT_HT_BG7"/>
      <sheetName val="4__BBNT_ÉP_CỌC_TRE7"/>
      <sheetName val="5__BBNT_GIA_CỐ,SAN_LẤP7"/>
      <sheetName val="6__BBNT_ĐỔ_BT_LÓT7"/>
      <sheetName val="10__BBNT_CT_XÂY7"/>
      <sheetName val="11__BBNT_CT_TRÁT7"/>
      <sheetName val="PHU_LUC_017"/>
      <sheetName val="Đầu_vào7"/>
      <sheetName val="VT_NC_M7"/>
      <sheetName val="Tro_giup7"/>
      <sheetName val="GOC-KO_IN7"/>
      <sheetName val="HRG_BHN7"/>
      <sheetName val="Summary_VE-PTA_0067"/>
      <sheetName val="KL_san_lap7"/>
      <sheetName val="E__Factory7"/>
      <sheetName val="Thông_số_DT_khu_B7"/>
      <sheetName val="Kl_trát_tang_127"/>
      <sheetName val="2g_TinhGiaNC7"/>
      <sheetName val="2d_TH_Vat_tu7"/>
      <sheetName val="2h_TinhGiaMTC7"/>
      <sheetName val="2f_TH_MTC7"/>
      <sheetName val="2e_TH_N_Cong7"/>
      <sheetName val="2a_TH_Kinh_phi7"/>
      <sheetName val="2b_Bang_KL7"/>
      <sheetName val="2c_Phan_tich7"/>
      <sheetName val="Ｎｏ_137"/>
      <sheetName val="Building_Summary6"/>
      <sheetName val="Direct_Labor_Cost6"/>
      <sheetName val="Bill_1_Prelim7"/>
      <sheetName val="Bill_2_Bored_Pile7"/>
      <sheetName val="AHSB_Assessment7"/>
      <sheetName val="So_sanh6"/>
      <sheetName val="Phuong_an_mong_be6"/>
      <sheetName val="KLCT_xay_to6"/>
      <sheetName val="Phuong_an_mong_coc6"/>
      <sheetName val="5i_Summary6"/>
      <sheetName val="5ii_B1-Prelims6"/>
      <sheetName val="5iii_SOP6"/>
      <sheetName val="5iii_B2_Ext-BOQ6"/>
      <sheetName val="5iii_B3_Int-SOP6"/>
      <sheetName val="THÉP_ĐÀI_THANG_MÁY3"/>
      <sheetName val="Main_Feeder3"/>
      <sheetName val="PE_Wire3"/>
      <sheetName val="Q'ty_thép_dầm_(Mr_Hanht2)3"/>
      <sheetName val="Elemental_Breakdown+20%2"/>
      <sheetName val="co_cot3"/>
      <sheetName val="cot_lau_13"/>
      <sheetName val="cot_L23"/>
      <sheetName val="cot_L33"/>
      <sheetName val="cot_tret3"/>
      <sheetName val="dam_L13"/>
      <sheetName val="dam_L23"/>
      <sheetName val="dam_l_33"/>
      <sheetName val="san_mai3"/>
      <sheetName val="san_tret3"/>
      <sheetName val="HS_cam_sua2"/>
      <sheetName val="DM_DU_AN2"/>
      <sheetName val="DM_TP_2"/>
      <sheetName val="File_Chi_tiet2"/>
      <sheetName val="Phan_tich_DG2"/>
      <sheetName val="MCH_0920202"/>
      <sheetName val="Buy_vs__Lease_Car2"/>
      <sheetName val="Don_gia_chi_tiet2"/>
      <sheetName val="Chi_tiet_gia_DT2"/>
      <sheetName val="Gia_DT_bo_Sung2"/>
      <sheetName val="PT_gia_DT2"/>
      <sheetName val="Phan_tich_vat_tu2"/>
      <sheetName val="PTgia_DT_BS2"/>
      <sheetName val="TT_DZ352"/>
      <sheetName val="THEO_DÕI_BT2"/>
      <sheetName val="OVERALL_SUMMARY_2"/>
      <sheetName val="NET_Sum2"/>
      <sheetName val="Staff_Acco_2"/>
      <sheetName val="Biet_thu_Miền_Bắc2"/>
      <sheetName val="CP_&amp;_BT2"/>
      <sheetName val="Biện_pháp_thi_công2"/>
      <sheetName val="Du_Thau2"/>
      <sheetName val="Sat_tron2"/>
      <sheetName val="BOQ_Piling2"/>
      <sheetName val="Detail_Piling2"/>
      <sheetName val="Summary_HD003_2"/>
      <sheetName val="Summary_Pilling2"/>
      <sheetName val="Quantity_-_Pile2"/>
      <sheetName val="Summary_Civiling2"/>
      <sheetName val="Quantity_-_Civil2"/>
      <sheetName val="Detail_Civiling-rev012"/>
      <sheetName val="Summary_Civiling_add_2"/>
      <sheetName val="Quantity_-_Civil_add_2"/>
      <sheetName val="Detail_Civil_add_2"/>
      <sheetName val="Rebar-civil_add2"/>
      <sheetName val="Summary_Building_2"/>
      <sheetName val="Quantity_-_Building_2"/>
      <sheetName val="Detail_Building__2"/>
      <sheetName val="Summary-WO_2"/>
      <sheetName val="Summary_Building2"/>
      <sheetName val="BOQ_Building2"/>
      <sheetName val="Detail_Building2"/>
      <sheetName val="PKG_C_PP2"/>
      <sheetName val="Cost_Definition2"/>
      <sheetName val="Detail_Rebar_(Building)2"/>
      <sheetName val="Số_biên_bản1"/>
      <sheetName val="Bill_No_1_102"/>
      <sheetName val="Bill_No_1_122"/>
      <sheetName val="Bill_No_1_42"/>
      <sheetName val="Bill_No_1_52"/>
      <sheetName val="Bill_No_1_72"/>
      <sheetName val="Bill_No_1_82"/>
      <sheetName val="Bill_No_1_92"/>
      <sheetName val="Bill_No_1_32"/>
      <sheetName val="Bill_No_1_62"/>
      <sheetName val="Bill_No_3_12"/>
      <sheetName val="Bill_No_3_22"/>
      <sheetName val="Bill_No_3_32"/>
      <sheetName val="Summary_Bill_No__12"/>
      <sheetName val="Summary_Bill_No__32"/>
      <sheetName val="MTO_REV_2_ARMOR_2"/>
      <sheetName val="Cst_Pkg-Eden2"/>
      <sheetName val="May_TC2"/>
      <sheetName val="Phan_tich2"/>
      <sheetName val="DM_ChiPhi2"/>
      <sheetName val="TOWER_10TON2"/>
      <sheetName val="TOWER_12TON2"/>
      <sheetName val="04_PLUMBING2"/>
      <sheetName val="TONG_HOP_VL-NC"/>
      <sheetName val="TONGKE3p_"/>
      <sheetName val="TH_VL,_NC,_DDHT_Thanhphuoc"/>
      <sheetName val="A_SIS"/>
      <sheetName val="UNIT_PRICE"/>
      <sheetName val="MTO_REV_2(ARMOR)"/>
      <sheetName val="TEN_CONG_TRINH"/>
      <sheetName val="Cước_VC_+_ĐM_CP_Tư_vấn"/>
      <sheetName val="Giá_hiện_trường"/>
      <sheetName val="Đơn_Giá_TH"/>
      <sheetName val="Hao_phí"/>
      <sheetName val="Phân_tích"/>
      <sheetName val="C_P_Thiết_bị"/>
      <sheetName val="T_H_Kinh_phí"/>
      <sheetName val="Vật_tư"/>
      <sheetName val="Trang_bìa"/>
      <sheetName val="Dự_toán"/>
      <sheetName val="6PILE__(돌출)"/>
      <sheetName val="191014_LOA_Nov_End_REV_(3)"/>
      <sheetName val="MARK_UP"/>
      <sheetName val="3_ĐVT"/>
      <sheetName val="13_BANG_CT"/>
      <sheetName val="14_MMUS_GIUA_NHIP"/>
      <sheetName val="4_HSPBngang"/>
      <sheetName val="6_Tinh_tai"/>
      <sheetName val="2_NSl"/>
      <sheetName val="17_US_CHU_tho_a_b"/>
      <sheetName val="15_MMUS_GOI"/>
      <sheetName val="5_BANG_I"/>
      <sheetName val="VL_-_Xây_"/>
      <sheetName val="Block_A-FlrBm(Conc&amp;Fwk)"/>
      <sheetName val="갑지(추정)"/>
      <sheetName val="proj"/>
      <sheetName val="DTICH"/>
      <sheetName val="TVL"/>
      <sheetName val="ESC J-index"/>
      <sheetName val="ESC V-index"/>
      <sheetName val="1. TH.KTRU"/>
      <sheetName val="Bldg"/>
      <sheetName val="TPAD"/>
      <sheetName val="CTN"/>
      <sheetName val="Chiet tinh dz22"/>
      <sheetName val="____"/>
      <sheetName val="시산표"/>
      <sheetName val="List Name"/>
      <sheetName val="TOSHIBA-Structure"/>
      <sheetName val="Pre."/>
      <sheetName val="SAP"/>
      <sheetName val="Bill 5 - Carpark"/>
      <sheetName val="NetBQ"/>
      <sheetName val="CFlow"/>
      <sheetName val="DMTK"/>
      <sheetName val="NXT"/>
      <sheetName val="956A2"/>
      <sheetName val="finishing"/>
      <sheetName val="기성내역"/>
      <sheetName val="Unit"/>
      <sheetName val="各项目用油汇总"/>
      <sheetName val="Thong tin chung"/>
      <sheetName val="유림골조"/>
      <sheetName val="Form_6"/>
      <sheetName val="NPC_POWER_PLANT"/>
      <sheetName val="2_Bang_tong_hop_gia_tri"/>
      <sheetName val="B_Tinh_CPVC"/>
      <sheetName val="B4__Bang_CUOCVC_QD_29-2006"/>
      <sheetName val="B__Chon_cu_ly"/>
      <sheetName val="Bia_du_toan"/>
      <sheetName val="thong_so"/>
      <sheetName val="Quo__1"/>
      <sheetName val="Sàn_tầng_01_(_old_)"/>
      <sheetName val="Lỗ_thông_gió"/>
      <sheetName val="Bieu_TH"/>
      <sheetName val="ESTI."/>
      <sheetName val="갑지1"/>
      <sheetName val="JIB CRANE,HOIST"/>
      <sheetName val="Bù giá CM"/>
      <sheetName val="2003 ass_hotel"/>
      <sheetName val="Input_hotel"/>
      <sheetName val="Database"/>
      <sheetName val="SCHEDULE"/>
      <sheetName val="schedule nos"/>
      <sheetName val="P"/>
      <sheetName val="ACMV-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sheetData sheetId="725"/>
      <sheetData sheetId="726"/>
      <sheetData sheetId="727"/>
      <sheetData sheetId="728"/>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refreshError="1"/>
      <sheetData sheetId="1337" refreshError="1"/>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sheetData sheetId="1496"/>
      <sheetData sheetId="1497"/>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sheetData sheetId="1532"/>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sheetData sheetId="1575"/>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sheetData sheetId="2095"/>
      <sheetData sheetId="2096"/>
      <sheetData sheetId="2097"/>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refreshError="1"/>
      <sheetData sheetId="2599" refreshError="1"/>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sheetData sheetId="2624"/>
      <sheetData sheetId="2625" refreshError="1"/>
      <sheetData sheetId="2626" refreshError="1"/>
      <sheetData sheetId="2627" refreshError="1"/>
      <sheetData sheetId="2628" refreshError="1"/>
      <sheetData sheetId="2629" refreshError="1"/>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efreshError="1"/>
      <sheetData sheetId="2671" refreshError="1"/>
      <sheetData sheetId="2672" refreshError="1"/>
      <sheetData sheetId="2673"/>
      <sheetData sheetId="2674"/>
      <sheetData sheetId="2675"/>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單價分析表(1-1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 cost08"/>
      <sheetName val="Add cost07"/>
      <sheetName val="Sumbrck07"/>
      <sheetName val="SumBricks08"/>
      <sheetName val="PNTEXT"/>
      <sheetName val="CFA"/>
      <sheetName val="BP02 - MEP detail"/>
      <sheetName val="General Schedule"/>
      <sheetName val="tifico"/>
      <sheetName val="내역"/>
    </sheetNames>
    <sheetDataSet>
      <sheetData sheetId="0">
        <row r="1">
          <cell r="D1">
            <v>2008</v>
          </cell>
        </row>
        <row r="10">
          <cell r="D10" t="str">
            <v>S5157000000</v>
          </cell>
          <cell r="E10">
            <v>120</v>
          </cell>
          <cell r="F10">
            <v>276</v>
          </cell>
        </row>
        <row r="11">
          <cell r="D11" t="str">
            <v>S5157000001</v>
          </cell>
          <cell r="E11">
            <v>114.5</v>
          </cell>
          <cell r="F11">
            <v>263.34999999999997</v>
          </cell>
        </row>
        <row r="12">
          <cell r="D12" t="str">
            <v>S5157000002</v>
          </cell>
          <cell r="E12">
            <v>104</v>
          </cell>
          <cell r="F12">
            <v>239.2</v>
          </cell>
        </row>
        <row r="13">
          <cell r="D13" t="str">
            <v>S5157000003</v>
          </cell>
          <cell r="E13">
            <v>104</v>
          </cell>
          <cell r="F13">
            <v>239.2</v>
          </cell>
        </row>
        <row r="14">
          <cell r="D14" t="str">
            <v>S5157000004</v>
          </cell>
          <cell r="E14">
            <v>120</v>
          </cell>
          <cell r="F14">
            <v>276</v>
          </cell>
        </row>
        <row r="15">
          <cell r="D15" t="str">
            <v>S5157000005</v>
          </cell>
          <cell r="E15">
            <v>120</v>
          </cell>
          <cell r="F15">
            <v>276</v>
          </cell>
        </row>
        <row r="16">
          <cell r="D16" t="str">
            <v>S5157000006</v>
          </cell>
          <cell r="E16">
            <v>120</v>
          </cell>
          <cell r="F16">
            <v>276</v>
          </cell>
        </row>
        <row r="17">
          <cell r="D17" t="str">
            <v>S5157000007</v>
          </cell>
          <cell r="E17">
            <v>114.5</v>
          </cell>
          <cell r="F17">
            <v>263.34999999999997</v>
          </cell>
        </row>
        <row r="18">
          <cell r="D18" t="str">
            <v>S5157000008</v>
          </cell>
          <cell r="E18">
            <v>114.5</v>
          </cell>
          <cell r="F18">
            <v>263.34999999999997</v>
          </cell>
        </row>
        <row r="19">
          <cell r="D19" t="str">
            <v>S5157000009</v>
          </cell>
          <cell r="E19">
            <v>114.5</v>
          </cell>
          <cell r="F19">
            <v>263.34999999999997</v>
          </cell>
        </row>
        <row r="20">
          <cell r="D20" t="str">
            <v>S5157000010</v>
          </cell>
          <cell r="E20">
            <v>104</v>
          </cell>
          <cell r="F20">
            <v>239.2</v>
          </cell>
        </row>
        <row r="21">
          <cell r="D21" t="str">
            <v>S5157000011</v>
          </cell>
          <cell r="E21">
            <v>104</v>
          </cell>
          <cell r="F21">
            <v>239.2</v>
          </cell>
        </row>
        <row r="22">
          <cell r="D22" t="str">
            <v>S5157000012</v>
          </cell>
          <cell r="E22">
            <v>104</v>
          </cell>
          <cell r="F22">
            <v>239.2</v>
          </cell>
        </row>
        <row r="23">
          <cell r="D23" t="str">
            <v>S5157000013</v>
          </cell>
          <cell r="E23">
            <v>104</v>
          </cell>
          <cell r="F23">
            <v>239.2</v>
          </cell>
        </row>
        <row r="24">
          <cell r="D24" t="str">
            <v>S5157000014</v>
          </cell>
          <cell r="E24">
            <v>104</v>
          </cell>
          <cell r="F24">
            <v>239.2</v>
          </cell>
        </row>
        <row r="25">
          <cell r="D25" t="str">
            <v>S5157000015</v>
          </cell>
          <cell r="E25">
            <v>120</v>
          </cell>
          <cell r="F25">
            <v>276</v>
          </cell>
        </row>
        <row r="26">
          <cell r="D26" t="str">
            <v>S5157000016</v>
          </cell>
          <cell r="E26">
            <v>104</v>
          </cell>
          <cell r="F26">
            <v>239.2</v>
          </cell>
        </row>
        <row r="27">
          <cell r="D27" t="str">
            <v>S5157000017</v>
          </cell>
          <cell r="E27">
            <v>50</v>
          </cell>
          <cell r="F27">
            <v>114.99999999999999</v>
          </cell>
        </row>
        <row r="28">
          <cell r="D28" t="str">
            <v>S5157000080</v>
          </cell>
          <cell r="E28">
            <v>120</v>
          </cell>
          <cell r="F28">
            <v>460.79999999999995</v>
          </cell>
        </row>
        <row r="29">
          <cell r="D29" t="str">
            <v>S5157000081</v>
          </cell>
          <cell r="E29">
            <v>114.5</v>
          </cell>
          <cell r="F29">
            <v>439.68</v>
          </cell>
        </row>
        <row r="30">
          <cell r="D30" t="str">
            <v>S5157000082</v>
          </cell>
          <cell r="E30">
            <v>104</v>
          </cell>
          <cell r="F30">
            <v>399.36</v>
          </cell>
        </row>
        <row r="31">
          <cell r="D31" t="str">
            <v>S5157000083</v>
          </cell>
          <cell r="E31">
            <v>50</v>
          </cell>
          <cell r="F31">
            <v>192</v>
          </cell>
        </row>
        <row r="32">
          <cell r="E32" t="str">
            <v>Vol / Brick No</v>
          </cell>
          <cell r="F32" t="str">
            <v>Add cost (EUR)</v>
          </cell>
        </row>
        <row r="33">
          <cell r="D33" t="str">
            <v>S5157000020</v>
          </cell>
          <cell r="E33">
            <v>3.6618750000000002</v>
          </cell>
          <cell r="F33">
            <v>75.333887976960511</v>
          </cell>
        </row>
        <row r="34">
          <cell r="D34" t="str">
            <v>S5157000021</v>
          </cell>
          <cell r="E34">
            <v>3.6618750000000002</v>
          </cell>
          <cell r="F34">
            <v>75.333887976960511</v>
          </cell>
        </row>
        <row r="35">
          <cell r="D35" t="str">
            <v>S5157000022</v>
          </cell>
          <cell r="E35">
            <v>3.6618750000000002</v>
          </cell>
          <cell r="F35">
            <v>75.333887976960511</v>
          </cell>
        </row>
        <row r="36">
          <cell r="D36" t="str">
            <v>S5157000023</v>
          </cell>
          <cell r="E36">
            <v>3.6618750000000002</v>
          </cell>
          <cell r="F36">
            <v>75.333887976960511</v>
          </cell>
        </row>
        <row r="37">
          <cell r="D37" t="str">
            <v>S5157000024</v>
          </cell>
          <cell r="E37">
            <v>2.0648249999999995</v>
          </cell>
          <cell r="F37">
            <v>42.478592317331277</v>
          </cell>
        </row>
        <row r="38">
          <cell r="D38" t="str">
            <v>S5157000025</v>
          </cell>
          <cell r="E38">
            <v>2.5357499999999997</v>
          </cell>
          <cell r="F38">
            <v>52.166692319529645</v>
          </cell>
        </row>
        <row r="39">
          <cell r="D39" t="str">
            <v>S5157000026</v>
          </cell>
          <cell r="E39">
            <v>3.2602499999999996</v>
          </cell>
          <cell r="F39">
            <v>67.071461553680976</v>
          </cell>
        </row>
        <row r="40">
          <cell r="D40" t="str">
            <v>S5157000027</v>
          </cell>
          <cell r="E40">
            <v>2.0648249999999995</v>
          </cell>
          <cell r="F40">
            <v>42.478592317331277</v>
          </cell>
        </row>
        <row r="41">
          <cell r="D41" t="str">
            <v>S5157000028</v>
          </cell>
          <cell r="E41">
            <v>2.5357499999999997</v>
          </cell>
          <cell r="F41">
            <v>52.166692319529645</v>
          </cell>
        </row>
        <row r="42">
          <cell r="D42" t="str">
            <v>S5157000029</v>
          </cell>
          <cell r="E42">
            <v>3.2602499999999996</v>
          </cell>
          <cell r="F42">
            <v>67.071461553680976</v>
          </cell>
        </row>
        <row r="43">
          <cell r="D43" t="str">
            <v>S5157000030</v>
          </cell>
          <cell r="E43">
            <v>2.0648249999999995</v>
          </cell>
          <cell r="F43">
            <v>42.478592317331277</v>
          </cell>
        </row>
        <row r="44">
          <cell r="D44" t="str">
            <v>S5157000031</v>
          </cell>
          <cell r="E44">
            <v>2.5357499999999997</v>
          </cell>
          <cell r="F44">
            <v>52.166692319529645</v>
          </cell>
        </row>
        <row r="45">
          <cell r="D45" t="str">
            <v>S5157000032</v>
          </cell>
          <cell r="E45">
            <v>3.2602499999999996</v>
          </cell>
          <cell r="F45">
            <v>67.071461553680976</v>
          </cell>
        </row>
        <row r="46">
          <cell r="D46" t="str">
            <v>S5157000033</v>
          </cell>
          <cell r="E46">
            <v>2.0320499999999995</v>
          </cell>
          <cell r="F46">
            <v>41.804328947214906</v>
          </cell>
        </row>
        <row r="47">
          <cell r="D47" t="str">
            <v>S5157000034</v>
          </cell>
          <cell r="E47">
            <v>2.4954999999999998</v>
          </cell>
          <cell r="F47">
            <v>51.33864958429902</v>
          </cell>
        </row>
        <row r="48">
          <cell r="D48" t="str">
            <v>S5157000051</v>
          </cell>
          <cell r="E48">
            <v>1.336875</v>
          </cell>
          <cell r="F48">
            <v>27.502847991588762</v>
          </cell>
        </row>
        <row r="49">
          <cell r="D49" t="str">
            <v>S5157000035</v>
          </cell>
          <cell r="E49">
            <v>3.6618750000000002</v>
          </cell>
          <cell r="F49">
            <v>122.41756796256084</v>
          </cell>
        </row>
        <row r="50">
          <cell r="D50" t="str">
            <v>S5157000036</v>
          </cell>
          <cell r="E50">
            <v>3.6618750000000002</v>
          </cell>
          <cell r="F50">
            <v>122.41756796256084</v>
          </cell>
        </row>
        <row r="51">
          <cell r="D51" t="str">
            <v>S5157000037</v>
          </cell>
          <cell r="E51">
            <v>3.6618750000000002</v>
          </cell>
          <cell r="F51">
            <v>122.41756796256084</v>
          </cell>
        </row>
        <row r="52">
          <cell r="D52" t="str">
            <v>S5157000038</v>
          </cell>
          <cell r="E52">
            <v>3.6618750000000002</v>
          </cell>
          <cell r="F52">
            <v>122.41756796256084</v>
          </cell>
        </row>
        <row r="53">
          <cell r="D53" t="str">
            <v>S5157000039</v>
          </cell>
          <cell r="E53">
            <v>2.0648249999999995</v>
          </cell>
          <cell r="F53">
            <v>69.02771251566331</v>
          </cell>
        </row>
        <row r="54">
          <cell r="D54" t="str">
            <v>S5157000040</v>
          </cell>
          <cell r="E54">
            <v>2.5357499999999997</v>
          </cell>
          <cell r="F54">
            <v>84.77087501923566</v>
          </cell>
        </row>
        <row r="55">
          <cell r="D55" t="str">
            <v>S5157000041</v>
          </cell>
          <cell r="E55">
            <v>3.2602499999999996</v>
          </cell>
          <cell r="F55">
            <v>108.99112502473156</v>
          </cell>
        </row>
        <row r="56">
          <cell r="D56" t="str">
            <v>S5157000042</v>
          </cell>
          <cell r="E56">
            <v>2.0648249999999995</v>
          </cell>
          <cell r="F56">
            <v>69.02771251566331</v>
          </cell>
        </row>
        <row r="57">
          <cell r="D57" t="str">
            <v>S5157000043</v>
          </cell>
          <cell r="E57">
            <v>2.5357499999999997</v>
          </cell>
          <cell r="F57">
            <v>84.77087501923566</v>
          </cell>
        </row>
        <row r="58">
          <cell r="D58" t="str">
            <v>S5157000044</v>
          </cell>
          <cell r="E58">
            <v>3.2602499999999996</v>
          </cell>
          <cell r="F58">
            <v>108.99112502473156</v>
          </cell>
        </row>
        <row r="59">
          <cell r="D59" t="str">
            <v>S5157000045</v>
          </cell>
          <cell r="E59">
            <v>2.0648249999999995</v>
          </cell>
          <cell r="F59">
            <v>69.02771251566331</v>
          </cell>
        </row>
        <row r="60">
          <cell r="D60" t="str">
            <v>S5157000046</v>
          </cell>
          <cell r="E60">
            <v>2.5357499999999997</v>
          </cell>
          <cell r="F60">
            <v>84.77087501923566</v>
          </cell>
        </row>
        <row r="61">
          <cell r="D61" t="str">
            <v>S5157000047</v>
          </cell>
          <cell r="E61">
            <v>3.2602499999999996</v>
          </cell>
          <cell r="F61">
            <v>108.99112502473156</v>
          </cell>
        </row>
        <row r="62">
          <cell r="D62" t="str">
            <v>S5157000048</v>
          </cell>
          <cell r="E62">
            <v>2.0320499999999995</v>
          </cell>
          <cell r="F62">
            <v>67.932034539224219</v>
          </cell>
        </row>
        <row r="63">
          <cell r="D63" t="str">
            <v>S5157000049</v>
          </cell>
          <cell r="E63">
            <v>2.4954999999999998</v>
          </cell>
          <cell r="F63">
            <v>83.42530557448589</v>
          </cell>
        </row>
        <row r="64">
          <cell r="D64" t="str">
            <v>S5157000050</v>
          </cell>
          <cell r="E64">
            <v>1.336875</v>
          </cell>
          <cell r="F64">
            <v>44.692127986331734</v>
          </cell>
        </row>
        <row r="65">
          <cell r="D65" t="str">
            <v>S5157468261</v>
          </cell>
          <cell r="E65">
            <v>185095</v>
          </cell>
          <cell r="F65">
            <v>14.689749428643786</v>
          </cell>
        </row>
        <row r="66">
          <cell r="F66">
            <v>0</v>
          </cell>
        </row>
        <row r="67">
          <cell r="F67">
            <v>0</v>
          </cell>
        </row>
        <row r="68">
          <cell r="F68">
            <v>0</v>
          </cell>
        </row>
        <row r="69">
          <cell r="E69">
            <v>10</v>
          </cell>
          <cell r="F69">
            <v>85.718709651203866</v>
          </cell>
        </row>
        <row r="70">
          <cell r="E70">
            <v>10</v>
          </cell>
          <cell r="F70">
            <v>85.718709651203866</v>
          </cell>
        </row>
        <row r="71">
          <cell r="E71">
            <v>10</v>
          </cell>
          <cell r="F71">
            <v>85.718709651203866</v>
          </cell>
        </row>
        <row r="72">
          <cell r="E72">
            <v>10</v>
          </cell>
          <cell r="F72">
            <v>85.718709651203866</v>
          </cell>
        </row>
        <row r="73">
          <cell r="E73">
            <v>10</v>
          </cell>
          <cell r="F73">
            <v>85.718709651203866</v>
          </cell>
        </row>
        <row r="74">
          <cell r="E74">
            <v>10</v>
          </cell>
          <cell r="F74">
            <v>85.718709651203866</v>
          </cell>
        </row>
        <row r="75">
          <cell r="E75">
            <v>10</v>
          </cell>
          <cell r="F75">
            <v>85.718709651203866</v>
          </cell>
        </row>
        <row r="76">
          <cell r="E76">
            <v>10</v>
          </cell>
          <cell r="F76">
            <v>85.718709651203866</v>
          </cell>
        </row>
        <row r="77">
          <cell r="E77">
            <v>10</v>
          </cell>
          <cell r="F77">
            <v>85.718709651203866</v>
          </cell>
        </row>
        <row r="78">
          <cell r="E78">
            <v>10</v>
          </cell>
          <cell r="F78">
            <v>85.718709651203866</v>
          </cell>
        </row>
        <row r="79">
          <cell r="E79">
            <v>10</v>
          </cell>
          <cell r="F79">
            <v>85.718709651203866</v>
          </cell>
        </row>
        <row r="80">
          <cell r="E80">
            <v>10</v>
          </cell>
          <cell r="F80">
            <v>85.718709651203866</v>
          </cell>
        </row>
        <row r="81">
          <cell r="E81">
            <v>10</v>
          </cell>
          <cell r="F81">
            <v>85.718709651203866</v>
          </cell>
        </row>
        <row r="82">
          <cell r="E82">
            <v>10</v>
          </cell>
          <cell r="F82">
            <v>85.718709651203866</v>
          </cell>
        </row>
        <row r="83">
          <cell r="E83">
            <v>10</v>
          </cell>
          <cell r="F83">
            <v>85.718709651203866</v>
          </cell>
        </row>
        <row r="84">
          <cell r="E84">
            <v>10</v>
          </cell>
          <cell r="F84">
            <v>85.718709651203866</v>
          </cell>
        </row>
        <row r="85">
          <cell r="E85">
            <v>10</v>
          </cell>
          <cell r="F85">
            <v>85.718709651203866</v>
          </cell>
        </row>
        <row r="86">
          <cell r="E86">
            <v>10</v>
          </cell>
          <cell r="F86">
            <v>85.718709651203866</v>
          </cell>
        </row>
        <row r="87">
          <cell r="E87">
            <v>10</v>
          </cell>
          <cell r="F87">
            <v>85.718709651203866</v>
          </cell>
        </row>
        <row r="88">
          <cell r="E88">
            <v>10</v>
          </cell>
          <cell r="F88">
            <v>85.718709651203866</v>
          </cell>
        </row>
      </sheetData>
      <sheetData sheetId="1">
        <row r="10">
          <cell r="D10" t="str">
            <v>S5157000000</v>
          </cell>
          <cell r="E10">
            <v>120</v>
          </cell>
          <cell r="F10">
            <v>276</v>
          </cell>
        </row>
        <row r="11">
          <cell r="D11" t="str">
            <v>S5157000001</v>
          </cell>
          <cell r="E11">
            <v>114.5</v>
          </cell>
          <cell r="F11">
            <v>263.34999999999997</v>
          </cell>
        </row>
        <row r="12">
          <cell r="D12" t="str">
            <v>S5157000002</v>
          </cell>
          <cell r="E12">
            <v>104</v>
          </cell>
          <cell r="F12">
            <v>239.2</v>
          </cell>
        </row>
        <row r="13">
          <cell r="D13" t="str">
            <v>S5157000003</v>
          </cell>
          <cell r="E13">
            <v>104</v>
          </cell>
          <cell r="F13">
            <v>239.2</v>
          </cell>
        </row>
        <row r="14">
          <cell r="D14" t="str">
            <v>S5157000004</v>
          </cell>
          <cell r="E14">
            <v>120</v>
          </cell>
          <cell r="F14">
            <v>276</v>
          </cell>
        </row>
        <row r="15">
          <cell r="D15" t="str">
            <v>S5157000005</v>
          </cell>
          <cell r="E15">
            <v>120</v>
          </cell>
          <cell r="F15">
            <v>276</v>
          </cell>
        </row>
        <row r="16">
          <cell r="D16" t="str">
            <v>S5157000006</v>
          </cell>
          <cell r="E16">
            <v>120</v>
          </cell>
          <cell r="F16">
            <v>276</v>
          </cell>
        </row>
        <row r="17">
          <cell r="D17" t="str">
            <v>S5157000007</v>
          </cell>
          <cell r="E17">
            <v>114.5</v>
          </cell>
          <cell r="F17">
            <v>263.34999999999997</v>
          </cell>
        </row>
        <row r="18">
          <cell r="D18" t="str">
            <v>S5157000008</v>
          </cell>
          <cell r="E18">
            <v>114.5</v>
          </cell>
          <cell r="F18">
            <v>263.34999999999997</v>
          </cell>
        </row>
        <row r="19">
          <cell r="D19" t="str">
            <v>S5157000009</v>
          </cell>
          <cell r="E19">
            <v>114.5</v>
          </cell>
          <cell r="F19">
            <v>263.34999999999997</v>
          </cell>
        </row>
        <row r="20">
          <cell r="D20" t="str">
            <v>S5157000010</v>
          </cell>
          <cell r="E20">
            <v>104</v>
          </cell>
          <cell r="F20">
            <v>239.2</v>
          </cell>
        </row>
        <row r="21">
          <cell r="D21" t="str">
            <v>S5157000011</v>
          </cell>
          <cell r="E21">
            <v>104</v>
          </cell>
          <cell r="F21">
            <v>239.2</v>
          </cell>
        </row>
        <row r="22">
          <cell r="D22" t="str">
            <v>S5157000012</v>
          </cell>
          <cell r="E22">
            <v>104</v>
          </cell>
          <cell r="F22">
            <v>239.2</v>
          </cell>
        </row>
        <row r="23">
          <cell r="D23" t="str">
            <v>S5157000013</v>
          </cell>
          <cell r="E23">
            <v>104</v>
          </cell>
          <cell r="F23">
            <v>239.2</v>
          </cell>
        </row>
        <row r="24">
          <cell r="D24" t="str">
            <v>S5157000014</v>
          </cell>
          <cell r="E24">
            <v>104</v>
          </cell>
          <cell r="F24">
            <v>239.2</v>
          </cell>
        </row>
        <row r="25">
          <cell r="D25" t="str">
            <v>S5157000015</v>
          </cell>
          <cell r="E25">
            <v>120</v>
          </cell>
          <cell r="F25">
            <v>276</v>
          </cell>
        </row>
        <row r="26">
          <cell r="D26" t="str">
            <v>S5157000016</v>
          </cell>
          <cell r="E26">
            <v>104</v>
          </cell>
          <cell r="F26">
            <v>239.2</v>
          </cell>
        </row>
        <row r="27">
          <cell r="D27" t="str">
            <v>S5157000017</v>
          </cell>
          <cell r="E27">
            <v>50</v>
          </cell>
          <cell r="F27">
            <v>114.99999999999999</v>
          </cell>
        </row>
        <row r="28">
          <cell r="D28" t="str">
            <v>S5157000080</v>
          </cell>
          <cell r="E28">
            <v>120</v>
          </cell>
          <cell r="F28">
            <v>460.79999999999995</v>
          </cell>
        </row>
        <row r="29">
          <cell r="D29" t="str">
            <v>S5157000081</v>
          </cell>
          <cell r="E29">
            <v>114.5</v>
          </cell>
          <cell r="F29">
            <v>439.68</v>
          </cell>
        </row>
        <row r="30">
          <cell r="D30" t="str">
            <v>S5157000082</v>
          </cell>
          <cell r="E30">
            <v>104</v>
          </cell>
          <cell r="F30">
            <v>399.36</v>
          </cell>
        </row>
        <row r="31">
          <cell r="D31" t="str">
            <v>S5157000083</v>
          </cell>
          <cell r="E31">
            <v>50</v>
          </cell>
          <cell r="F31">
            <v>114.99999999999999</v>
          </cell>
        </row>
        <row r="32">
          <cell r="D32">
            <v>0</v>
          </cell>
          <cell r="E32" t="str">
            <v>Vol / Brick No</v>
          </cell>
          <cell r="F32" t="str">
            <v>Add cost (EUR)</v>
          </cell>
        </row>
        <row r="33">
          <cell r="D33" t="str">
            <v>S5157000020</v>
          </cell>
          <cell r="E33">
            <v>3.6618750000000002</v>
          </cell>
          <cell r="F33">
            <v>75.333917363702909</v>
          </cell>
        </row>
        <row r="34">
          <cell r="D34" t="str">
            <v>S5157000021</v>
          </cell>
          <cell r="E34">
            <v>3.6618750000000002</v>
          </cell>
          <cell r="F34">
            <v>75.333917363702909</v>
          </cell>
        </row>
        <row r="35">
          <cell r="D35" t="str">
            <v>S5157000022</v>
          </cell>
          <cell r="E35">
            <v>3.6618750000000002</v>
          </cell>
          <cell r="F35">
            <v>75.333917363702909</v>
          </cell>
        </row>
        <row r="36">
          <cell r="D36" t="str">
            <v>S5157000023</v>
          </cell>
          <cell r="E36">
            <v>3.6618750000000002</v>
          </cell>
          <cell r="F36">
            <v>75.333917363702909</v>
          </cell>
        </row>
        <row r="37">
          <cell r="D37" t="str">
            <v>S5157000024</v>
          </cell>
          <cell r="E37">
            <v>2.0648249999999995</v>
          </cell>
          <cell r="F37">
            <v>42.478608887662148</v>
          </cell>
        </row>
        <row r="38">
          <cell r="D38" t="str">
            <v>S5157000025</v>
          </cell>
          <cell r="E38">
            <v>2.5357499999999997</v>
          </cell>
          <cell r="F38">
            <v>52.166712669058782</v>
          </cell>
        </row>
        <row r="39">
          <cell r="D39" t="str">
            <v>S5157000026</v>
          </cell>
          <cell r="E39">
            <v>3.2602499999999996</v>
          </cell>
          <cell r="F39">
            <v>67.071487717361293</v>
          </cell>
        </row>
        <row r="40">
          <cell r="D40" t="str">
            <v>S5157000027</v>
          </cell>
          <cell r="E40">
            <v>2.0648249999999995</v>
          </cell>
          <cell r="F40">
            <v>42.478608887662148</v>
          </cell>
        </row>
        <row r="41">
          <cell r="D41" t="str">
            <v>S5157000028</v>
          </cell>
          <cell r="E41">
            <v>2.5357499999999997</v>
          </cell>
          <cell r="F41">
            <v>52.166712669058782</v>
          </cell>
        </row>
        <row r="42">
          <cell r="D42" t="str">
            <v>S5157000029</v>
          </cell>
          <cell r="E42">
            <v>3.2602499999999996</v>
          </cell>
          <cell r="F42">
            <v>67.071487717361293</v>
          </cell>
        </row>
        <row r="43">
          <cell r="D43" t="str">
            <v>S5157000030</v>
          </cell>
          <cell r="E43">
            <v>2.0648249999999995</v>
          </cell>
          <cell r="F43">
            <v>42.478608887662148</v>
          </cell>
        </row>
        <row r="44">
          <cell r="D44" t="str">
            <v>S5157000031</v>
          </cell>
          <cell r="E44">
            <v>2.5357499999999997</v>
          </cell>
          <cell r="F44">
            <v>52.166712669058782</v>
          </cell>
        </row>
        <row r="45">
          <cell r="D45" t="str">
            <v>S5157000032</v>
          </cell>
          <cell r="E45">
            <v>3.2602499999999996</v>
          </cell>
          <cell r="F45">
            <v>67.071487717361293</v>
          </cell>
        </row>
        <row r="46">
          <cell r="D46" t="str">
            <v>S5157000033</v>
          </cell>
          <cell r="E46">
            <v>2.0320499999999995</v>
          </cell>
          <cell r="F46">
            <v>41.804345254524655</v>
          </cell>
        </row>
        <row r="47">
          <cell r="D47" t="str">
            <v>S5157000034</v>
          </cell>
          <cell r="E47">
            <v>2.4954999999999998</v>
          </cell>
          <cell r="F47">
            <v>51.338669610819764</v>
          </cell>
        </row>
        <row r="48">
          <cell r="D48" t="str">
            <v>S5157000051</v>
          </cell>
          <cell r="E48">
            <v>1.336875</v>
          </cell>
          <cell r="F48">
            <v>27.502858720082017</v>
          </cell>
        </row>
        <row r="49">
          <cell r="D49" t="str">
            <v>S5157000035</v>
          </cell>
          <cell r="E49">
            <v>3.6618750000000002</v>
          </cell>
          <cell r="F49">
            <v>122.41761571601724</v>
          </cell>
        </row>
        <row r="50">
          <cell r="D50" t="str">
            <v>S5157000036</v>
          </cell>
          <cell r="E50">
            <v>3.6618750000000002</v>
          </cell>
          <cell r="F50">
            <v>122.41761571601724</v>
          </cell>
        </row>
        <row r="51">
          <cell r="D51" t="str">
            <v>S5157000037</v>
          </cell>
          <cell r="E51">
            <v>3.6618750000000002</v>
          </cell>
          <cell r="F51">
            <v>122.41761571601724</v>
          </cell>
        </row>
        <row r="52">
          <cell r="D52" t="str">
            <v>S5157000038</v>
          </cell>
          <cell r="E52">
            <v>3.6618750000000002</v>
          </cell>
          <cell r="F52">
            <v>122.41761571601724</v>
          </cell>
        </row>
        <row r="53">
          <cell r="D53" t="str">
            <v>S5157000039</v>
          </cell>
          <cell r="E53">
            <v>2.0648249999999995</v>
          </cell>
          <cell r="F53">
            <v>69.027739442450994</v>
          </cell>
        </row>
        <row r="54">
          <cell r="D54" t="str">
            <v>S5157000040</v>
          </cell>
          <cell r="E54">
            <v>2.5357499999999997</v>
          </cell>
          <cell r="F54">
            <v>84.770908087220533</v>
          </cell>
        </row>
        <row r="55">
          <cell r="D55" t="str">
            <v>S5157000041</v>
          </cell>
          <cell r="E55">
            <v>3.2602499999999996</v>
          </cell>
          <cell r="F55">
            <v>108.9911675407121</v>
          </cell>
        </row>
        <row r="56">
          <cell r="D56" t="str">
            <v>S5157000042</v>
          </cell>
          <cell r="E56">
            <v>2.0648249999999995</v>
          </cell>
          <cell r="F56">
            <v>69.027739442450994</v>
          </cell>
        </row>
        <row r="57">
          <cell r="D57" t="str">
            <v>S5157000043</v>
          </cell>
          <cell r="E57">
            <v>2.5357499999999997</v>
          </cell>
          <cell r="F57">
            <v>84.770908087220533</v>
          </cell>
        </row>
        <row r="58">
          <cell r="D58" t="str">
            <v>S5157000044</v>
          </cell>
          <cell r="E58">
            <v>3.2602499999999996</v>
          </cell>
          <cell r="F58">
            <v>108.9911675407121</v>
          </cell>
        </row>
        <row r="59">
          <cell r="D59" t="str">
            <v>S5157000045</v>
          </cell>
          <cell r="E59">
            <v>2.0648249999999995</v>
          </cell>
          <cell r="F59">
            <v>69.027739442450994</v>
          </cell>
        </row>
        <row r="60">
          <cell r="D60" t="str">
            <v>S5157000046</v>
          </cell>
          <cell r="E60">
            <v>2.5357499999999997</v>
          </cell>
          <cell r="F60">
            <v>84.770908087220533</v>
          </cell>
        </row>
        <row r="61">
          <cell r="D61" t="str">
            <v>S5157000047</v>
          </cell>
          <cell r="E61">
            <v>3.2602499999999996</v>
          </cell>
          <cell r="F61">
            <v>108.9911675407121</v>
          </cell>
        </row>
        <row r="62">
          <cell r="D62" t="str">
            <v>S5157000048</v>
          </cell>
          <cell r="E62">
            <v>2.0320499999999995</v>
          </cell>
          <cell r="F62">
            <v>67.932061038602555</v>
          </cell>
        </row>
        <row r="63">
          <cell r="D63" t="str">
            <v>S5157000049</v>
          </cell>
          <cell r="E63">
            <v>2.4954999999999998</v>
          </cell>
          <cell r="F63">
            <v>83.425338117582115</v>
          </cell>
        </row>
        <row r="64">
          <cell r="D64" t="str">
            <v>S5157000050</v>
          </cell>
          <cell r="E64">
            <v>1.336875</v>
          </cell>
          <cell r="F64">
            <v>44.692145420133279</v>
          </cell>
        </row>
        <row r="66">
          <cell r="F66">
            <v>0</v>
          </cell>
        </row>
        <row r="67">
          <cell r="D67" t="str">
            <v>T5157468261</v>
          </cell>
          <cell r="E67">
            <v>185095</v>
          </cell>
          <cell r="F67">
            <v>15.866110752044822</v>
          </cell>
        </row>
        <row r="68">
          <cell r="F68">
            <v>0</v>
          </cell>
        </row>
        <row r="69">
          <cell r="F69">
            <v>0</v>
          </cell>
        </row>
        <row r="70">
          <cell r="F70">
            <v>0</v>
          </cell>
        </row>
        <row r="71">
          <cell r="E71">
            <v>10</v>
          </cell>
          <cell r="F71">
            <v>85.718743088926345</v>
          </cell>
        </row>
        <row r="72">
          <cell r="E72">
            <v>10</v>
          </cell>
          <cell r="F72">
            <v>85.718743088926345</v>
          </cell>
        </row>
        <row r="73">
          <cell r="E73">
            <v>10</v>
          </cell>
          <cell r="F73">
            <v>85.718743088926345</v>
          </cell>
        </row>
        <row r="74">
          <cell r="E74">
            <v>10</v>
          </cell>
          <cell r="F74">
            <v>85.718743088926345</v>
          </cell>
        </row>
        <row r="75">
          <cell r="E75">
            <v>10</v>
          </cell>
          <cell r="F75">
            <v>85.718743088926345</v>
          </cell>
        </row>
        <row r="76">
          <cell r="E76">
            <v>10</v>
          </cell>
          <cell r="F76">
            <v>85.718743088926345</v>
          </cell>
        </row>
        <row r="77">
          <cell r="E77">
            <v>10</v>
          </cell>
          <cell r="F77">
            <v>85.718743088926345</v>
          </cell>
        </row>
        <row r="78">
          <cell r="E78">
            <v>10</v>
          </cell>
          <cell r="F78">
            <v>85.718743088926345</v>
          </cell>
        </row>
        <row r="79">
          <cell r="E79">
            <v>10</v>
          </cell>
          <cell r="F79">
            <v>85.718743088926345</v>
          </cell>
        </row>
        <row r="80">
          <cell r="E80">
            <v>10</v>
          </cell>
          <cell r="F80">
            <v>85.718743088926345</v>
          </cell>
        </row>
        <row r="81">
          <cell r="E81">
            <v>10</v>
          </cell>
          <cell r="F81">
            <v>85.718743088926345</v>
          </cell>
        </row>
        <row r="82">
          <cell r="E82">
            <v>10</v>
          </cell>
          <cell r="F82">
            <v>85.718743088926345</v>
          </cell>
        </row>
        <row r="83">
          <cell r="E83">
            <v>10</v>
          </cell>
          <cell r="F83">
            <v>85.718743088926345</v>
          </cell>
        </row>
        <row r="84">
          <cell r="E84">
            <v>10</v>
          </cell>
          <cell r="F84">
            <v>85.718743088926345</v>
          </cell>
        </row>
        <row r="85">
          <cell r="E85">
            <v>10</v>
          </cell>
          <cell r="F85">
            <v>85.718743088926345</v>
          </cell>
        </row>
        <row r="86">
          <cell r="E86">
            <v>10</v>
          </cell>
          <cell r="F86">
            <v>85.718743088926345</v>
          </cell>
        </row>
        <row r="87">
          <cell r="E87">
            <v>10</v>
          </cell>
          <cell r="F87">
            <v>85.718743088926345</v>
          </cell>
        </row>
        <row r="88">
          <cell r="E88">
            <v>10</v>
          </cell>
          <cell r="F88">
            <v>85.718743088926345</v>
          </cell>
        </row>
        <row r="89">
          <cell r="E89">
            <v>10</v>
          </cell>
          <cell r="F89">
            <v>85.718743088926345</v>
          </cell>
        </row>
        <row r="90">
          <cell r="E90">
            <v>10</v>
          </cell>
          <cell r="F90">
            <v>85.718743088926345</v>
          </cell>
        </row>
      </sheetData>
      <sheetData sheetId="2">
        <row r="2">
          <cell r="A2" t="str">
            <v>00891091FB</v>
          </cell>
          <cell r="B2">
            <v>0</v>
          </cell>
          <cell r="C2" t="str">
            <v>Fingger LF1/2</v>
          </cell>
          <cell r="D2">
            <v>43.029980000000002</v>
          </cell>
          <cell r="E2">
            <v>45.181479000000003</v>
          </cell>
          <cell r="F2">
            <v>1</v>
          </cell>
        </row>
        <row r="3">
          <cell r="A3" t="str">
            <v>00891091FC</v>
          </cell>
          <cell r="B3">
            <v>0</v>
          </cell>
          <cell r="C3" t="str">
            <v>Fingger LF3</v>
          </cell>
          <cell r="D3">
            <v>90.633600000000001</v>
          </cell>
          <cell r="E3">
            <v>95.16528000000001</v>
          </cell>
          <cell r="F3">
            <v>1</v>
          </cell>
        </row>
        <row r="4">
          <cell r="A4" t="str">
            <v>00891344FA</v>
          </cell>
          <cell r="B4">
            <v>0</v>
          </cell>
          <cell r="C4" t="str">
            <v>Withdrawable earthing truck 24KV/125KV 25KA 1250A</v>
          </cell>
          <cell r="D4">
            <v>3094.6444099999999</v>
          </cell>
          <cell r="E4">
            <v>3249.3766304999999</v>
          </cell>
          <cell r="F4">
            <v>1</v>
          </cell>
        </row>
        <row r="5">
          <cell r="A5" t="str">
            <v>00891344FB</v>
          </cell>
          <cell r="B5">
            <v>0</v>
          </cell>
          <cell r="C5" t="str">
            <v>Withdrawable earthing truck 24KV/125KV 31.5KA 2500A</v>
          </cell>
          <cell r="D5">
            <v>4570.9755399999995</v>
          </cell>
          <cell r="E5">
            <v>4799.5243169999994</v>
          </cell>
          <cell r="F5">
            <v>1</v>
          </cell>
        </row>
        <row r="6">
          <cell r="A6" t="str">
            <v>00891487FB</v>
          </cell>
          <cell r="B6">
            <v>0</v>
          </cell>
          <cell r="C6" t="str">
            <v>SECOND OPENING RELEASE 1 COIL SHUNT 220V DC LF ANTI SEISMIC</v>
          </cell>
          <cell r="D6">
            <v>49.407899999999998</v>
          </cell>
          <cell r="E6">
            <v>51.878295000000001</v>
          </cell>
          <cell r="F6">
            <v>1</v>
          </cell>
        </row>
        <row r="7">
          <cell r="A7" t="str">
            <v>00891487FD</v>
          </cell>
          <cell r="B7">
            <v>0</v>
          </cell>
          <cell r="C7" t="str">
            <v>SECOND OPENING RELEASE 1 COIL SHUNT 125V DC LF ANTI SEISMIC</v>
          </cell>
          <cell r="D7">
            <v>49.376429999999999</v>
          </cell>
          <cell r="E7">
            <v>51.845251500000003</v>
          </cell>
          <cell r="F7">
            <v>1</v>
          </cell>
        </row>
        <row r="8">
          <cell r="A8" t="str">
            <v>00891487FE</v>
          </cell>
          <cell r="B8">
            <v>0</v>
          </cell>
          <cell r="C8" t="str">
            <v>SECOND OPENING RELEASE 1 COIL SHUNT 110V DC LF ANTISEISMIC</v>
          </cell>
          <cell r="D8">
            <v>48.537230000000001</v>
          </cell>
          <cell r="E8">
            <v>50.964091500000002</v>
          </cell>
          <cell r="F8">
            <v>1</v>
          </cell>
        </row>
        <row r="9">
          <cell r="A9" t="str">
            <v>00891487FH</v>
          </cell>
          <cell r="B9">
            <v>0</v>
          </cell>
          <cell r="C9" t="str">
            <v>SECOND OPENING RELEASE 1 COIL SHUNT 220V.240V AC LF ANTISEISMIC</v>
          </cell>
          <cell r="D9">
            <v>48.516249999999999</v>
          </cell>
          <cell r="E9">
            <v>50.942062499999999</v>
          </cell>
          <cell r="F9">
            <v>1</v>
          </cell>
        </row>
        <row r="10">
          <cell r="A10" t="str">
            <v>00891487FJ</v>
          </cell>
          <cell r="B10">
            <v>0</v>
          </cell>
          <cell r="C10" t="str">
            <v>SECOND OPENING RELEASE 1 COIL SHUNT 48V DC LF ANTISEISMIC</v>
          </cell>
          <cell r="D10">
            <v>47.960279999999997</v>
          </cell>
          <cell r="E10">
            <v>50.358294000000001</v>
          </cell>
          <cell r="F10">
            <v>1</v>
          </cell>
        </row>
        <row r="11">
          <cell r="A11" t="str">
            <v>00891487FL</v>
          </cell>
          <cell r="B11">
            <v>0</v>
          </cell>
          <cell r="C11" t="str">
            <v>SECOND OPENING RELEASE 1 COIL SHUNT 30V DC.110V AC LF ANTI SEISMIC</v>
          </cell>
          <cell r="D11">
            <v>47.666559999999997</v>
          </cell>
          <cell r="E11">
            <v>50.049887999999996</v>
          </cell>
          <cell r="F11">
            <v>1</v>
          </cell>
        </row>
        <row r="12">
          <cell r="A12" t="str">
            <v>00891487FM</v>
          </cell>
          <cell r="B12">
            <v>0</v>
          </cell>
          <cell r="C12" t="str">
            <v>SECOND OPENING RELEASE 1 COIL SHUNT 24V DC LF ANTISEISMIC</v>
          </cell>
          <cell r="D12">
            <v>48.358899999999998</v>
          </cell>
          <cell r="E12">
            <v>50.776845000000002</v>
          </cell>
          <cell r="F12">
            <v>1</v>
          </cell>
        </row>
        <row r="13">
          <cell r="A13" t="str">
            <v>03405341F0</v>
          </cell>
          <cell r="B13">
            <v>0</v>
          </cell>
          <cell r="C13" t="str">
            <v>Busbar cover MCSet123</v>
          </cell>
          <cell r="D13">
            <v>1.2063499999999998</v>
          </cell>
          <cell r="E13">
            <v>1.2666674999999998</v>
          </cell>
          <cell r="F13">
            <v>1</v>
          </cell>
        </row>
        <row r="14">
          <cell r="A14" t="str">
            <v>03406308F0</v>
          </cell>
          <cell r="B14">
            <v>0</v>
          </cell>
          <cell r="C14" t="str">
            <v>FUSE 315A</v>
          </cell>
          <cell r="D14">
            <v>1328.78928</v>
          </cell>
          <cell r="E14">
            <v>1395.228744</v>
          </cell>
          <cell r="F14">
            <v>1</v>
          </cell>
        </row>
        <row r="15">
          <cell r="A15" t="str">
            <v>03406385F0</v>
          </cell>
          <cell r="B15">
            <v>0</v>
          </cell>
          <cell r="C15" t="str">
            <v>VRC1/S1F 3300/110 75VA cl 0,5</v>
          </cell>
          <cell r="D15">
            <v>301.08397999999994</v>
          </cell>
          <cell r="E15">
            <v>331.19237799999996</v>
          </cell>
          <cell r="F15">
            <v>1</v>
          </cell>
        </row>
        <row r="16">
          <cell r="A16" t="str">
            <v>03406386F0</v>
          </cell>
          <cell r="B16">
            <v>0</v>
          </cell>
          <cell r="C16" t="str">
            <v>VRC1/S1F 5500/110 75VA cl 0,5</v>
          </cell>
          <cell r="D16">
            <v>303.19246999999996</v>
          </cell>
          <cell r="E16">
            <v>333.51171699999998</v>
          </cell>
          <cell r="F16">
            <v>1</v>
          </cell>
        </row>
        <row r="17">
          <cell r="A17" t="str">
            <v>03406387F0</v>
          </cell>
          <cell r="B17">
            <v>0</v>
          </cell>
          <cell r="C17" t="str">
            <v>VRC1/S1F 6600/110 75VA cl 0,5</v>
          </cell>
          <cell r="D17">
            <v>301.36721</v>
          </cell>
          <cell r="E17">
            <v>331.50393100000002</v>
          </cell>
          <cell r="F17">
            <v>1</v>
          </cell>
        </row>
        <row r="18">
          <cell r="A18" t="str">
            <v>03406388F0</v>
          </cell>
          <cell r="B18">
            <v>0</v>
          </cell>
          <cell r="C18" t="str">
            <v>VRC1/S1F 11000/110 75VA cl 0,5</v>
          </cell>
          <cell r="D18">
            <v>301.53504999999996</v>
          </cell>
          <cell r="E18">
            <v>331.68855499999995</v>
          </cell>
          <cell r="F18">
            <v>1</v>
          </cell>
        </row>
        <row r="19">
          <cell r="A19" t="str">
            <v>03406389F0</v>
          </cell>
          <cell r="B19">
            <v>0</v>
          </cell>
          <cell r="C19" t="str">
            <v>VRC1/S1F 15000/110 75VA cl 0,5</v>
          </cell>
          <cell r="D19">
            <v>305.26948999999996</v>
          </cell>
          <cell r="E19">
            <v>335.79643899999996</v>
          </cell>
          <cell r="F19">
            <v>1</v>
          </cell>
        </row>
        <row r="20">
          <cell r="A20" t="str">
            <v>03406390F0</v>
          </cell>
          <cell r="B20">
            <v>0</v>
          </cell>
          <cell r="C20" t="str">
            <v>VRC1/S1F 13800/110 75VA cl 0,5</v>
          </cell>
          <cell r="D20">
            <v>304.84989000000002</v>
          </cell>
          <cell r="E20">
            <v>335.33487900000006</v>
          </cell>
          <cell r="F20">
            <v>1</v>
          </cell>
        </row>
        <row r="21">
          <cell r="A21" t="str">
            <v>03406767F0</v>
          </cell>
          <cell r="B21">
            <v>0</v>
          </cell>
          <cell r="C21" t="str">
            <v>VRCR / S1 3300 / 110V 50 VA CL 0,5</v>
          </cell>
          <cell r="D21">
            <v>279.41163999999998</v>
          </cell>
          <cell r="E21">
            <v>307.35280399999999</v>
          </cell>
          <cell r="F21">
            <v>1</v>
          </cell>
        </row>
        <row r="22">
          <cell r="A22" t="str">
            <v>03406768F0</v>
          </cell>
          <cell r="B22">
            <v>0</v>
          </cell>
          <cell r="C22" t="str">
            <v>VRCR / S1 5500 / 110V 50 VA CL 0,5</v>
          </cell>
          <cell r="D22">
            <v>281.10052999999999</v>
          </cell>
          <cell r="E22">
            <v>309.21058300000004</v>
          </cell>
          <cell r="F22">
            <v>1</v>
          </cell>
        </row>
        <row r="23">
          <cell r="A23" t="str">
            <v>03406769F0</v>
          </cell>
          <cell r="B23">
            <v>0</v>
          </cell>
          <cell r="C23" t="str">
            <v>VRCR / S1 6600 / 110V 50 VA CL 0,5</v>
          </cell>
          <cell r="D23">
            <v>284.20556999999997</v>
          </cell>
          <cell r="E23">
            <v>312.626127</v>
          </cell>
          <cell r="F23">
            <v>1</v>
          </cell>
        </row>
        <row r="24">
          <cell r="A24" t="str">
            <v>03407071FA</v>
          </cell>
          <cell r="B24">
            <v>0</v>
          </cell>
          <cell r="C24" t="str">
            <v>LV box lighting MCset123 local</v>
          </cell>
          <cell r="D24">
            <v>8.8618117645624253</v>
          </cell>
          <cell r="E24">
            <v>9.1425722646539782</v>
          </cell>
          <cell r="F24">
            <v>10</v>
          </cell>
        </row>
        <row r="25">
          <cell r="A25" t="str">
            <v>03407301FA</v>
          </cell>
          <cell r="B25">
            <v>0</v>
          </cell>
          <cell r="C25" t="str">
            <v>Contactor PTs installation</v>
          </cell>
          <cell r="D25">
            <v>67.832490687901796</v>
          </cell>
          <cell r="E25">
            <v>71.201507187993343</v>
          </cell>
          <cell r="F25">
            <v>20</v>
          </cell>
        </row>
        <row r="26">
          <cell r="A26" t="str">
            <v>03407497FA</v>
          </cell>
          <cell r="B26">
            <v>0</v>
          </cell>
          <cell r="C26" t="str">
            <v>CHARIOT DE MALT MCSET AD1</v>
          </cell>
          <cell r="D26">
            <v>2768.1746299999995</v>
          </cell>
          <cell r="E26">
            <v>2906.5833614999997</v>
          </cell>
          <cell r="F26">
            <v>1</v>
          </cell>
        </row>
        <row r="27">
          <cell r="A27" t="str">
            <v>03407497FB</v>
          </cell>
          <cell r="B27">
            <v>0</v>
          </cell>
          <cell r="C27" t="str">
            <v>CHARIOT DE MALT MCSET AD2</v>
          </cell>
          <cell r="D27">
            <v>3052.8207799999996</v>
          </cell>
          <cell r="E27">
            <v>3205.4618189999997</v>
          </cell>
          <cell r="F27">
            <v>1</v>
          </cell>
        </row>
        <row r="28">
          <cell r="A28" t="str">
            <v>03407497FC</v>
          </cell>
          <cell r="B28">
            <v>0</v>
          </cell>
          <cell r="C28" t="str">
            <v>CHARIOT DE MALT MCSET AD3</v>
          </cell>
          <cell r="D28">
            <v>3599.3707599999993</v>
          </cell>
          <cell r="E28">
            <v>3779.3392979999994</v>
          </cell>
          <cell r="F28">
            <v>1</v>
          </cell>
        </row>
        <row r="29">
          <cell r="A29" t="str">
            <v>03407632F0</v>
          </cell>
          <cell r="B29">
            <v>0</v>
          </cell>
          <cell r="C29" t="str">
            <v>STOPPER ES TRUCK AD PANEL</v>
          </cell>
          <cell r="D29">
            <v>3.5146599999999997</v>
          </cell>
          <cell r="E29">
            <v>4.0370619999999997</v>
          </cell>
          <cell r="F29">
            <v>2</v>
          </cell>
        </row>
        <row r="30">
          <cell r="A30" t="str">
            <v>03407889FA</v>
          </cell>
          <cell r="B30">
            <v>0</v>
          </cell>
          <cell r="C30" t="str">
            <v>CHARIOT SECT LF1 12KV IN 1250A ICC 31,5K</v>
          </cell>
          <cell r="D30">
            <v>1545.3553299999999</v>
          </cell>
          <cell r="E30">
            <v>1622.6230965</v>
          </cell>
          <cell r="F30">
            <v>1</v>
          </cell>
        </row>
        <row r="31">
          <cell r="A31" t="str">
            <v>03407889FB</v>
          </cell>
          <cell r="B31">
            <v>0</v>
          </cell>
          <cell r="C31" t="str">
            <v>CHARIOT SECT DEBRO LF2  12KV IN 1250A IC</v>
          </cell>
          <cell r="D31">
            <v>1907.5225800000001</v>
          </cell>
          <cell r="E31">
            <v>2002.8987090000001</v>
          </cell>
          <cell r="F31">
            <v>1</v>
          </cell>
        </row>
        <row r="32">
          <cell r="A32" t="str">
            <v>03407889FC</v>
          </cell>
          <cell r="B32">
            <v>0</v>
          </cell>
          <cell r="C32" t="str">
            <v>CHARIOT SECT LF2 7,2KV IN 1250A ICC 50KA</v>
          </cell>
          <cell r="D32">
            <v>1930.4012699999998</v>
          </cell>
          <cell r="E32">
            <v>2026.9213334999999</v>
          </cell>
          <cell r="F32">
            <v>1</v>
          </cell>
        </row>
        <row r="33">
          <cell r="A33" t="str">
            <v>03407889FD</v>
          </cell>
          <cell r="B33">
            <v>0</v>
          </cell>
          <cell r="C33" t="str">
            <v>CHARIOT SECT LF3 12KV IN 2500A ICC 50KA</v>
          </cell>
          <cell r="D33">
            <v>2845.9369999999999</v>
          </cell>
          <cell r="E33">
            <v>2988.2338500000001</v>
          </cell>
          <cell r="F33">
            <v>1</v>
          </cell>
        </row>
        <row r="34">
          <cell r="A34" t="str">
            <v>03407889FE</v>
          </cell>
          <cell r="B34">
            <v>0</v>
          </cell>
          <cell r="C34" t="str">
            <v>CHARIOT SECT LF2 17,5KV IN 1250AICC 31,5</v>
          </cell>
          <cell r="D34">
            <v>1907.5225800000001</v>
          </cell>
          <cell r="E34">
            <v>2002.8987090000001</v>
          </cell>
          <cell r="F34">
            <v>1</v>
          </cell>
        </row>
        <row r="35">
          <cell r="A35" t="str">
            <v>03407889FF</v>
          </cell>
          <cell r="B35">
            <v>0</v>
          </cell>
          <cell r="C35" t="str">
            <v>CHARIOT SECT LF3 17,5KV IN 3150A ICC 31,</v>
          </cell>
          <cell r="D35">
            <v>4325.4990499999994</v>
          </cell>
          <cell r="E35">
            <v>4541.7740024999994</v>
          </cell>
          <cell r="F35">
            <v>1</v>
          </cell>
        </row>
        <row r="36">
          <cell r="A36" t="str">
            <v>03407889FG</v>
          </cell>
          <cell r="B36">
            <v>0</v>
          </cell>
          <cell r="C36" t="str">
            <v>CHARIOT SECT LF3 17,5KV IN 2500AICC 31,5</v>
          </cell>
          <cell r="D36">
            <v>2832.2055899999996</v>
          </cell>
          <cell r="E36">
            <v>2973.8158694999997</v>
          </cell>
          <cell r="F36">
            <v>1</v>
          </cell>
        </row>
        <row r="37">
          <cell r="A37" t="str">
            <v>03407889FH</v>
          </cell>
          <cell r="B37">
            <v>0</v>
          </cell>
          <cell r="C37" t="str">
            <v>CHARIOT SECT LF3  12 KV IN 3150A ICC 50</v>
          </cell>
          <cell r="D37">
            <v>5391.3564800000004</v>
          </cell>
          <cell r="E37">
            <v>5660.924304000001</v>
          </cell>
          <cell r="F37">
            <v>1</v>
          </cell>
        </row>
        <row r="38">
          <cell r="A38" t="str">
            <v>03408556FA</v>
          </cell>
          <cell r="B38">
            <v>0</v>
          </cell>
          <cell r="C38" t="str">
            <v>Contactor control voltage XE relay 48VDC</v>
          </cell>
          <cell r="D38">
            <v>5.1679547200079208</v>
          </cell>
          <cell r="E38">
            <v>5.4263524560083169</v>
          </cell>
          <cell r="F38">
            <v>1</v>
          </cell>
        </row>
        <row r="39">
          <cell r="A39" t="str">
            <v>03408557FA</v>
          </cell>
          <cell r="B39">
            <v>0</v>
          </cell>
          <cell r="C39" t="str">
            <v>Contactor control voltage XE relay 110VDC</v>
          </cell>
          <cell r="D39">
            <v>4.929953583466288</v>
          </cell>
          <cell r="E39">
            <v>5.1764512626396026</v>
          </cell>
          <cell r="F39">
            <v>1</v>
          </cell>
        </row>
        <row r="40">
          <cell r="A40" t="str">
            <v>03408559FA</v>
          </cell>
          <cell r="B40">
            <v>0</v>
          </cell>
          <cell r="C40" t="str">
            <v>Contactor control voltage XE relay 220VDC</v>
          </cell>
          <cell r="D40">
            <v>7.6839434151493364</v>
          </cell>
          <cell r="E40">
            <v>8.0681405859068036</v>
          </cell>
          <cell r="F40">
            <v>1</v>
          </cell>
        </row>
        <row r="41">
          <cell r="A41" t="str">
            <v>03408560FA</v>
          </cell>
          <cell r="B41">
            <v>0</v>
          </cell>
          <cell r="C41" t="str">
            <v>contactor control voltage 100VAC XE</v>
          </cell>
          <cell r="D41">
            <v>5.1679547200079208</v>
          </cell>
          <cell r="E41">
            <v>5.4263524560083169</v>
          </cell>
          <cell r="F41">
            <v>1</v>
          </cell>
        </row>
        <row r="42">
          <cell r="A42" t="str">
            <v>03408561FA</v>
          </cell>
          <cell r="B42">
            <v>0</v>
          </cell>
          <cell r="C42" t="str">
            <v>contactor control voltage 110VAC XE</v>
          </cell>
          <cell r="D42">
            <v>5.1679547200079208</v>
          </cell>
          <cell r="E42">
            <v>5.4263524560083169</v>
          </cell>
          <cell r="F42">
            <v>1</v>
          </cell>
        </row>
        <row r="43">
          <cell r="A43" t="str">
            <v>03408562FA</v>
          </cell>
          <cell r="B43">
            <v>0</v>
          </cell>
          <cell r="C43" t="str">
            <v>Contactor control voltage XE relay 220VAC 50HZ</v>
          </cell>
          <cell r="D43">
            <v>4.0477822925895452</v>
          </cell>
          <cell r="E43">
            <v>4.0477822925895452</v>
          </cell>
          <cell r="F43">
            <v>1</v>
          </cell>
        </row>
        <row r="44">
          <cell r="A44" t="str">
            <v>03408564FA</v>
          </cell>
          <cell r="B44">
            <v>0</v>
          </cell>
          <cell r="C44" t="str">
            <v>contactor control voltage 127VAC XE</v>
          </cell>
          <cell r="D44">
            <v>4.6579989240161099</v>
          </cell>
          <cell r="E44">
            <v>4.8908988702169154</v>
          </cell>
          <cell r="F44">
            <v>1</v>
          </cell>
        </row>
        <row r="45">
          <cell r="A45" t="str">
            <v>03408597FA</v>
          </cell>
          <cell r="B45">
            <v>0</v>
          </cell>
          <cell r="C45" t="str">
            <v>Contactor control plate magnetic latching</v>
          </cell>
          <cell r="D45">
            <v>25.805399999999999</v>
          </cell>
          <cell r="E45">
            <v>27.095669999999998</v>
          </cell>
          <cell r="F45">
            <v>1</v>
          </cell>
        </row>
        <row r="46">
          <cell r="A46" t="str">
            <v>03408597FB</v>
          </cell>
          <cell r="B46">
            <v>0</v>
          </cell>
          <cell r="C46" t="str">
            <v>Contactor control plate mechanical latching</v>
          </cell>
          <cell r="D46">
            <v>27.02224</v>
          </cell>
          <cell r="E46">
            <v>28.373352000000001</v>
          </cell>
          <cell r="F46">
            <v>1</v>
          </cell>
        </row>
        <row r="47">
          <cell r="A47" t="str">
            <v>03408929FC</v>
          </cell>
          <cell r="B47">
            <v>0</v>
          </cell>
          <cell r="C47" t="str">
            <v>contactor control voltage 110VAC XU/XAP</v>
          </cell>
          <cell r="D47">
            <v>31.08998584867361</v>
          </cell>
          <cell r="E47">
            <v>32.647683141137811</v>
          </cell>
          <cell r="F47">
            <v>6</v>
          </cell>
        </row>
        <row r="48">
          <cell r="A48" t="str">
            <v>03408929FD</v>
          </cell>
          <cell r="B48">
            <v>0</v>
          </cell>
          <cell r="C48" t="str">
            <v>contactor control voltage 110VAC XU/XAP</v>
          </cell>
          <cell r="D48">
            <v>31.08998584867361</v>
          </cell>
          <cell r="E48">
            <v>32.647683141137811</v>
          </cell>
          <cell r="F48">
            <v>6</v>
          </cell>
        </row>
        <row r="49">
          <cell r="A49" t="str">
            <v>03408964F0</v>
          </cell>
          <cell r="B49">
            <v>0</v>
          </cell>
          <cell r="C49" t="str">
            <v>CB EXTRACTION TABEL</v>
          </cell>
          <cell r="D49">
            <v>180.26994521642337</v>
          </cell>
          <cell r="E49">
            <v>180.26994521642337</v>
          </cell>
          <cell r="F49">
            <v>3</v>
          </cell>
        </row>
        <row r="50">
          <cell r="A50" t="str">
            <v>03409020FA</v>
          </cell>
          <cell r="B50">
            <v>0</v>
          </cell>
          <cell r="C50" t="str">
            <v>Switcboard accessories not included CB extraction tools MCset123</v>
          </cell>
          <cell r="D50">
            <v>70.378103531418304</v>
          </cell>
          <cell r="E50">
            <v>72.335537531418296</v>
          </cell>
          <cell r="F50">
            <v>6</v>
          </cell>
        </row>
        <row r="51">
          <cell r="A51" t="str">
            <v>03409042FA</v>
          </cell>
          <cell r="B51">
            <v>0</v>
          </cell>
          <cell r="C51" t="str">
            <v>Contactor control voltage XU/XAP relays  magnetic lact 48VDC</v>
          </cell>
          <cell r="D51">
            <v>32.093736673335776</v>
          </cell>
          <cell r="E51">
            <v>33.701621507033082</v>
          </cell>
          <cell r="F51">
            <v>5</v>
          </cell>
        </row>
        <row r="52">
          <cell r="A52" t="str">
            <v>03409042FC</v>
          </cell>
          <cell r="B52">
            <v>0</v>
          </cell>
          <cell r="C52" t="str">
            <v>Contactor control voltage XU/XAP relays magnetic lact 110VDC</v>
          </cell>
          <cell r="D52">
            <v>30.869695848673611</v>
          </cell>
          <cell r="E52">
            <v>32.416378641137811</v>
          </cell>
          <cell r="F52">
            <v>5</v>
          </cell>
        </row>
        <row r="53">
          <cell r="A53" t="str">
            <v>03409042FG</v>
          </cell>
          <cell r="B53">
            <v>0</v>
          </cell>
          <cell r="C53" t="str">
            <v>Contactor control voltage XU/XAP relays magnetic lact 220VAC 50HZ</v>
          </cell>
          <cell r="D53">
            <v>34.131282882256592</v>
          </cell>
          <cell r="E53">
            <v>35.831780856645771</v>
          </cell>
          <cell r="F53">
            <v>7</v>
          </cell>
        </row>
        <row r="54">
          <cell r="A54" t="str">
            <v>03409042FH</v>
          </cell>
          <cell r="B54">
            <v>0</v>
          </cell>
          <cell r="C54" t="str">
            <v>Contactor control voltage XU/XAP relays  magnetic lact 220VDC</v>
          </cell>
          <cell r="D54">
            <v>33.725709487173205</v>
          </cell>
          <cell r="E54">
            <v>35.415192961562383</v>
          </cell>
          <cell r="F54">
            <v>5</v>
          </cell>
        </row>
        <row r="55">
          <cell r="A55" t="str">
            <v>03409042FJ</v>
          </cell>
          <cell r="B55">
            <v>0</v>
          </cell>
          <cell r="C55" t="str">
            <v>Contactor control voltage XU/XAP relays magnetic lact 230VAC 60HZ</v>
          </cell>
          <cell r="D55">
            <v>34.645292882256591</v>
          </cell>
          <cell r="E55">
            <v>36.334776356645769</v>
          </cell>
          <cell r="F55">
            <v>7</v>
          </cell>
        </row>
        <row r="56">
          <cell r="A56" t="str">
            <v>03409042FK</v>
          </cell>
          <cell r="B56">
            <v>0</v>
          </cell>
          <cell r="C56" t="str">
            <v>Contactor control voltage XU/XAP relays magnetic lact 250VAC 50HZ</v>
          </cell>
          <cell r="D56">
            <v>34.040992882256596</v>
          </cell>
          <cell r="E56">
            <v>35.730476356645774</v>
          </cell>
          <cell r="F56">
            <v>7</v>
          </cell>
        </row>
        <row r="57">
          <cell r="A57" t="str">
            <v>03409042FM</v>
          </cell>
          <cell r="B57">
            <v>0</v>
          </cell>
          <cell r="C57" t="str">
            <v>Contactor control voltage XU/XAP relays  mechanical lact 48VDC</v>
          </cell>
          <cell r="D57">
            <v>32.093736673335776</v>
          </cell>
          <cell r="E57">
            <v>33.701621507033082</v>
          </cell>
          <cell r="F57">
            <v>5</v>
          </cell>
        </row>
        <row r="58">
          <cell r="A58" t="str">
            <v>03409042FQ</v>
          </cell>
          <cell r="B58">
            <v>0</v>
          </cell>
          <cell r="C58" t="str">
            <v>Contactor control voltage XU/XAP relays  mechanical lact 110VDC</v>
          </cell>
          <cell r="D58">
            <v>31.08998584867361</v>
          </cell>
          <cell r="E58">
            <v>32.647683141137811</v>
          </cell>
          <cell r="F58">
            <v>6</v>
          </cell>
        </row>
        <row r="59">
          <cell r="A59" t="str">
            <v>03409042FU</v>
          </cell>
          <cell r="B59">
            <v>0</v>
          </cell>
          <cell r="C59" t="str">
            <v>Contactor control voltage XU/XAP relays  mechanical lact 220VAC 50HZ</v>
          </cell>
          <cell r="D59">
            <v>33.910992882256593</v>
          </cell>
          <cell r="E59">
            <v>35.600476356645771</v>
          </cell>
          <cell r="F59">
            <v>6</v>
          </cell>
        </row>
        <row r="60">
          <cell r="A60" t="str">
            <v>03409042FV</v>
          </cell>
          <cell r="B60">
            <v>0</v>
          </cell>
          <cell r="C60" t="str">
            <v>Contactor control voltage XU/XAP relays  mechanical lact 220VDC</v>
          </cell>
          <cell r="D60">
            <v>34.460009487173203</v>
          </cell>
          <cell r="E60">
            <v>36.14949296156238</v>
          </cell>
          <cell r="F60">
            <v>6</v>
          </cell>
        </row>
        <row r="61">
          <cell r="A61" t="str">
            <v>03409042FW</v>
          </cell>
          <cell r="B61">
            <v>0</v>
          </cell>
          <cell r="C61" t="str">
            <v>Contactor control voltage XU/XAP relays  mechanical lact 230VAC 60HZ</v>
          </cell>
          <cell r="D61">
            <v>34.645292882256591</v>
          </cell>
          <cell r="E61">
            <v>36.334776356645769</v>
          </cell>
          <cell r="F61">
            <v>7</v>
          </cell>
        </row>
        <row r="62">
          <cell r="A62" t="str">
            <v>03409042FX</v>
          </cell>
          <cell r="B62">
            <v>0</v>
          </cell>
          <cell r="C62" t="str">
            <v>Contactor control voltage XU/XAP relays  mechanical lact 250VAC 50HZ</v>
          </cell>
          <cell r="D62">
            <v>34.065709487173208</v>
          </cell>
          <cell r="E62">
            <v>35.755192961562386</v>
          </cell>
          <cell r="F62">
            <v>7</v>
          </cell>
        </row>
        <row r="63">
          <cell r="A63" t="str">
            <v>03820212NA</v>
          </cell>
          <cell r="B63">
            <v>0</v>
          </cell>
          <cell r="C63" t="str">
            <v>LV box lighting MCset4</v>
          </cell>
          <cell r="D63">
            <v>8.614020344249365</v>
          </cell>
          <cell r="E63">
            <v>8.8600108442493664</v>
          </cell>
          <cell r="F63">
            <v>7</v>
          </cell>
        </row>
        <row r="64">
          <cell r="A64" t="str">
            <v>03829595N0</v>
          </cell>
          <cell r="B64">
            <v>0</v>
          </cell>
          <cell r="C64" t="str">
            <v>Fingger SF</v>
          </cell>
          <cell r="D64">
            <v>16.972819999999999</v>
          </cell>
          <cell r="E64">
            <v>16.972819999999999</v>
          </cell>
          <cell r="F64">
            <v>1</v>
          </cell>
        </row>
        <row r="65">
          <cell r="A65" t="str">
            <v>03830887NA</v>
          </cell>
          <cell r="B65">
            <v>0</v>
          </cell>
          <cell r="C65" t="str">
            <v>Anchoring MCset4</v>
          </cell>
          <cell r="D65">
            <v>28.933935068998181</v>
          </cell>
          <cell r="E65">
            <v>28.933935068998181</v>
          </cell>
          <cell r="F65">
            <v>2</v>
          </cell>
        </row>
        <row r="66">
          <cell r="A66" t="str">
            <v>03833377N0</v>
          </cell>
          <cell r="B66">
            <v>0</v>
          </cell>
          <cell r="C66" t="str">
            <v>BUSBAR COVER 1250A</v>
          </cell>
          <cell r="D66">
            <v>68.384309999999999</v>
          </cell>
          <cell r="E66">
            <v>71.803525500000006</v>
          </cell>
          <cell r="F66">
            <v>1</v>
          </cell>
        </row>
        <row r="67">
          <cell r="A67" t="str">
            <v>03833542N0</v>
          </cell>
          <cell r="B67">
            <v>0</v>
          </cell>
          <cell r="C67" t="str">
            <v>BUSBAR COVER 2500A</v>
          </cell>
          <cell r="D67">
            <v>3.6190499999999997</v>
          </cell>
          <cell r="E67">
            <v>3.8000024999999997</v>
          </cell>
          <cell r="F67">
            <v>1</v>
          </cell>
        </row>
        <row r="68">
          <cell r="A68" t="str">
            <v>03835709NA</v>
          </cell>
          <cell r="B68">
            <v>0</v>
          </cell>
          <cell r="C68" t="str">
            <v>LV box door blank MCset4</v>
          </cell>
          <cell r="D68">
            <v>16.084757158875512</v>
          </cell>
          <cell r="E68">
            <v>16.084757158875512</v>
          </cell>
          <cell r="F68">
            <v>1</v>
          </cell>
        </row>
        <row r="69">
          <cell r="A69" t="str">
            <v>03835710NA</v>
          </cell>
          <cell r="B69">
            <v>0</v>
          </cell>
          <cell r="C69" t="str">
            <v>handle with key</v>
          </cell>
          <cell r="D69">
            <v>27.462819999999997</v>
          </cell>
          <cell r="E69">
            <v>30.209101999999998</v>
          </cell>
          <cell r="F69">
            <v>1</v>
          </cell>
        </row>
        <row r="70">
          <cell r="A70" t="str">
            <v>03835715NA</v>
          </cell>
          <cell r="B70">
            <v>0</v>
          </cell>
          <cell r="C70" t="str">
            <v>ES without  &amp; without neon indicator AD4</v>
          </cell>
          <cell r="D70">
            <v>244.34357</v>
          </cell>
          <cell r="E70">
            <v>268.77792700000003</v>
          </cell>
          <cell r="F70">
            <v>1</v>
          </cell>
        </row>
        <row r="71">
          <cell r="A71" t="str">
            <v>03835716NA</v>
          </cell>
          <cell r="B71">
            <v>0</v>
          </cell>
          <cell r="C71" t="str">
            <v>ES auxiliary contact 6(3NO-3NC) MCset4</v>
          </cell>
          <cell r="D71">
            <v>26.843909999999997</v>
          </cell>
          <cell r="E71">
            <v>28.1861055</v>
          </cell>
          <cell r="F71">
            <v>1</v>
          </cell>
        </row>
        <row r="72">
          <cell r="A72" t="str">
            <v>03835717NA</v>
          </cell>
          <cell r="B72">
            <v>0</v>
          </cell>
          <cell r="C72" t="str">
            <v>ES without  &amp; with neon indicator AD4</v>
          </cell>
          <cell r="D72">
            <v>387.40618999999998</v>
          </cell>
          <cell r="E72">
            <v>406.7764995</v>
          </cell>
          <cell r="F72">
            <v>1</v>
          </cell>
        </row>
        <row r="73">
          <cell r="A73" t="str">
            <v>03835717NB</v>
          </cell>
          <cell r="B73">
            <v>0</v>
          </cell>
          <cell r="C73" t="str">
            <v>neon indicator RD4</v>
          </cell>
          <cell r="D73">
            <v>314.03913</v>
          </cell>
          <cell r="E73">
            <v>329.74108649999999</v>
          </cell>
          <cell r="F73">
            <v>1</v>
          </cell>
        </row>
        <row r="74">
          <cell r="A74" t="str">
            <v>03835720NA</v>
          </cell>
          <cell r="B74">
            <v>0</v>
          </cell>
          <cell r="C74" t="str">
            <v>PTs D/O AD4  3pcs phase/earth  with fuse anti arc with ES</v>
          </cell>
          <cell r="D74">
            <v>814.19230335963334</v>
          </cell>
          <cell r="E74">
            <v>840.82975431185616</v>
          </cell>
          <cell r="F74">
            <v>94</v>
          </cell>
        </row>
        <row r="75">
          <cell r="A75" t="str">
            <v>03835720NB</v>
          </cell>
          <cell r="B75">
            <v>0</v>
          </cell>
          <cell r="C75" t="str">
            <v>PTs D/O AD4  3pcs phase/earth  with fuse anti arc without ES</v>
          </cell>
          <cell r="D75">
            <v>820.27384950377768</v>
          </cell>
          <cell r="E75">
            <v>846.92569145613777</v>
          </cell>
          <cell r="F75">
            <v>97</v>
          </cell>
        </row>
        <row r="76">
          <cell r="A76" t="str">
            <v>03835720NC</v>
          </cell>
          <cell r="B76">
            <v>0</v>
          </cell>
          <cell r="C76" t="str">
            <v>PTs D/O RD4  3pcs phase/earth  with fuse anti arc without ES</v>
          </cell>
          <cell r="D76">
            <v>818.28763189521851</v>
          </cell>
          <cell r="E76">
            <v>844.92987984748709</v>
          </cell>
          <cell r="F76">
            <v>95</v>
          </cell>
        </row>
        <row r="77">
          <cell r="A77" t="str">
            <v>03835720ND</v>
          </cell>
          <cell r="B77">
            <v>0</v>
          </cell>
          <cell r="C77" t="str">
            <v xml:space="preserve">PTs D/O CL4  3pcs phase/earth  with fuse anti arc </v>
          </cell>
          <cell r="D77">
            <v>1150.301521202756</v>
          </cell>
          <cell r="E77">
            <v>1180.5443361557341</v>
          </cell>
          <cell r="F77">
            <v>120</v>
          </cell>
        </row>
        <row r="78">
          <cell r="A78" t="str">
            <v>03835720NE</v>
          </cell>
          <cell r="B78">
            <v>0</v>
          </cell>
          <cell r="C78" t="str">
            <v>PTs D/O AD4  3pcs phase/earth  with fuse not anti arc with ES</v>
          </cell>
          <cell r="D78">
            <v>814.17631335963324</v>
          </cell>
          <cell r="E78">
            <v>840.81376431185606</v>
          </cell>
          <cell r="F78">
            <v>94</v>
          </cell>
        </row>
        <row r="79">
          <cell r="A79" t="str">
            <v>03835720NF</v>
          </cell>
          <cell r="B79">
            <v>0</v>
          </cell>
          <cell r="C79" t="str">
            <v xml:space="preserve">PTs D/O GL4  3pcs phase/earth  with fuse anti arc </v>
          </cell>
          <cell r="D79">
            <v>902.57737998367804</v>
          </cell>
          <cell r="E79">
            <v>930.96935993594673</v>
          </cell>
          <cell r="F79">
            <v>105</v>
          </cell>
        </row>
        <row r="80">
          <cell r="A80" t="str">
            <v>03835720NG</v>
          </cell>
          <cell r="B80">
            <v>0</v>
          </cell>
          <cell r="C80" t="str">
            <v>PTs D/O AD4  3pcs phase/earth  with fuse not anti arc without ES</v>
          </cell>
          <cell r="D80">
            <v>818.28763189521851</v>
          </cell>
          <cell r="E80">
            <v>844.92987984748709</v>
          </cell>
          <cell r="F80">
            <v>95</v>
          </cell>
        </row>
        <row r="81">
          <cell r="A81" t="str">
            <v>03835720NH</v>
          </cell>
          <cell r="B81">
            <v>0</v>
          </cell>
          <cell r="C81" t="str">
            <v xml:space="preserve">PTs D/O GL4  3pcs phase/earth  with fuse not anti arc </v>
          </cell>
          <cell r="D81">
            <v>820.27384950377768</v>
          </cell>
          <cell r="E81">
            <v>846.92569145613777</v>
          </cell>
          <cell r="F81">
            <v>97</v>
          </cell>
        </row>
        <row r="82">
          <cell r="A82" t="str">
            <v>03835720NJ</v>
          </cell>
          <cell r="B82">
            <v>0</v>
          </cell>
          <cell r="C82" t="str">
            <v xml:space="preserve">PTs D/O CL4  3pcs phase/earth  with fuse not anti arc </v>
          </cell>
          <cell r="D82">
            <v>1150.1930136667604</v>
          </cell>
          <cell r="E82">
            <v>1180.4358286197385</v>
          </cell>
          <cell r="F82">
            <v>120</v>
          </cell>
        </row>
        <row r="83">
          <cell r="A83" t="str">
            <v>03835720NK</v>
          </cell>
          <cell r="B83">
            <v>0</v>
          </cell>
          <cell r="C83" t="str">
            <v xml:space="preserve">PTs D/O GL4  3pcs phase/earth  with fuse not anti arc </v>
          </cell>
          <cell r="D83">
            <v>902.57737998367804</v>
          </cell>
          <cell r="E83">
            <v>930.96935993594673</v>
          </cell>
          <cell r="F83">
            <v>105</v>
          </cell>
        </row>
        <row r="84">
          <cell r="A84" t="str">
            <v>03835721NA</v>
          </cell>
          <cell r="B84">
            <v>0</v>
          </cell>
          <cell r="C84" t="str">
            <v>PTs fixed AD4 3pcs phase/earth with ES</v>
          </cell>
          <cell r="D84">
            <v>318.80339698072839</v>
          </cell>
          <cell r="E84">
            <v>330.7452894807742</v>
          </cell>
          <cell r="F84">
            <v>29</v>
          </cell>
        </row>
        <row r="85">
          <cell r="A85" t="str">
            <v>03835721NB</v>
          </cell>
          <cell r="B85">
            <v>0</v>
          </cell>
          <cell r="C85" t="str">
            <v>PTs fixed AD4 2pcs phase/phase with ES</v>
          </cell>
          <cell r="D85">
            <v>288.35898260187076</v>
          </cell>
          <cell r="E85">
            <v>299.13963210191656</v>
          </cell>
          <cell r="F85">
            <v>27</v>
          </cell>
        </row>
        <row r="86">
          <cell r="A86" t="str">
            <v>03835721NC</v>
          </cell>
          <cell r="B86">
            <v>0</v>
          </cell>
          <cell r="C86" t="str">
            <v>PTs fixed AD4 1pcs phase/phase with ES</v>
          </cell>
          <cell r="D86">
            <v>229.22634371427304</v>
          </cell>
          <cell r="E86">
            <v>230.03991971431887</v>
          </cell>
          <cell r="F86">
            <v>27</v>
          </cell>
        </row>
        <row r="87">
          <cell r="A87" t="str">
            <v>03835721ND</v>
          </cell>
          <cell r="B87">
            <v>0</v>
          </cell>
          <cell r="C87" t="str">
            <v>PTs fixed AD4 3pcs phase/earth without ES</v>
          </cell>
          <cell r="D87">
            <v>326.79921441579097</v>
          </cell>
          <cell r="E87">
            <v>338.75549791597405</v>
          </cell>
          <cell r="F87">
            <v>32</v>
          </cell>
        </row>
        <row r="88">
          <cell r="A88" t="str">
            <v>03835721NE</v>
          </cell>
          <cell r="B88">
            <v>0</v>
          </cell>
          <cell r="C88" t="str">
            <v>PTs fixed AD4 2pcs phase/phase without ES</v>
          </cell>
          <cell r="D88">
            <v>294.27554231098162</v>
          </cell>
          <cell r="E88">
            <v>305.07058281116468</v>
          </cell>
          <cell r="F88">
            <v>29</v>
          </cell>
        </row>
        <row r="89">
          <cell r="A89" t="str">
            <v>03835721NF</v>
          </cell>
          <cell r="B89">
            <v>0</v>
          </cell>
          <cell r="C89" t="str">
            <v>PTs fixed AD4 1pcs phase/phase without ES</v>
          </cell>
          <cell r="D89">
            <v>235.1429034233839</v>
          </cell>
          <cell r="E89">
            <v>235.97087042356699</v>
          </cell>
          <cell r="F89">
            <v>29</v>
          </cell>
        </row>
        <row r="90">
          <cell r="A90" t="str">
            <v>03835721NG</v>
          </cell>
          <cell r="B90">
            <v>0</v>
          </cell>
          <cell r="C90" t="str">
            <v>PTs fixed RD4 3pcs phase/earth without ES</v>
          </cell>
          <cell r="D90">
            <v>90.500795099025609</v>
          </cell>
          <cell r="E90">
            <v>91.319168099117164</v>
          </cell>
          <cell r="F90">
            <v>26</v>
          </cell>
        </row>
        <row r="91">
          <cell r="A91" t="str">
            <v>03835721NH</v>
          </cell>
          <cell r="B91">
            <v>0</v>
          </cell>
          <cell r="C91" t="str">
            <v>PTs fixed RD4 2pcs phase/phase without ES</v>
          </cell>
          <cell r="D91">
            <v>292.25734470242207</v>
          </cell>
          <cell r="E91">
            <v>303.04279120251363</v>
          </cell>
          <cell r="F91">
            <v>27</v>
          </cell>
        </row>
        <row r="92">
          <cell r="A92" t="str">
            <v>03835721NJ</v>
          </cell>
          <cell r="B92">
            <v>0</v>
          </cell>
          <cell r="C92" t="str">
            <v>PTs fixed RD4 1pcs phase/phase without ES</v>
          </cell>
          <cell r="D92">
            <v>233.12470581482435</v>
          </cell>
          <cell r="E92">
            <v>233.94307881491594</v>
          </cell>
          <cell r="F92">
            <v>27</v>
          </cell>
        </row>
        <row r="93">
          <cell r="A93" t="str">
            <v>03835721NK</v>
          </cell>
          <cell r="B93">
            <v>0</v>
          </cell>
          <cell r="C93" t="str">
            <v xml:space="preserve">PTs fixed CL4 3pcs phase/earth </v>
          </cell>
          <cell r="D93">
            <v>633.19746273267447</v>
          </cell>
          <cell r="E93">
            <v>648.45767023354438</v>
          </cell>
          <cell r="F93">
            <v>55</v>
          </cell>
        </row>
        <row r="94">
          <cell r="A94" t="str">
            <v>03835721NL</v>
          </cell>
          <cell r="B94">
            <v>0</v>
          </cell>
          <cell r="C94" t="str">
            <v>PTs fixed CL4 2pcs phase/phase</v>
          </cell>
          <cell r="D94">
            <v>492.99508333477701</v>
          </cell>
          <cell r="E94">
            <v>505.99858583546359</v>
          </cell>
          <cell r="F94">
            <v>49</v>
          </cell>
        </row>
        <row r="95">
          <cell r="A95" t="str">
            <v>03835721NM</v>
          </cell>
          <cell r="B95">
            <v>0</v>
          </cell>
          <cell r="C95" t="str">
            <v>PTs fixed CL4 1pcs phase/phase</v>
          </cell>
          <cell r="D95">
            <v>450.02841615587846</v>
          </cell>
          <cell r="E95">
            <v>453.06484515656518</v>
          </cell>
          <cell r="F95">
            <v>49</v>
          </cell>
        </row>
        <row r="96">
          <cell r="A96" t="str">
            <v>03835721NN</v>
          </cell>
          <cell r="B96">
            <v>0</v>
          </cell>
          <cell r="C96" t="str">
            <v xml:space="preserve">PTs fixed GL4 3pcs phase/earth </v>
          </cell>
          <cell r="D96">
            <v>404.11895837403421</v>
          </cell>
          <cell r="E96">
            <v>417.63600087412578</v>
          </cell>
          <cell r="F96">
            <v>40</v>
          </cell>
        </row>
        <row r="97">
          <cell r="A97" t="str">
            <v>03835721NP</v>
          </cell>
          <cell r="B97">
            <v>0</v>
          </cell>
          <cell r="C97" t="str">
            <v>PTs fixed GL4 2pcs phase/phase</v>
          </cell>
          <cell r="D97">
            <v>345.45799272093012</v>
          </cell>
          <cell r="E97">
            <v>357.30922322102163</v>
          </cell>
          <cell r="F97">
            <v>37</v>
          </cell>
        </row>
        <row r="98">
          <cell r="A98" t="str">
            <v>03835721NQ</v>
          </cell>
          <cell r="B98">
            <v>0</v>
          </cell>
          <cell r="C98" t="str">
            <v>PTs fixed GL4 1pcs phase/phase</v>
          </cell>
          <cell r="D98">
            <v>286.32535383333231</v>
          </cell>
          <cell r="E98">
            <v>288.20951083342391</v>
          </cell>
          <cell r="F98">
            <v>37</v>
          </cell>
        </row>
        <row r="99">
          <cell r="A99" t="str">
            <v>03835722NA</v>
          </cell>
          <cell r="B99">
            <v>0</v>
          </cell>
          <cell r="C99" t="str">
            <v>AD4 without PTs, with ES</v>
          </cell>
          <cell r="D99">
            <v>4.6137664350335719</v>
          </cell>
          <cell r="E99">
            <v>5.2714894350335708</v>
          </cell>
          <cell r="F99">
            <v>8</v>
          </cell>
        </row>
        <row r="100">
          <cell r="A100" t="str">
            <v>03835722NB</v>
          </cell>
          <cell r="B100">
            <v>0</v>
          </cell>
          <cell r="C100" t="str">
            <v>PTs without AD4 without ES</v>
          </cell>
          <cell r="D100">
            <v>10.515692177603992</v>
          </cell>
          <cell r="E100">
            <v>11.187806177741319</v>
          </cell>
          <cell r="F100">
            <v>9</v>
          </cell>
        </row>
        <row r="101">
          <cell r="A101" t="str">
            <v>03835722NC</v>
          </cell>
          <cell r="B101">
            <v>0</v>
          </cell>
          <cell r="C101" t="str">
            <v>GL4 w/o PTS</v>
          </cell>
          <cell r="D101">
            <v>9.0605494575024217</v>
          </cell>
          <cell r="E101">
            <v>9.7230694575481955</v>
          </cell>
          <cell r="F101">
            <v>8</v>
          </cell>
        </row>
        <row r="102">
          <cell r="A102" t="str">
            <v>03835722ND</v>
          </cell>
          <cell r="B102">
            <v>0</v>
          </cell>
          <cell r="C102" t="str">
            <v>PTs without RD4 without ES</v>
          </cell>
          <cell r="D102">
            <v>8.5121285355849174</v>
          </cell>
          <cell r="E102">
            <v>9.1746485356306913</v>
          </cell>
          <cell r="F102">
            <v>8</v>
          </cell>
        </row>
        <row r="103">
          <cell r="A103" t="str">
            <v>03835723NA</v>
          </cell>
          <cell r="B103">
            <v>0</v>
          </cell>
          <cell r="C103" t="str">
            <v xml:space="preserve">Lower door MCset4 blank anti arc </v>
          </cell>
          <cell r="D103">
            <v>28.232682559836654</v>
          </cell>
          <cell r="E103">
            <v>28.232682559836654</v>
          </cell>
          <cell r="F103">
            <v>1</v>
          </cell>
        </row>
        <row r="104">
          <cell r="A104" t="str">
            <v>03835724NA</v>
          </cell>
          <cell r="B104">
            <v>0</v>
          </cell>
          <cell r="C104" t="str">
            <v xml:space="preserve">Lower door MCset4 hole anti arc </v>
          </cell>
          <cell r="D104">
            <v>23.929804880308975</v>
          </cell>
          <cell r="E104">
            <v>23.929804880308975</v>
          </cell>
          <cell r="F104">
            <v>1</v>
          </cell>
        </row>
        <row r="105">
          <cell r="A105" t="str">
            <v>03835725NA</v>
          </cell>
          <cell r="B105">
            <v>0</v>
          </cell>
          <cell r="C105" t="str">
            <v>Lower door RD4 for d/o PTS w/o neon anti arc</v>
          </cell>
          <cell r="D105">
            <v>20.914351851205335</v>
          </cell>
          <cell r="E105">
            <v>20.914351851205335</v>
          </cell>
          <cell r="F105">
            <v>1</v>
          </cell>
        </row>
        <row r="106">
          <cell r="A106" t="str">
            <v>03835726NA</v>
          </cell>
          <cell r="B106">
            <v>0</v>
          </cell>
          <cell r="C106" t="str">
            <v>Lower door RD4 for fix PTS w/o neon anti arc</v>
          </cell>
          <cell r="D106">
            <v>20.817537259069724</v>
          </cell>
          <cell r="E106">
            <v>20.817537259069724</v>
          </cell>
          <cell r="F106">
            <v>1</v>
          </cell>
        </row>
        <row r="107">
          <cell r="A107" t="str">
            <v>03835727NA</v>
          </cell>
          <cell r="B107">
            <v>0</v>
          </cell>
          <cell r="C107" t="str">
            <v xml:space="preserve">Lower door MCset4 blank not anti arc </v>
          </cell>
          <cell r="D107">
            <v>18.597551858360028</v>
          </cell>
          <cell r="E107">
            <v>18.597551858360028</v>
          </cell>
          <cell r="F107">
            <v>1</v>
          </cell>
        </row>
        <row r="108">
          <cell r="A108" t="str">
            <v>03835728NA</v>
          </cell>
          <cell r="B108">
            <v>0</v>
          </cell>
          <cell r="C108" t="str">
            <v xml:space="preserve">Lower door MCset4 hole not anti arc </v>
          </cell>
          <cell r="D108">
            <v>18.888563310433184</v>
          </cell>
          <cell r="E108">
            <v>18.888563310433184</v>
          </cell>
          <cell r="F108">
            <v>1</v>
          </cell>
        </row>
        <row r="109">
          <cell r="A109" t="str">
            <v>03835729NA</v>
          </cell>
          <cell r="B109">
            <v>0</v>
          </cell>
          <cell r="C109" t="str">
            <v>Lower door RD4 for d/o PTS w/o neon not anti arc</v>
          </cell>
          <cell r="D109">
            <v>15.888004833965795</v>
          </cell>
          <cell r="E109">
            <v>15.888004833965795</v>
          </cell>
          <cell r="F109">
            <v>1</v>
          </cell>
        </row>
        <row r="110">
          <cell r="A110" t="str">
            <v>03835730NA</v>
          </cell>
          <cell r="B110">
            <v>0</v>
          </cell>
          <cell r="C110" t="str">
            <v>Lower door RD4 for fix PTS w/o neon not anti arc</v>
          </cell>
          <cell r="D110">
            <v>10.701448513126024</v>
          </cell>
          <cell r="E110">
            <v>10.701448513126024</v>
          </cell>
          <cell r="F110">
            <v>1</v>
          </cell>
        </row>
        <row r="111">
          <cell r="A111" t="str">
            <v>03835731NA</v>
          </cell>
          <cell r="B111">
            <v>0</v>
          </cell>
          <cell r="C111" t="str">
            <v>CTS Single CTs AD4 630A with neon w/o PTs w/o ES</v>
          </cell>
          <cell r="D111">
            <v>155.04938946724133</v>
          </cell>
          <cell r="E111">
            <v>155.43017646724135</v>
          </cell>
          <cell r="F111">
            <v>29</v>
          </cell>
        </row>
        <row r="112">
          <cell r="A112" t="str">
            <v>03835731NB</v>
          </cell>
          <cell r="B112">
            <v>0</v>
          </cell>
          <cell r="C112" t="str">
            <v>CTS Single CTs AD4 630A with ES w/o PTs</v>
          </cell>
          <cell r="D112">
            <v>132.63944841871412</v>
          </cell>
          <cell r="E112">
            <v>133.02023541871412</v>
          </cell>
          <cell r="F112">
            <v>30</v>
          </cell>
        </row>
        <row r="113">
          <cell r="A113" t="str">
            <v>03835731NC</v>
          </cell>
          <cell r="B113">
            <v>0</v>
          </cell>
          <cell r="C113" t="str">
            <v>CTS Single CTs AD4 2500A</v>
          </cell>
          <cell r="D113">
            <v>155.12846090524778</v>
          </cell>
          <cell r="E113">
            <v>155.5092479052478</v>
          </cell>
          <cell r="F113">
            <v>29</v>
          </cell>
        </row>
        <row r="114">
          <cell r="A114" t="str">
            <v>03835732NA</v>
          </cell>
          <cell r="B114">
            <v>0</v>
          </cell>
          <cell r="C114" t="str">
            <v>CL4 &lt;=2000A WITHOUT VTS ACCES.</v>
          </cell>
          <cell r="D114">
            <v>82.767655348471536</v>
          </cell>
          <cell r="E114">
            <v>82.884247348563193</v>
          </cell>
          <cell r="F114">
            <v>27</v>
          </cell>
        </row>
        <row r="115">
          <cell r="A115" t="str">
            <v>03835732NB</v>
          </cell>
          <cell r="B115">
            <v>0</v>
          </cell>
          <cell r="C115" t="str">
            <v>CL4 w/ PTs 1250-2000A</v>
          </cell>
          <cell r="D115">
            <v>147.74078279386001</v>
          </cell>
          <cell r="E115">
            <v>147.87656279413466</v>
          </cell>
          <cell r="F115">
            <v>37</v>
          </cell>
        </row>
        <row r="116">
          <cell r="A116" t="str">
            <v>03835732NC</v>
          </cell>
          <cell r="B116">
            <v>0</v>
          </cell>
          <cell r="C116" t="str">
            <v>GL4 w/o CTS</v>
          </cell>
          <cell r="D116">
            <v>55.157128558243826</v>
          </cell>
          <cell r="E116">
            <v>55.28331455842693</v>
          </cell>
          <cell r="F116">
            <v>27</v>
          </cell>
        </row>
        <row r="117">
          <cell r="A117" t="str">
            <v>03835732ND</v>
          </cell>
          <cell r="B117">
            <v>0</v>
          </cell>
          <cell r="C117" t="str">
            <v>GL4 w/ CTS</v>
          </cell>
          <cell r="D117">
            <v>102.09764937402048</v>
          </cell>
          <cell r="E117">
            <v>102.31509837420359</v>
          </cell>
          <cell r="F117">
            <v>34</v>
          </cell>
        </row>
        <row r="118">
          <cell r="A118" t="str">
            <v>03835732NE</v>
          </cell>
          <cell r="B118">
            <v>0</v>
          </cell>
          <cell r="C118" t="str">
            <v>GL4 w/ PTS</v>
          </cell>
          <cell r="D118">
            <v>79.352087111814214</v>
          </cell>
          <cell r="E118">
            <v>79.742468111905765</v>
          </cell>
          <cell r="F118">
            <v>29</v>
          </cell>
        </row>
        <row r="119">
          <cell r="A119" t="str">
            <v>03835732NF</v>
          </cell>
          <cell r="B119">
            <v>0</v>
          </cell>
          <cell r="C119" t="str">
            <v>CL4 2500A WITHOUT VTS ACCESS.</v>
          </cell>
          <cell r="D119">
            <v>102.51582916309313</v>
          </cell>
          <cell r="E119">
            <v>102.63242116318469</v>
          </cell>
          <cell r="F119">
            <v>28</v>
          </cell>
        </row>
        <row r="120">
          <cell r="A120" t="str">
            <v>03835732NG</v>
          </cell>
          <cell r="B120">
            <v>0</v>
          </cell>
          <cell r="C120" t="str">
            <v>CL4 w/ PTs 2500A</v>
          </cell>
          <cell r="D120">
            <v>167.48895660848149</v>
          </cell>
          <cell r="E120">
            <v>167.62473660875611</v>
          </cell>
          <cell r="F120">
            <v>38</v>
          </cell>
        </row>
        <row r="121">
          <cell r="A121" t="str">
            <v>03835733NA</v>
          </cell>
          <cell r="B121">
            <v>0</v>
          </cell>
          <cell r="C121" t="str">
            <v>CTs Double CTs AD4 630A with neon w/o PTs w/o ES</v>
          </cell>
          <cell r="D121">
            <v>190.48083930060872</v>
          </cell>
          <cell r="E121">
            <v>190.77036330060869</v>
          </cell>
          <cell r="F121">
            <v>32</v>
          </cell>
        </row>
        <row r="122">
          <cell r="A122" t="str">
            <v>03835733NB</v>
          </cell>
          <cell r="B122">
            <v>0</v>
          </cell>
          <cell r="C122" t="str">
            <v>CTs Double CTs AD4 630A with ES w/o PTs</v>
          </cell>
          <cell r="D122">
            <v>169.8091144952781</v>
          </cell>
          <cell r="E122">
            <v>170.09863849527807</v>
          </cell>
          <cell r="F122">
            <v>33</v>
          </cell>
        </row>
        <row r="123">
          <cell r="A123" t="str">
            <v>03835733NC</v>
          </cell>
          <cell r="B123">
            <v>0</v>
          </cell>
          <cell r="C123" t="str">
            <v>CTs Double CTs AD4 2500A</v>
          </cell>
          <cell r="D123">
            <v>190.51334811780484</v>
          </cell>
          <cell r="E123">
            <v>190.80287211780481</v>
          </cell>
          <cell r="F123">
            <v>32</v>
          </cell>
        </row>
        <row r="124">
          <cell r="A124" t="str">
            <v>03835734NA</v>
          </cell>
          <cell r="B124">
            <v>0</v>
          </cell>
          <cell r="C124" t="str">
            <v>CTs single support &amp; lower bar AD4 630A</v>
          </cell>
          <cell r="D124">
            <v>94.488584445264195</v>
          </cell>
          <cell r="E124">
            <v>94.498178445355748</v>
          </cell>
          <cell r="F124">
            <v>10</v>
          </cell>
        </row>
        <row r="125">
          <cell r="A125" t="str">
            <v>03835734NC</v>
          </cell>
          <cell r="B125">
            <v>0</v>
          </cell>
          <cell r="C125" t="str">
            <v>CTs single support &amp; lower bar AD4 1250A ARJP3/ ARJA1</v>
          </cell>
          <cell r="D125">
            <v>157.71903831309879</v>
          </cell>
          <cell r="E125">
            <v>157.72863231319033</v>
          </cell>
          <cell r="F125">
            <v>10</v>
          </cell>
        </row>
        <row r="126">
          <cell r="A126" t="str">
            <v>03835734ND</v>
          </cell>
          <cell r="B126">
            <v>0</v>
          </cell>
          <cell r="C126" t="str">
            <v>CTs single support &amp; lower bar AD4 1250A ARJP1/P2/M2/H</v>
          </cell>
          <cell r="D126">
            <v>157.13974148491357</v>
          </cell>
          <cell r="E126">
            <v>157.14933548500511</v>
          </cell>
          <cell r="F126">
            <v>10</v>
          </cell>
        </row>
        <row r="127">
          <cell r="A127" t="str">
            <v>03835734NE</v>
          </cell>
          <cell r="B127">
            <v>0</v>
          </cell>
          <cell r="C127" t="str">
            <v>CTs single support &amp; lower bar AD4 2000A ARJA1J</v>
          </cell>
          <cell r="D127">
            <v>362.23461288968645</v>
          </cell>
          <cell r="E127">
            <v>362.24420688977801</v>
          </cell>
          <cell r="F127">
            <v>14</v>
          </cell>
        </row>
        <row r="128">
          <cell r="A128" t="str">
            <v>03835734NF</v>
          </cell>
          <cell r="B128">
            <v>0</v>
          </cell>
          <cell r="C128" t="str">
            <v>CTs single support &amp; lower bar AD4 2500A ARJA1J</v>
          </cell>
          <cell r="D128">
            <v>503.34904887468025</v>
          </cell>
          <cell r="E128">
            <v>503.35864287477182</v>
          </cell>
          <cell r="F128">
            <v>15</v>
          </cell>
        </row>
        <row r="129">
          <cell r="A129" t="str">
            <v>03835735NB</v>
          </cell>
          <cell r="B129">
            <v>0</v>
          </cell>
          <cell r="C129" t="str">
            <v>CTs double support &amp; lower bar AD4 1250A first CT ARJP3</v>
          </cell>
          <cell r="D129">
            <v>107.90211754371633</v>
          </cell>
          <cell r="E129">
            <v>108.04860604380789</v>
          </cell>
          <cell r="F129">
            <v>13</v>
          </cell>
        </row>
        <row r="130">
          <cell r="A130" t="str">
            <v>03835735NC</v>
          </cell>
          <cell r="B130">
            <v>0</v>
          </cell>
          <cell r="C130" t="str">
            <v>CTs double support &amp; lower bar AD4 1250A first CT ARJP1/P2/M2</v>
          </cell>
          <cell r="D130">
            <v>100.63645935417154</v>
          </cell>
          <cell r="E130">
            <v>100.7829478542631</v>
          </cell>
          <cell r="F130">
            <v>13</v>
          </cell>
        </row>
        <row r="131">
          <cell r="A131" t="str">
            <v>03835735ND</v>
          </cell>
          <cell r="B131">
            <v>0</v>
          </cell>
          <cell r="C131" t="str">
            <v>CTs Double First CTs support &amp; lower bar AD4 2000A ARJA1J</v>
          </cell>
          <cell r="D131">
            <v>274.01867843402516</v>
          </cell>
          <cell r="E131">
            <v>274.16516693411671</v>
          </cell>
          <cell r="F131">
            <v>15</v>
          </cell>
        </row>
        <row r="132">
          <cell r="A132" t="str">
            <v>03835735NE</v>
          </cell>
          <cell r="B132">
            <v>0</v>
          </cell>
          <cell r="C132" t="str">
            <v>CTs Double First CTs support &amp; lower bar AD4 2500A ARJA1J</v>
          </cell>
          <cell r="D132">
            <v>455.88091351310732</v>
          </cell>
          <cell r="E132">
            <v>456.02740201319824</v>
          </cell>
          <cell r="F132">
            <v>17</v>
          </cell>
        </row>
        <row r="133">
          <cell r="A133" t="str">
            <v>03836758NB</v>
          </cell>
          <cell r="B133">
            <v>0</v>
          </cell>
          <cell r="C133" t="str">
            <v>CTs double support &amp; lower bar AD4 1250A second CT ARJP3/A1</v>
          </cell>
          <cell r="D133">
            <v>82.582739698022976</v>
          </cell>
          <cell r="E133">
            <v>82.729228198114541</v>
          </cell>
          <cell r="F133">
            <v>13</v>
          </cell>
        </row>
        <row r="134">
          <cell r="A134" t="str">
            <v>03836758NC</v>
          </cell>
          <cell r="B134">
            <v>0</v>
          </cell>
          <cell r="C134" t="str">
            <v>CTs double support &amp; lower bar AD4 1250A second CT ARJP2/M2/H</v>
          </cell>
          <cell r="D134">
            <v>75.317081508478196</v>
          </cell>
          <cell r="E134">
            <v>75.463570008569761</v>
          </cell>
          <cell r="F134">
            <v>13</v>
          </cell>
        </row>
        <row r="135">
          <cell r="A135" t="str">
            <v>03836758ND</v>
          </cell>
          <cell r="B135">
            <v>0</v>
          </cell>
          <cell r="C135" t="str">
            <v>CTs Double Second CTs support &amp; lower bar AD4 2000A ARJA1J</v>
          </cell>
          <cell r="D135">
            <v>181.95023297712612</v>
          </cell>
          <cell r="E135">
            <v>182.09672147721767</v>
          </cell>
          <cell r="F135">
            <v>13</v>
          </cell>
        </row>
        <row r="136">
          <cell r="A136" t="str">
            <v>03836758NE</v>
          </cell>
          <cell r="B136">
            <v>0</v>
          </cell>
          <cell r="C136" t="str">
            <v>CTs Double Second CTs support &amp; lower bar AD4 2500A ARJA1J</v>
          </cell>
          <cell r="D136">
            <v>256.71864097464425</v>
          </cell>
          <cell r="E136">
            <v>256.86512947473574</v>
          </cell>
          <cell r="F136">
            <v>14</v>
          </cell>
        </row>
        <row r="137">
          <cell r="A137" t="str">
            <v>03836759NA</v>
          </cell>
          <cell r="B137">
            <v>0</v>
          </cell>
          <cell r="C137" t="str">
            <v>CTs lower bar &amp; support GL4 ARJP3/A1</v>
          </cell>
          <cell r="D137">
            <v>305.24934805482405</v>
          </cell>
          <cell r="E137">
            <v>305.2781300550987</v>
          </cell>
          <cell r="F137">
            <v>10</v>
          </cell>
        </row>
        <row r="138">
          <cell r="A138" t="str">
            <v>03836759NB</v>
          </cell>
          <cell r="B138">
            <v>0</v>
          </cell>
          <cell r="C138" t="str">
            <v>CTs lower bar &amp; support GL4 ARJA1 2000-2500A</v>
          </cell>
          <cell r="D138">
            <v>454.94484629708313</v>
          </cell>
          <cell r="E138">
            <v>454.97362829735778</v>
          </cell>
          <cell r="F138">
            <v>10</v>
          </cell>
        </row>
        <row r="139">
          <cell r="A139" t="str">
            <v>03836759NC</v>
          </cell>
          <cell r="B139">
            <v>0</v>
          </cell>
          <cell r="C139" t="str">
            <v>GL4 bus riser connection 1250A</v>
          </cell>
          <cell r="D139">
            <v>252.69298549810512</v>
          </cell>
          <cell r="E139">
            <v>254.65776799826537</v>
          </cell>
          <cell r="F139">
            <v>11</v>
          </cell>
        </row>
        <row r="140">
          <cell r="A140" t="str">
            <v>03836759ND</v>
          </cell>
          <cell r="B140">
            <v>0</v>
          </cell>
          <cell r="C140" t="str">
            <v>GL4 bus riser connection 2000-2500A</v>
          </cell>
          <cell r="D140">
            <v>471.58284011877879</v>
          </cell>
          <cell r="E140">
            <v>473.48625611893891</v>
          </cell>
          <cell r="F140">
            <v>12</v>
          </cell>
        </row>
        <row r="141">
          <cell r="A141" t="str">
            <v>03836759NG</v>
          </cell>
          <cell r="B141">
            <v>0</v>
          </cell>
          <cell r="C141" t="str">
            <v>CTs lower bar &amp; support GL4 ARJM/H</v>
          </cell>
          <cell r="D141">
            <v>303.50849405663951</v>
          </cell>
          <cell r="E141">
            <v>303.53727605691415</v>
          </cell>
          <cell r="F141">
            <v>10</v>
          </cell>
        </row>
        <row r="142">
          <cell r="A142" t="str">
            <v>03836759NH</v>
          </cell>
          <cell r="B142">
            <v>0</v>
          </cell>
          <cell r="C142" t="str">
            <v>CTs lower bar &amp; support GL4 ARJP1/2</v>
          </cell>
          <cell r="D142">
            <v>304.53680276953298</v>
          </cell>
          <cell r="E142">
            <v>304.56558476980763</v>
          </cell>
          <cell r="F142">
            <v>10</v>
          </cell>
        </row>
        <row r="143">
          <cell r="A143" t="str">
            <v>03836759NJ</v>
          </cell>
          <cell r="B143">
            <v>0</v>
          </cell>
          <cell r="C143" t="str">
            <v>TT4 without neon indicator</v>
          </cell>
          <cell r="D143">
            <v>324.31310481999515</v>
          </cell>
          <cell r="E143">
            <v>327.25554981999511</v>
          </cell>
          <cell r="F143">
            <v>13</v>
          </cell>
        </row>
        <row r="144">
          <cell r="A144" t="str">
            <v>03836760NA</v>
          </cell>
          <cell r="B144">
            <v>0</v>
          </cell>
          <cell r="C144" t="str">
            <v>LOW.DER.CL4 1250A</v>
          </cell>
          <cell r="D144">
            <v>305.82126779646887</v>
          </cell>
          <cell r="E144">
            <v>307.88097929646892</v>
          </cell>
          <cell r="F144">
            <v>14</v>
          </cell>
        </row>
        <row r="145">
          <cell r="A145" t="str">
            <v>03836760NB</v>
          </cell>
          <cell r="B145">
            <v>0</v>
          </cell>
          <cell r="C145" t="str">
            <v>LOW.DER.CL4 2000A</v>
          </cell>
          <cell r="D145">
            <v>590.61811460478282</v>
          </cell>
          <cell r="E145">
            <v>592.67782610478275</v>
          </cell>
          <cell r="F145">
            <v>17</v>
          </cell>
        </row>
        <row r="146">
          <cell r="A146" t="str">
            <v>03836760NE</v>
          </cell>
          <cell r="B146">
            <v>0</v>
          </cell>
          <cell r="C146" t="str">
            <v>LOW.DER.CL4 2500A</v>
          </cell>
          <cell r="D146">
            <v>750.00808832501923</v>
          </cell>
          <cell r="E146">
            <v>752.06779982501905</v>
          </cell>
          <cell r="F146">
            <v>17</v>
          </cell>
        </row>
        <row r="147">
          <cell r="A147" t="str">
            <v>03836761NA</v>
          </cell>
          <cell r="B147">
            <v>0</v>
          </cell>
          <cell r="C147" t="str">
            <v>RD4 w/o CTs bar 1250A</v>
          </cell>
          <cell r="D147">
            <v>373.45866811287391</v>
          </cell>
          <cell r="E147">
            <v>376.87788361287488</v>
          </cell>
          <cell r="F147">
            <v>18</v>
          </cell>
        </row>
        <row r="148">
          <cell r="A148" t="str">
            <v>03836761NB</v>
          </cell>
          <cell r="B148">
            <v>0</v>
          </cell>
          <cell r="C148" t="str">
            <v>CTs 1250A RD4 lower bar &amp; support  ARJP1/P2/M2/H</v>
          </cell>
          <cell r="D148">
            <v>304.95010315067503</v>
          </cell>
          <cell r="E148">
            <v>306.9076901507666</v>
          </cell>
          <cell r="F148">
            <v>17</v>
          </cell>
        </row>
        <row r="149">
          <cell r="A149" t="str">
            <v>03836761NC</v>
          </cell>
          <cell r="B149">
            <v>0</v>
          </cell>
          <cell r="C149" t="str">
            <v>RD4 w/o CTs bar 2500A</v>
          </cell>
          <cell r="D149">
            <v>618.71238994827615</v>
          </cell>
          <cell r="E149">
            <v>622.13160544827622</v>
          </cell>
          <cell r="F149">
            <v>20</v>
          </cell>
        </row>
        <row r="150">
          <cell r="A150" t="str">
            <v>03836761ND</v>
          </cell>
          <cell r="B150">
            <v>0</v>
          </cell>
          <cell r="C150" t="str">
            <v>CTs 2500A RD4 lower bar &amp; support  ARJA1</v>
          </cell>
          <cell r="D150">
            <v>528.2277999429989</v>
          </cell>
          <cell r="E150">
            <v>530.18538694309052</v>
          </cell>
          <cell r="F150">
            <v>19</v>
          </cell>
        </row>
        <row r="151">
          <cell r="A151" t="str">
            <v>03836761NE</v>
          </cell>
          <cell r="B151">
            <v>0</v>
          </cell>
          <cell r="C151" t="str">
            <v>CTs 1250A RD4 lower bar &amp; support  ARJP3/A1</v>
          </cell>
          <cell r="D151">
            <v>305.63227530645128</v>
          </cell>
          <cell r="E151">
            <v>307.58986230654284</v>
          </cell>
          <cell r="F151">
            <v>17</v>
          </cell>
        </row>
        <row r="152">
          <cell r="A152" t="str">
            <v>03836762NA</v>
          </cell>
          <cell r="B152">
            <v>0</v>
          </cell>
          <cell r="C152" t="str">
            <v>cable entry single core AD4 LV toroid D&lt;=70mm for ARC2 w/ neon</v>
          </cell>
          <cell r="D152">
            <v>127.58855735009169</v>
          </cell>
          <cell r="E152">
            <v>127.60294835022901</v>
          </cell>
          <cell r="F152">
            <v>16</v>
          </cell>
        </row>
        <row r="153">
          <cell r="A153" t="str">
            <v>03836762NC</v>
          </cell>
          <cell r="B153">
            <v>0</v>
          </cell>
          <cell r="C153" t="str">
            <v>cable entry single core AD4 LV toroid D&lt;=70mm for ARC2 w/o neon</v>
          </cell>
          <cell r="D153">
            <v>373.40033794819783</v>
          </cell>
          <cell r="E153">
            <v>381.7574259483352</v>
          </cell>
          <cell r="F153">
            <v>22</v>
          </cell>
        </row>
        <row r="154">
          <cell r="A154" t="str">
            <v>03836762NE</v>
          </cell>
          <cell r="B154">
            <v>0</v>
          </cell>
          <cell r="C154" t="str">
            <v>cable entry single core AD4 LV toroid D&lt;=70mm for ARC3 w/ neon 2/ phase</v>
          </cell>
          <cell r="D154">
            <v>132.49259055434305</v>
          </cell>
          <cell r="E154">
            <v>132.50698155448038</v>
          </cell>
          <cell r="F154">
            <v>16</v>
          </cell>
        </row>
        <row r="155">
          <cell r="A155" t="str">
            <v>03836762NG</v>
          </cell>
          <cell r="B155">
            <v>0</v>
          </cell>
          <cell r="C155" t="str">
            <v>cable entry single core AD4 LV toroid D&lt;=70mm for ARC3 w/o neon 2 /phase</v>
          </cell>
          <cell r="D155">
            <v>378.30437115244882</v>
          </cell>
          <cell r="E155">
            <v>386.66145915258613</v>
          </cell>
          <cell r="F155">
            <v>22</v>
          </cell>
        </row>
        <row r="156">
          <cell r="A156" t="str">
            <v>03836763NA</v>
          </cell>
          <cell r="B156">
            <v>0</v>
          </cell>
          <cell r="C156" t="str">
            <v>LV toroid accessories AD4 with neon</v>
          </cell>
          <cell r="D156">
            <v>89.180857571958654</v>
          </cell>
          <cell r="E156">
            <v>89.497819572370631</v>
          </cell>
          <cell r="F156">
            <v>28</v>
          </cell>
        </row>
        <row r="157">
          <cell r="A157" t="str">
            <v>03836763NB</v>
          </cell>
          <cell r="B157">
            <v>0</v>
          </cell>
          <cell r="C157" t="str">
            <v>LV toroid accessories AD4 without neon</v>
          </cell>
          <cell r="D157">
            <v>111.55748542048593</v>
          </cell>
          <cell r="E157">
            <v>111.87444742089791</v>
          </cell>
          <cell r="F157">
            <v>25</v>
          </cell>
        </row>
        <row r="158">
          <cell r="A158" t="str">
            <v>03836764NA</v>
          </cell>
          <cell r="B158">
            <v>0</v>
          </cell>
          <cell r="C158" t="str">
            <v>Cable entry bottom single CTs for panel w/o neon w/PTs</v>
          </cell>
          <cell r="D158">
            <v>227.66274316431117</v>
          </cell>
          <cell r="E158">
            <v>229.13396566431118</v>
          </cell>
          <cell r="F158">
            <v>20</v>
          </cell>
        </row>
        <row r="159">
          <cell r="A159" t="str">
            <v>03836764NB</v>
          </cell>
          <cell r="B159">
            <v>0</v>
          </cell>
          <cell r="C159" t="str">
            <v>Cable entry bottom single CTs for panel w/neon w/PTs w/o ES</v>
          </cell>
          <cell r="D159">
            <v>335.7744145921049</v>
          </cell>
          <cell r="E159">
            <v>342.66028009224232</v>
          </cell>
          <cell r="F159">
            <v>19</v>
          </cell>
        </row>
        <row r="160">
          <cell r="A160" t="str">
            <v>03836764NC</v>
          </cell>
          <cell r="B160">
            <v>0</v>
          </cell>
          <cell r="C160" t="str">
            <v>Cable entry bottom single CTs for panel w/o neon  AD41250A</v>
          </cell>
          <cell r="D160">
            <v>288.34123976756069</v>
          </cell>
          <cell r="E160">
            <v>289.81246226756076</v>
          </cell>
          <cell r="F160">
            <v>21</v>
          </cell>
        </row>
        <row r="161">
          <cell r="A161" t="str">
            <v>03836764ND</v>
          </cell>
          <cell r="B161">
            <v>0</v>
          </cell>
          <cell r="C161" t="str">
            <v>Cable entry bottom single CTs for panel w/neon  w/o ES  AD41250A</v>
          </cell>
          <cell r="D161">
            <v>396.38040899727844</v>
          </cell>
          <cell r="E161">
            <v>403.26627449741585</v>
          </cell>
          <cell r="F161">
            <v>20</v>
          </cell>
        </row>
        <row r="162">
          <cell r="A162" t="str">
            <v>03836764NE</v>
          </cell>
          <cell r="B162">
            <v>0</v>
          </cell>
          <cell r="C162" t="str">
            <v>Cable entry bottom single CTs for panel w/o neon AD42000A</v>
          </cell>
          <cell r="D162">
            <v>403.19219383627836</v>
          </cell>
          <cell r="E162">
            <v>404.66341633627832</v>
          </cell>
          <cell r="F162">
            <v>22</v>
          </cell>
        </row>
        <row r="163">
          <cell r="A163" t="str">
            <v>03836764NF</v>
          </cell>
          <cell r="B163">
            <v>0</v>
          </cell>
          <cell r="C163" t="str">
            <v>Cable entry bottom single CTs for panel w/neon  w/o ES AD4 2000A</v>
          </cell>
          <cell r="D163">
            <v>511.12651846214817</v>
          </cell>
          <cell r="E163">
            <v>518.01238396228553</v>
          </cell>
          <cell r="F163">
            <v>21</v>
          </cell>
        </row>
        <row r="164">
          <cell r="A164" t="str">
            <v>03836764NJ</v>
          </cell>
          <cell r="B164">
            <v>0</v>
          </cell>
          <cell r="C164" t="str">
            <v>Cable entry bottom single CTs for panel w/o neon w/o PTs</v>
          </cell>
          <cell r="D164">
            <v>165.40226772619422</v>
          </cell>
          <cell r="E164">
            <v>165.41665872633155</v>
          </cell>
          <cell r="F164">
            <v>19</v>
          </cell>
        </row>
        <row r="165">
          <cell r="A165" t="str">
            <v>03836764NK</v>
          </cell>
          <cell r="B165">
            <v>0</v>
          </cell>
          <cell r="C165" t="str">
            <v>Cable entry bottom single CTs for panel w/neon w/o PTs w/o ES</v>
          </cell>
          <cell r="D165">
            <v>359.21299689477496</v>
          </cell>
          <cell r="E165">
            <v>366.09886239491232</v>
          </cell>
          <cell r="F165">
            <v>20</v>
          </cell>
        </row>
        <row r="166">
          <cell r="A166" t="str">
            <v>03836764NL</v>
          </cell>
          <cell r="B166">
            <v>0</v>
          </cell>
          <cell r="C166" t="str">
            <v xml:space="preserve">Cable entry bottom for panel RD41250A  w/o CTs </v>
          </cell>
          <cell r="D166">
            <v>288.34123976756069</v>
          </cell>
          <cell r="E166">
            <v>289.81246226756076</v>
          </cell>
          <cell r="F166">
            <v>21</v>
          </cell>
        </row>
        <row r="167">
          <cell r="A167" t="str">
            <v>03836764NM</v>
          </cell>
          <cell r="B167">
            <v>0</v>
          </cell>
          <cell r="C167" t="str">
            <v>Cable entry bottom for panel RD41250A  w/o CTs  w/oES</v>
          </cell>
          <cell r="D167">
            <v>396.38040899727844</v>
          </cell>
          <cell r="E167">
            <v>403.26627449741585</v>
          </cell>
          <cell r="F167">
            <v>20</v>
          </cell>
        </row>
        <row r="168">
          <cell r="A168" t="str">
            <v>03836764NN</v>
          </cell>
          <cell r="B168">
            <v>0</v>
          </cell>
          <cell r="C168" t="str">
            <v>Cable entry bottom for panel RD4 2500A w/o CT</v>
          </cell>
          <cell r="D168">
            <v>388.63996256435831</v>
          </cell>
          <cell r="E168">
            <v>390.11118506435832</v>
          </cell>
          <cell r="F168">
            <v>21</v>
          </cell>
        </row>
        <row r="169">
          <cell r="A169" t="str">
            <v>03836764NP</v>
          </cell>
          <cell r="B169">
            <v>0</v>
          </cell>
          <cell r="C169" t="str">
            <v>Cable entry bottom for panel RD4 2500A w/o CT w/oES</v>
          </cell>
          <cell r="D169">
            <v>496.82413619022822</v>
          </cell>
          <cell r="E169">
            <v>503.71000169036563</v>
          </cell>
          <cell r="F169">
            <v>20</v>
          </cell>
        </row>
        <row r="170">
          <cell r="A170" t="str">
            <v>03836765NA</v>
          </cell>
          <cell r="B170">
            <v>0</v>
          </cell>
          <cell r="C170" t="str">
            <v>Cable entry bottom double CTs for panel w/o neon w/PTs</v>
          </cell>
          <cell r="D170">
            <v>236.28277010451941</v>
          </cell>
          <cell r="E170">
            <v>237.7539926045194</v>
          </cell>
          <cell r="F170">
            <v>20</v>
          </cell>
        </row>
        <row r="171">
          <cell r="A171" t="str">
            <v>03836765NB</v>
          </cell>
          <cell r="B171">
            <v>0</v>
          </cell>
          <cell r="C171" t="str">
            <v>Cable entry bottom double CTs for panel w/neon w/ PTs w/o ES</v>
          </cell>
          <cell r="D171">
            <v>344.39444153231329</v>
          </cell>
          <cell r="E171">
            <v>351.28030703245065</v>
          </cell>
          <cell r="F171">
            <v>19</v>
          </cell>
        </row>
        <row r="172">
          <cell r="A172" t="str">
            <v>03836765NC</v>
          </cell>
          <cell r="B172">
            <v>0</v>
          </cell>
          <cell r="C172" t="str">
            <v>Cable entry bottom double CTs for panel w/o neon   AD41250A</v>
          </cell>
          <cell r="D172">
            <v>277.7048995828157</v>
          </cell>
          <cell r="E172">
            <v>279.17612208281577</v>
          </cell>
          <cell r="F172">
            <v>21</v>
          </cell>
        </row>
        <row r="173">
          <cell r="A173" t="str">
            <v>03836765ND</v>
          </cell>
          <cell r="B173">
            <v>0</v>
          </cell>
          <cell r="C173" t="str">
            <v>Cable entry bottom double CTs for panel w/neon  w/o ES  AD41250A</v>
          </cell>
          <cell r="D173">
            <v>386.32610157266305</v>
          </cell>
          <cell r="E173">
            <v>393.21196707280046</v>
          </cell>
          <cell r="F173">
            <v>20</v>
          </cell>
        </row>
        <row r="174">
          <cell r="A174" t="str">
            <v>03836765NE</v>
          </cell>
          <cell r="B174">
            <v>0</v>
          </cell>
          <cell r="C174" t="str">
            <v>Cable entry bottom double CTs for panel w/o neon   AD42000A</v>
          </cell>
          <cell r="D174">
            <v>367.37624397540236</v>
          </cell>
          <cell r="E174">
            <v>368.84746647540231</v>
          </cell>
          <cell r="F174">
            <v>21</v>
          </cell>
        </row>
        <row r="175">
          <cell r="A175" t="str">
            <v>03836765NF</v>
          </cell>
          <cell r="B175">
            <v>0</v>
          </cell>
          <cell r="C175" t="str">
            <v>Cable entry bottom double CTs for panel w/neon  w/o ES  AD42000A</v>
          </cell>
          <cell r="D175">
            <v>475.56041760127221</v>
          </cell>
          <cell r="E175">
            <v>482.44628310140956</v>
          </cell>
          <cell r="F175">
            <v>20</v>
          </cell>
        </row>
        <row r="176">
          <cell r="A176" t="str">
            <v>03836765NJ</v>
          </cell>
          <cell r="B176">
            <v>0</v>
          </cell>
          <cell r="C176" t="str">
            <v>Cable entry bottom double CTs for panel w/o neon w/o PTs</v>
          </cell>
          <cell r="D176">
            <v>158.97286646363617</v>
          </cell>
          <cell r="E176">
            <v>158.98725746377349</v>
          </cell>
          <cell r="F176">
            <v>19</v>
          </cell>
        </row>
        <row r="177">
          <cell r="A177" t="str">
            <v>03836765NK</v>
          </cell>
          <cell r="B177">
            <v>0</v>
          </cell>
          <cell r="C177" t="str">
            <v>Cable entry bottom double CTs for panel w/neon w/o PTs w/o ES</v>
          </cell>
          <cell r="D177">
            <v>344.39444153231329</v>
          </cell>
          <cell r="E177">
            <v>351.28030703245065</v>
          </cell>
          <cell r="F177">
            <v>19</v>
          </cell>
        </row>
        <row r="178">
          <cell r="A178" t="str">
            <v>03836766NA</v>
          </cell>
          <cell r="B178">
            <v>0</v>
          </cell>
          <cell r="C178" t="str">
            <v>Cable entry top single CTs for panel w/o neon w/PTs</v>
          </cell>
          <cell r="D178">
            <v>498.60935821800899</v>
          </cell>
          <cell r="E178">
            <v>502.211099718009</v>
          </cell>
          <cell r="F178">
            <v>28</v>
          </cell>
        </row>
        <row r="179">
          <cell r="A179" t="str">
            <v>03836766NB</v>
          </cell>
          <cell r="B179">
            <v>0</v>
          </cell>
          <cell r="C179" t="str">
            <v>Cable entry top single CTs for panel w/neon w/ PTs w/o ES</v>
          </cell>
          <cell r="D179">
            <v>606.72102964580267</v>
          </cell>
          <cell r="E179">
            <v>615.73741414593997</v>
          </cell>
          <cell r="F179">
            <v>30</v>
          </cell>
        </row>
        <row r="180">
          <cell r="A180" t="str">
            <v>03836766NC</v>
          </cell>
          <cell r="B180">
            <v>0</v>
          </cell>
          <cell r="C180" t="str">
            <v>Cable entry top single CTs for panel w/o neon   AD41250A</v>
          </cell>
          <cell r="D180">
            <v>581.16362346500784</v>
          </cell>
          <cell r="E180">
            <v>584.76536496500785</v>
          </cell>
          <cell r="F180">
            <v>28</v>
          </cell>
        </row>
        <row r="181">
          <cell r="A181" t="str">
            <v>03836766ND</v>
          </cell>
          <cell r="B181">
            <v>0</v>
          </cell>
          <cell r="C181" t="str">
            <v>Cable entry top single CTs for panel w/neon  w/o ES  AD41250A</v>
          </cell>
          <cell r="D181">
            <v>689.27529489280164</v>
          </cell>
          <cell r="E181">
            <v>698.29167939293893</v>
          </cell>
          <cell r="F181">
            <v>30</v>
          </cell>
        </row>
        <row r="182">
          <cell r="A182" t="str">
            <v>03836766NE</v>
          </cell>
          <cell r="B182">
            <v>0</v>
          </cell>
          <cell r="C182" t="str">
            <v>Cable entry top double CTs for panel w/o neon w/PTs</v>
          </cell>
          <cell r="D182">
            <v>484.32249803326306</v>
          </cell>
          <cell r="E182">
            <v>487.74171353326398</v>
          </cell>
          <cell r="F182">
            <v>27</v>
          </cell>
        </row>
        <row r="183">
          <cell r="A183" t="str">
            <v>03836766NF</v>
          </cell>
          <cell r="B183">
            <v>0</v>
          </cell>
          <cell r="C183" t="str">
            <v>Cable entry top double CTs for panel w/neon w/PTs w/o ES</v>
          </cell>
          <cell r="D183">
            <v>596.08468946105768</v>
          </cell>
          <cell r="E183">
            <v>605.10107396119486</v>
          </cell>
          <cell r="F183">
            <v>30</v>
          </cell>
        </row>
        <row r="184">
          <cell r="A184" t="str">
            <v>03836766NG</v>
          </cell>
          <cell r="B184">
            <v>0</v>
          </cell>
          <cell r="C184" t="str">
            <v>Cable entry top double CTs for panel w/o neon   AD41250A</v>
          </cell>
          <cell r="D184">
            <v>570.52728328026285</v>
          </cell>
          <cell r="E184">
            <v>574.12902478026285</v>
          </cell>
          <cell r="F184">
            <v>28</v>
          </cell>
        </row>
        <row r="185">
          <cell r="A185" t="str">
            <v>03836766NH</v>
          </cell>
          <cell r="B185">
            <v>0</v>
          </cell>
          <cell r="C185" t="str">
            <v>Cable entry top double CTs for panel w/neon  w/o ES  AD41250A</v>
          </cell>
          <cell r="D185">
            <v>678.63895470805676</v>
          </cell>
          <cell r="E185">
            <v>687.65533920819291</v>
          </cell>
          <cell r="F185">
            <v>30</v>
          </cell>
        </row>
        <row r="186">
          <cell r="A186" t="str">
            <v>03836766NJ</v>
          </cell>
          <cell r="B186">
            <v>0</v>
          </cell>
          <cell r="C186" t="str">
            <v>Cable entry top single CTs for panel w/o neon w/oPTs</v>
          </cell>
          <cell r="D186">
            <v>399.66142589988436</v>
          </cell>
          <cell r="E186">
            <v>401.80633590002179</v>
          </cell>
          <cell r="F186">
            <v>30</v>
          </cell>
        </row>
        <row r="187">
          <cell r="A187" t="str">
            <v>03836766NK</v>
          </cell>
          <cell r="B187">
            <v>0</v>
          </cell>
          <cell r="C187" t="str">
            <v>Cable entry top single CTs for panel w/neon w/o PTs w/o ES</v>
          </cell>
          <cell r="D187">
            <v>606.72102964580267</v>
          </cell>
          <cell r="E187">
            <v>615.73741414593997</v>
          </cell>
          <cell r="F187">
            <v>30</v>
          </cell>
        </row>
        <row r="188">
          <cell r="A188" t="str">
            <v>03836766NL</v>
          </cell>
          <cell r="B188">
            <v>0</v>
          </cell>
          <cell r="C188" t="str">
            <v>Cable entry top double CTs for panel w/o neon w/o PTs</v>
          </cell>
          <cell r="D188">
            <v>393.23202463732633</v>
          </cell>
          <cell r="E188">
            <v>395.37693463746376</v>
          </cell>
          <cell r="F188">
            <v>30</v>
          </cell>
        </row>
        <row r="189">
          <cell r="A189" t="str">
            <v>03836766NM</v>
          </cell>
          <cell r="B189">
            <v>0</v>
          </cell>
          <cell r="C189" t="str">
            <v>Cable entry top double CTs for panel w/neon w/o PTs w/o ES</v>
          </cell>
          <cell r="D189">
            <v>596.08468946105768</v>
          </cell>
          <cell r="E189">
            <v>605.10107396119486</v>
          </cell>
          <cell r="F189">
            <v>30</v>
          </cell>
        </row>
        <row r="190">
          <cell r="A190" t="str">
            <v>03836766NN</v>
          </cell>
          <cell r="B190">
            <v>0</v>
          </cell>
          <cell r="C190" t="str">
            <v xml:space="preserve">Cable entry top for panel RD41250A  w/o CTs </v>
          </cell>
          <cell r="D190">
            <v>581.16362346500784</v>
          </cell>
          <cell r="E190">
            <v>584.76536496500785</v>
          </cell>
          <cell r="F190">
            <v>28</v>
          </cell>
        </row>
        <row r="191">
          <cell r="A191" t="str">
            <v>03836766NP</v>
          </cell>
          <cell r="B191">
            <v>0</v>
          </cell>
          <cell r="C191" t="str">
            <v>Cable entry top for panel RD41250A  w/o CTs w/oES</v>
          </cell>
          <cell r="D191">
            <v>689.27529489280164</v>
          </cell>
          <cell r="E191">
            <v>698.29167939293893</v>
          </cell>
          <cell r="F191">
            <v>30</v>
          </cell>
        </row>
        <row r="192">
          <cell r="A192" t="str">
            <v>03836767NA</v>
          </cell>
          <cell r="B192">
            <v>0</v>
          </cell>
          <cell r="C192" t="str">
            <v>Busbar entry top single CTs for panel w/o neon   AD41250A</v>
          </cell>
          <cell r="D192">
            <v>1051.2672452694205</v>
          </cell>
          <cell r="E192">
            <v>1058.7649727694206</v>
          </cell>
          <cell r="F192">
            <v>22</v>
          </cell>
        </row>
        <row r="193">
          <cell r="A193" t="str">
            <v>03836767NB</v>
          </cell>
          <cell r="B193">
            <v>0</v>
          </cell>
          <cell r="C193" t="str">
            <v>BUsbar entry top single CTs for panel w/neon  w/o ES  AD41250A</v>
          </cell>
          <cell r="D193">
            <v>1159.3789166972144</v>
          </cell>
          <cell r="E193">
            <v>1172.2912871973519</v>
          </cell>
          <cell r="F193">
            <v>24</v>
          </cell>
        </row>
        <row r="194">
          <cell r="A194" t="str">
            <v>03836767NC</v>
          </cell>
          <cell r="B194">
            <v>0</v>
          </cell>
          <cell r="C194" t="str">
            <v>Busbar entry top single CTs for panel w/o neon   AD4 2000A</v>
          </cell>
          <cell r="D194">
            <v>1900.0097962207294</v>
          </cell>
          <cell r="E194">
            <v>1907.3234242207295</v>
          </cell>
          <cell r="F194">
            <v>27</v>
          </cell>
        </row>
        <row r="195">
          <cell r="A195" t="str">
            <v>03836767ND</v>
          </cell>
          <cell r="B195">
            <v>0</v>
          </cell>
          <cell r="C195" t="str">
            <v>BUsbar entry top single CTs for panel w/neon  w/o ES  AD4 2000A</v>
          </cell>
          <cell r="D195">
            <v>2008.1939698465994</v>
          </cell>
          <cell r="E195">
            <v>2020.9222408467367</v>
          </cell>
          <cell r="F195">
            <v>30</v>
          </cell>
        </row>
        <row r="196">
          <cell r="A196" t="str">
            <v>03836767NE</v>
          </cell>
          <cell r="B196">
            <v>0</v>
          </cell>
          <cell r="C196" t="str">
            <v>Busbar entry top double CTs for panel w/o neon   AD41250A</v>
          </cell>
          <cell r="D196">
            <v>1040.6309050846744</v>
          </cell>
          <cell r="E196">
            <v>1048.1286325846747</v>
          </cell>
          <cell r="F196">
            <v>22</v>
          </cell>
        </row>
        <row r="197">
          <cell r="A197" t="str">
            <v>03836767NF</v>
          </cell>
          <cell r="B197">
            <v>0</v>
          </cell>
          <cell r="C197" t="str">
            <v>BUsbar entry top double CTs for panel w/neon  w/o ES  AD41250A</v>
          </cell>
          <cell r="D197">
            <v>1148.7425765124683</v>
          </cell>
          <cell r="E197">
            <v>1161.6549470126058</v>
          </cell>
          <cell r="F197">
            <v>24</v>
          </cell>
        </row>
        <row r="198">
          <cell r="A198" t="str">
            <v>03836767NG</v>
          </cell>
          <cell r="B198">
            <v>0</v>
          </cell>
          <cell r="C198" t="str">
            <v>Busbar entry top double CTs for panel w/o neon   AD42000A</v>
          </cell>
          <cell r="D198">
            <v>1878.7460776317694</v>
          </cell>
          <cell r="E198">
            <v>1886.0597056317695</v>
          </cell>
          <cell r="F198">
            <v>27</v>
          </cell>
        </row>
        <row r="199">
          <cell r="A199" t="str">
            <v>03836767NH</v>
          </cell>
          <cell r="B199">
            <v>0</v>
          </cell>
          <cell r="C199" t="str">
            <v>BUsbar entry top double CTs for panel w/neon  w/o ES  AD42000A</v>
          </cell>
          <cell r="D199">
            <v>1986.7135810327654</v>
          </cell>
          <cell r="E199">
            <v>1999.4274610327654</v>
          </cell>
          <cell r="F199">
            <v>28</v>
          </cell>
        </row>
        <row r="200">
          <cell r="A200" t="str">
            <v>03836767NJ</v>
          </cell>
          <cell r="B200">
            <v>0</v>
          </cell>
          <cell r="C200" t="str">
            <v>Busbar entry top  for panel RD41250A w/o CTs</v>
          </cell>
          <cell r="D200">
            <v>1051.2672452694205</v>
          </cell>
          <cell r="E200">
            <v>1058.7649727694206</v>
          </cell>
          <cell r="F200">
            <v>22</v>
          </cell>
        </row>
        <row r="201">
          <cell r="A201" t="str">
            <v>03836767NK</v>
          </cell>
          <cell r="B201">
            <v>0</v>
          </cell>
          <cell r="C201" t="str">
            <v>Busbar entry top  for panel RD41250A w/o CTs w/oES</v>
          </cell>
          <cell r="D201">
            <v>1159.3789166972144</v>
          </cell>
          <cell r="E201">
            <v>1172.2912871973519</v>
          </cell>
          <cell r="F201">
            <v>24</v>
          </cell>
        </row>
        <row r="202">
          <cell r="A202" t="str">
            <v>03836767NL</v>
          </cell>
          <cell r="B202">
            <v>0</v>
          </cell>
          <cell r="C202" t="str">
            <v>Busbar entry top RD4 2500A w/o CT</v>
          </cell>
          <cell r="D202">
            <v>1900.0097962207294</v>
          </cell>
          <cell r="E202">
            <v>1907.3234242207295</v>
          </cell>
          <cell r="F202">
            <v>27</v>
          </cell>
        </row>
        <row r="203">
          <cell r="A203" t="str">
            <v>03836767NM</v>
          </cell>
          <cell r="B203">
            <v>0</v>
          </cell>
          <cell r="C203" t="str">
            <v>Busbar entry top RD4 2500A w/o CT w/o ES</v>
          </cell>
          <cell r="D203">
            <v>2008.1939698465994</v>
          </cell>
          <cell r="E203">
            <v>2020.9222408467367</v>
          </cell>
          <cell r="F203">
            <v>30</v>
          </cell>
        </row>
        <row r="204">
          <cell r="A204" t="str">
            <v>03836768NA</v>
          </cell>
          <cell r="B204">
            <v>0</v>
          </cell>
          <cell r="C204" t="str">
            <v>BOTTOM PAN MCSET4</v>
          </cell>
          <cell r="D204">
            <v>116.9892404668329</v>
          </cell>
          <cell r="E204">
            <v>116.9892404668329</v>
          </cell>
          <cell r="F204">
            <v>12</v>
          </cell>
        </row>
        <row r="205">
          <cell r="A205" t="str">
            <v>03836786NA</v>
          </cell>
          <cell r="B205">
            <v>0</v>
          </cell>
          <cell r="C205" t="str">
            <v>Interlock between MV door &amp; LV socket MCset4</v>
          </cell>
          <cell r="D205">
            <v>13.231604220952372</v>
          </cell>
          <cell r="E205">
            <v>13.67330972099815</v>
          </cell>
          <cell r="F205">
            <v>13</v>
          </cell>
        </row>
        <row r="206">
          <cell r="A206" t="str">
            <v>03836787NA</v>
          </cell>
          <cell r="B206">
            <v>0</v>
          </cell>
          <cell r="C206" t="str">
            <v>Shutter locking MCset4</v>
          </cell>
          <cell r="D206">
            <v>14.839375451903333</v>
          </cell>
          <cell r="E206">
            <v>15.489755451903331</v>
          </cell>
          <cell r="F206">
            <v>6</v>
          </cell>
        </row>
        <row r="207">
          <cell r="A207" t="str">
            <v>03836788NB</v>
          </cell>
          <cell r="B207">
            <v>0</v>
          </cell>
          <cell r="C207" t="str">
            <v>upper shunt sleeved</v>
          </cell>
          <cell r="D207">
            <v>119.10562947946735</v>
          </cell>
          <cell r="E207">
            <v>119.28658197946736</v>
          </cell>
          <cell r="F207">
            <v>6</v>
          </cell>
        </row>
        <row r="208">
          <cell r="A208" t="str">
            <v>03836788NC</v>
          </cell>
          <cell r="B208">
            <v>0</v>
          </cell>
          <cell r="C208" t="str">
            <v>UPPER DER.SLEEVED AD-CL 1250A</v>
          </cell>
          <cell r="D208">
            <v>143.22856310991989</v>
          </cell>
          <cell r="E208">
            <v>143.40951560991999</v>
          </cell>
          <cell r="F208">
            <v>6</v>
          </cell>
        </row>
        <row r="209">
          <cell r="A209" t="str">
            <v>03836788NJ</v>
          </cell>
          <cell r="B209">
            <v>0</v>
          </cell>
          <cell r="C209" t="str">
            <v>UPPER DER.SLEEVED AD-CL 2500A</v>
          </cell>
          <cell r="D209">
            <v>406.70070212075137</v>
          </cell>
          <cell r="E209">
            <v>406.88165462075142</v>
          </cell>
          <cell r="F209">
            <v>11</v>
          </cell>
        </row>
        <row r="210">
          <cell r="A210" t="str">
            <v>03836789NA</v>
          </cell>
          <cell r="B210">
            <v>0</v>
          </cell>
          <cell r="C210" t="str">
            <v>IP4X IA 3 side</v>
          </cell>
          <cell r="D210">
            <v>27.725569979675456</v>
          </cell>
          <cell r="E210">
            <v>27.744976479675454</v>
          </cell>
          <cell r="F210">
            <v>6</v>
          </cell>
        </row>
        <row r="211">
          <cell r="A211" t="str">
            <v>03836789NB</v>
          </cell>
          <cell r="B211">
            <v>0</v>
          </cell>
          <cell r="C211" t="str">
            <v>IP4X IA 3 side AD4 2500A</v>
          </cell>
          <cell r="D211">
            <v>68.286029979675462</v>
          </cell>
          <cell r="E211">
            <v>68.305436479675464</v>
          </cell>
          <cell r="F211">
            <v>7</v>
          </cell>
        </row>
        <row r="212">
          <cell r="A212" t="str">
            <v>03836789NC</v>
          </cell>
          <cell r="B212">
            <v>0</v>
          </cell>
          <cell r="C212" t="str">
            <v>IP4X anti arc GL4</v>
          </cell>
          <cell r="D212">
            <v>27.337439979675455</v>
          </cell>
          <cell r="E212">
            <v>27.337439979675455</v>
          </cell>
          <cell r="F212">
            <v>5</v>
          </cell>
        </row>
        <row r="213">
          <cell r="A213" t="str">
            <v>03836789ND</v>
          </cell>
          <cell r="B213">
            <v>0</v>
          </cell>
          <cell r="C213" t="str">
            <v>IP4X IA 4side</v>
          </cell>
          <cell r="D213">
            <v>14.206317223026417</v>
          </cell>
          <cell r="E213">
            <v>14.206317223026417</v>
          </cell>
          <cell r="F213">
            <v>2</v>
          </cell>
        </row>
        <row r="214">
          <cell r="A214" t="str">
            <v>03836789NE</v>
          </cell>
          <cell r="B214">
            <v>0</v>
          </cell>
          <cell r="C214" t="str">
            <v>IP4X not anti arc</v>
          </cell>
          <cell r="D214">
            <v>14.206317223026417</v>
          </cell>
          <cell r="E214">
            <v>14.206317223026417</v>
          </cell>
          <cell r="F214">
            <v>2</v>
          </cell>
        </row>
        <row r="215">
          <cell r="A215" t="str">
            <v>03836789NF</v>
          </cell>
          <cell r="B215">
            <v>0</v>
          </cell>
          <cell r="C215" t="str">
            <v>IP4X not anti arc AD4 2500A</v>
          </cell>
          <cell r="D215">
            <v>101.38197997967545</v>
          </cell>
          <cell r="E215">
            <v>103.05618397967545</v>
          </cell>
          <cell r="F215">
            <v>7</v>
          </cell>
        </row>
        <row r="216">
          <cell r="A216" t="str">
            <v>03836789NG</v>
          </cell>
          <cell r="B216">
            <v>0</v>
          </cell>
          <cell r="C216" t="str">
            <v>Gasket end plate IP4x</v>
          </cell>
          <cell r="D216">
            <v>0.38812999999999998</v>
          </cell>
          <cell r="E216">
            <v>0.40753649999999997</v>
          </cell>
          <cell r="F216">
            <v>1</v>
          </cell>
        </row>
        <row r="217">
          <cell r="A217" t="str">
            <v>03836790NA</v>
          </cell>
          <cell r="B217">
            <v>0</v>
          </cell>
          <cell r="C217" t="str">
            <v>Not anti arc bottom entry AD4 630A</v>
          </cell>
          <cell r="D217">
            <v>125.82478331328575</v>
          </cell>
          <cell r="E217">
            <v>127.66000881328577</v>
          </cell>
          <cell r="F217">
            <v>26</v>
          </cell>
        </row>
        <row r="218">
          <cell r="A218" t="str">
            <v>03836790NB</v>
          </cell>
          <cell r="B218">
            <v>0</v>
          </cell>
          <cell r="C218" t="str">
            <v>Not anti arc bottom entry AD4 2500A</v>
          </cell>
          <cell r="D218">
            <v>163.3126595607464</v>
          </cell>
          <cell r="E218">
            <v>165.1478850607464</v>
          </cell>
          <cell r="F218">
            <v>28</v>
          </cell>
        </row>
        <row r="219">
          <cell r="A219" t="str">
            <v>03836790NC</v>
          </cell>
          <cell r="B219">
            <v>0</v>
          </cell>
          <cell r="C219" t="str">
            <v>Not anti arc bottom entry GL4</v>
          </cell>
          <cell r="D219">
            <v>128.81893107616193</v>
          </cell>
          <cell r="E219">
            <v>130.65415657616194</v>
          </cell>
          <cell r="F219">
            <v>26</v>
          </cell>
        </row>
        <row r="220">
          <cell r="A220" t="str">
            <v>03836791NA</v>
          </cell>
          <cell r="B220">
            <v>0</v>
          </cell>
          <cell r="C220" t="str">
            <v>AA 3side H&gt;=4m bottom entry AD4 630A</v>
          </cell>
          <cell r="D220">
            <v>171.7464900919787</v>
          </cell>
          <cell r="E220">
            <v>173.58171559197871</v>
          </cell>
          <cell r="F220">
            <v>30</v>
          </cell>
        </row>
        <row r="221">
          <cell r="A221" t="str">
            <v>03836791NB</v>
          </cell>
          <cell r="B221">
            <v>0</v>
          </cell>
          <cell r="C221" t="str">
            <v>AA 3side H&gt;=4m bottom entry AD4 2500A</v>
          </cell>
          <cell r="D221">
            <v>178.10260623777486</v>
          </cell>
          <cell r="E221">
            <v>179.93783173777487</v>
          </cell>
          <cell r="F221">
            <v>31</v>
          </cell>
        </row>
        <row r="222">
          <cell r="A222" t="str">
            <v>03836791NC</v>
          </cell>
          <cell r="B222">
            <v>0</v>
          </cell>
          <cell r="C222" t="str">
            <v>AA 3side H&gt;=4m bottom entry GL4</v>
          </cell>
          <cell r="D222">
            <v>145.62177133557952</v>
          </cell>
          <cell r="E222">
            <v>147.45699683557953</v>
          </cell>
          <cell r="F222">
            <v>28</v>
          </cell>
        </row>
        <row r="223">
          <cell r="A223" t="str">
            <v>03836792NA</v>
          </cell>
          <cell r="B223">
            <v>0</v>
          </cell>
          <cell r="C223" t="str">
            <v>AA 4side 2.8&lt;=H&lt;4m bottom entry AD4 630A</v>
          </cell>
          <cell r="D223">
            <v>238.94197181000129</v>
          </cell>
          <cell r="E223">
            <v>240.7771973100013</v>
          </cell>
          <cell r="F223">
            <v>31</v>
          </cell>
        </row>
        <row r="224">
          <cell r="A224" t="str">
            <v>03836792NB</v>
          </cell>
          <cell r="B224">
            <v>0</v>
          </cell>
          <cell r="C224" t="str">
            <v>AA 4side 2.8&lt;=H&lt;4m bottom entry AD4 2500A</v>
          </cell>
          <cell r="D224">
            <v>241.13891832384795</v>
          </cell>
          <cell r="E224">
            <v>242.97414382384795</v>
          </cell>
          <cell r="F224">
            <v>31</v>
          </cell>
        </row>
        <row r="225">
          <cell r="A225" t="str">
            <v>03836792NC</v>
          </cell>
          <cell r="B225">
            <v>0</v>
          </cell>
          <cell r="C225" t="str">
            <v>AA 4side 2.8&lt;=H&lt;4m bottom entry GL4</v>
          </cell>
          <cell r="D225">
            <v>212.92485435360209</v>
          </cell>
          <cell r="E225">
            <v>214.76007985360209</v>
          </cell>
          <cell r="F225">
            <v>30</v>
          </cell>
        </row>
        <row r="226">
          <cell r="A226" t="str">
            <v>03836793NA</v>
          </cell>
          <cell r="B226">
            <v>0</v>
          </cell>
          <cell r="C226" t="str">
            <v>IPX1 anti arc 4side</v>
          </cell>
          <cell r="D226">
            <v>55.303173765826898</v>
          </cell>
          <cell r="E226">
            <v>55.303173765826898</v>
          </cell>
          <cell r="F226">
            <v>4</v>
          </cell>
        </row>
        <row r="227">
          <cell r="A227" t="str">
            <v>03836793NB</v>
          </cell>
          <cell r="B227">
            <v>0</v>
          </cell>
          <cell r="C227" t="str">
            <v>LOW.CON. IPX1 IA 3S</v>
          </cell>
          <cell r="D227">
            <v>35.208121453990927</v>
          </cell>
          <cell r="E227">
            <v>35.208121453990927</v>
          </cell>
          <cell r="F227">
            <v>5</v>
          </cell>
        </row>
        <row r="228">
          <cell r="A228" t="str">
            <v>03836794NA</v>
          </cell>
          <cell r="B228">
            <v>0</v>
          </cell>
          <cell r="C228" t="str">
            <v>IPX1 not anti arc</v>
          </cell>
          <cell r="D228">
            <v>170.68433188278712</v>
          </cell>
          <cell r="E228">
            <v>172.48808738278711</v>
          </cell>
          <cell r="F228">
            <v>30</v>
          </cell>
        </row>
        <row r="229">
          <cell r="A229" t="str">
            <v>03836794NB</v>
          </cell>
          <cell r="B229">
            <v>0</v>
          </cell>
          <cell r="C229" t="str">
            <v>IPX1 not anti arc AD4 2500A</v>
          </cell>
          <cell r="D229">
            <v>208.4943261302478</v>
          </cell>
          <cell r="E229">
            <v>210.32955163024781</v>
          </cell>
          <cell r="F229">
            <v>31</v>
          </cell>
        </row>
        <row r="230">
          <cell r="A230" t="str">
            <v>03836794NC</v>
          </cell>
          <cell r="B230">
            <v>0</v>
          </cell>
          <cell r="C230" t="str">
            <v>IPX1 not anti arc GL4</v>
          </cell>
          <cell r="D230">
            <v>173.62295764566332</v>
          </cell>
          <cell r="E230">
            <v>175.42671314566331</v>
          </cell>
          <cell r="F230">
            <v>30</v>
          </cell>
        </row>
        <row r="231">
          <cell r="A231" t="str">
            <v>03836795NA</v>
          </cell>
          <cell r="B231">
            <v>0</v>
          </cell>
          <cell r="C231" t="str">
            <v>AA 4side 2.8&lt;=H&lt;4m bottom entry AD4 630A</v>
          </cell>
          <cell r="D231">
            <v>191.80968017162215</v>
          </cell>
          <cell r="E231">
            <v>193.64490567162215</v>
          </cell>
          <cell r="F231">
            <v>28</v>
          </cell>
        </row>
        <row r="232">
          <cell r="A232" t="str">
            <v>03836795NB</v>
          </cell>
          <cell r="B232">
            <v>0</v>
          </cell>
          <cell r="C232" t="str">
            <v>AA 4side 2.8&lt;=H&lt;4m bottom entry AD4 2500A</v>
          </cell>
          <cell r="D232">
            <v>194.00662668546877</v>
          </cell>
          <cell r="E232">
            <v>195.84185218546878</v>
          </cell>
          <cell r="F232">
            <v>28</v>
          </cell>
        </row>
        <row r="233">
          <cell r="A233" t="str">
            <v>03836795NC</v>
          </cell>
          <cell r="B233">
            <v>0</v>
          </cell>
          <cell r="C233" t="str">
            <v>AA 4side 2.8&lt;=H&lt;4m bottom entry GL4</v>
          </cell>
          <cell r="D233">
            <v>165.77657271522287</v>
          </cell>
          <cell r="E233">
            <v>167.61179821522288</v>
          </cell>
          <cell r="F233">
            <v>27</v>
          </cell>
        </row>
        <row r="234">
          <cell r="A234" t="str">
            <v>03836796NA</v>
          </cell>
          <cell r="B234" t="str">
            <v>B</v>
          </cell>
          <cell r="C234" t="str">
            <v>Not anti arc top entry AD4 630A</v>
          </cell>
          <cell r="D234">
            <v>238.38</v>
          </cell>
          <cell r="E234">
            <v>241.01666589887236</v>
          </cell>
          <cell r="F234">
            <v>43</v>
          </cell>
        </row>
        <row r="235">
          <cell r="A235" t="str">
            <v>03836796NB</v>
          </cell>
          <cell r="B235" t="str">
            <v>B</v>
          </cell>
          <cell r="C235" t="str">
            <v>Not anti arc top entry AD4 2500A</v>
          </cell>
          <cell r="D235">
            <v>269.06</v>
          </cell>
          <cell r="E235">
            <v>271.7056456319944</v>
          </cell>
          <cell r="F235">
            <v>44</v>
          </cell>
        </row>
        <row r="236">
          <cell r="A236" t="str">
            <v>03836796NC</v>
          </cell>
          <cell r="B236" t="str">
            <v>B</v>
          </cell>
          <cell r="C236" t="str">
            <v>AA 4side H&gt;=4m top entry AD4 630A</v>
          </cell>
          <cell r="D236">
            <v>272.25</v>
          </cell>
          <cell r="E236">
            <v>274.89301132429534</v>
          </cell>
          <cell r="F236">
            <v>46</v>
          </cell>
        </row>
        <row r="237">
          <cell r="A237" t="str">
            <v>03836796ND</v>
          </cell>
          <cell r="B237" t="str">
            <v>B</v>
          </cell>
          <cell r="C237" t="str">
            <v>AA 4side H&gt;=4m top entry AD4 2500A</v>
          </cell>
          <cell r="D237">
            <v>269.54000000000002</v>
          </cell>
          <cell r="E237">
            <v>272.18534563199438</v>
          </cell>
          <cell r="F237">
            <v>45</v>
          </cell>
        </row>
        <row r="238">
          <cell r="A238" t="str">
            <v>03836797NA</v>
          </cell>
          <cell r="B238">
            <v>0</v>
          </cell>
          <cell r="C238" t="str">
            <v>MV door MCset4 anti arc</v>
          </cell>
          <cell r="D238">
            <v>50.890129847319884</v>
          </cell>
          <cell r="E238">
            <v>50.890129847319884</v>
          </cell>
          <cell r="F238">
            <v>2</v>
          </cell>
        </row>
        <row r="239">
          <cell r="A239" t="str">
            <v>03836797NB</v>
          </cell>
          <cell r="B239">
            <v>0</v>
          </cell>
          <cell r="C239" t="str">
            <v>MV door MCset4 not anti arc</v>
          </cell>
          <cell r="D239">
            <v>32.344501791461305</v>
          </cell>
          <cell r="E239">
            <v>32.344501791461305</v>
          </cell>
          <cell r="F239">
            <v>1</v>
          </cell>
        </row>
        <row r="240">
          <cell r="A240" t="str">
            <v>03836799NA</v>
          </cell>
          <cell r="B240">
            <v>0</v>
          </cell>
          <cell r="C240" t="str">
            <v>Withdrawable CB lock MCset4</v>
          </cell>
          <cell r="D240">
            <v>9.81</v>
          </cell>
          <cell r="E240">
            <v>10.296529153664565</v>
          </cell>
          <cell r="F240">
            <v>2</v>
          </cell>
        </row>
        <row r="241">
          <cell r="A241" t="str">
            <v>03836800NA</v>
          </cell>
          <cell r="B241">
            <v>0</v>
          </cell>
          <cell r="C241" t="str">
            <v>Draw in/out CB auxiliary contact MCset4</v>
          </cell>
          <cell r="D241">
            <v>26.29215424762468</v>
          </cell>
          <cell r="E241">
            <v>27.603404247624677</v>
          </cell>
          <cell r="F241">
            <v>11</v>
          </cell>
        </row>
        <row r="242">
          <cell r="A242" t="str">
            <v>03836802NB</v>
          </cell>
          <cell r="B242" t="str">
            <v>A</v>
          </cell>
          <cell r="C242" t="str">
            <v xml:space="preserve">CB without - MCSet4 </v>
          </cell>
          <cell r="D242">
            <v>34.637979999999999</v>
          </cell>
          <cell r="E242">
            <v>36.369878999999997</v>
          </cell>
          <cell r="F242">
            <v>1</v>
          </cell>
        </row>
        <row r="243">
          <cell r="A243" t="str">
            <v>03836884NC</v>
          </cell>
          <cell r="B243">
            <v>0</v>
          </cell>
          <cell r="C243" t="str">
            <v>VN-ICC-IN 24/31.5/40 DI4</v>
          </cell>
          <cell r="D243">
            <v>1537.7580354111151</v>
          </cell>
          <cell r="E243">
            <v>1581.6552701333933</v>
          </cell>
          <cell r="F243">
            <v>144</v>
          </cell>
        </row>
        <row r="244">
          <cell r="A244" t="str">
            <v>03836885NA</v>
          </cell>
          <cell r="B244">
            <v>0</v>
          </cell>
          <cell r="C244" t="str">
            <v>NUMBER AND CABLES MV</v>
          </cell>
          <cell r="D244">
            <v>45.254077950930785</v>
          </cell>
          <cell r="E244">
            <v>45.254077950930785</v>
          </cell>
          <cell r="F244">
            <v>4</v>
          </cell>
        </row>
        <row r="245">
          <cell r="A245" t="str">
            <v>03836887NA</v>
          </cell>
          <cell r="B245">
            <v>0</v>
          </cell>
          <cell r="C245" t="str">
            <v>IA LOW 3S S&gt;=4M DI4</v>
          </cell>
          <cell r="D245">
            <v>85.544176619706207</v>
          </cell>
          <cell r="E245">
            <v>85.544176619706207</v>
          </cell>
          <cell r="F245">
            <v>8</v>
          </cell>
        </row>
        <row r="246">
          <cell r="A246" t="str">
            <v>03836888NA</v>
          </cell>
          <cell r="B246">
            <v>0</v>
          </cell>
          <cell r="C246" t="str">
            <v>IA LOW 4S S2.8/4M DI4</v>
          </cell>
          <cell r="D246">
            <v>143.44281854724755</v>
          </cell>
          <cell r="E246">
            <v>143.44281854724755</v>
          </cell>
          <cell r="F246">
            <v>12</v>
          </cell>
        </row>
        <row r="247">
          <cell r="A247" t="str">
            <v>03836890NA</v>
          </cell>
          <cell r="B247">
            <v>0</v>
          </cell>
          <cell r="C247" t="str">
            <v>IA LOW 4S S2.8/4M DI4</v>
          </cell>
          <cell r="D247">
            <v>96.228988137314758</v>
          </cell>
          <cell r="E247">
            <v>96.228988137314758</v>
          </cell>
          <cell r="F247">
            <v>7</v>
          </cell>
        </row>
        <row r="248">
          <cell r="A248" t="str">
            <v>03836891NA</v>
          </cell>
          <cell r="B248">
            <v>0</v>
          </cell>
          <cell r="C248" t="str">
            <v>MV DOOR IA RAL9002 DI4</v>
          </cell>
          <cell r="D248">
            <v>66.006881193838424</v>
          </cell>
          <cell r="E248">
            <v>66.836115693838423</v>
          </cell>
          <cell r="F248">
            <v>11</v>
          </cell>
        </row>
        <row r="249">
          <cell r="A249" t="str">
            <v>03836892NA</v>
          </cell>
          <cell r="B249">
            <v>0</v>
          </cell>
          <cell r="C249" t="str">
            <v>10KV(75KV) DI4</v>
          </cell>
          <cell r="D249">
            <v>132.74045999999998</v>
          </cell>
          <cell r="E249">
            <v>139.37748300000001</v>
          </cell>
          <cell r="F249">
            <v>1</v>
          </cell>
        </row>
        <row r="250">
          <cell r="A250" t="str">
            <v>03836893NA</v>
          </cell>
          <cell r="B250">
            <v>0</v>
          </cell>
          <cell r="C250" t="str">
            <v>15-20-22-23KV (125KV) DI4</v>
          </cell>
          <cell r="D250">
            <v>132.74045999999998</v>
          </cell>
          <cell r="E250">
            <v>139.37748300000001</v>
          </cell>
          <cell r="F250">
            <v>1</v>
          </cell>
        </row>
        <row r="251">
          <cell r="A251" t="str">
            <v>03836894NA</v>
          </cell>
          <cell r="B251">
            <v>0</v>
          </cell>
          <cell r="C251" t="str">
            <v>MV FUSE 12KV/6.3A DI4</v>
          </cell>
          <cell r="D251">
            <v>83.741669999999999</v>
          </cell>
          <cell r="E251">
            <v>87.928753499999999</v>
          </cell>
          <cell r="F251">
            <v>1</v>
          </cell>
        </row>
        <row r="252">
          <cell r="A252" t="str">
            <v>03836894NB</v>
          </cell>
          <cell r="B252">
            <v>0</v>
          </cell>
          <cell r="C252" t="str">
            <v>MV FUSE 12KV/16A DI4</v>
          </cell>
          <cell r="D252">
            <v>85.094879999999989</v>
          </cell>
          <cell r="E252">
            <v>85.094879999999989</v>
          </cell>
          <cell r="F252">
            <v>1</v>
          </cell>
        </row>
        <row r="253">
          <cell r="A253" t="str">
            <v>03836894NC</v>
          </cell>
          <cell r="B253">
            <v>0</v>
          </cell>
          <cell r="C253" t="str">
            <v>MV FUSE 12KV/25A DI4</v>
          </cell>
          <cell r="D253">
            <v>88.241879999999981</v>
          </cell>
          <cell r="E253">
            <v>88.241879999999981</v>
          </cell>
          <cell r="F253">
            <v>1</v>
          </cell>
        </row>
        <row r="254">
          <cell r="A254" t="str">
            <v>03836894ND</v>
          </cell>
          <cell r="B254">
            <v>0</v>
          </cell>
          <cell r="C254" t="str">
            <v>MV FUSE 12KV/31.5A DI4</v>
          </cell>
          <cell r="D254">
            <v>93.96942</v>
          </cell>
          <cell r="E254">
            <v>98.667890999999997</v>
          </cell>
          <cell r="F254">
            <v>1</v>
          </cell>
        </row>
        <row r="255">
          <cell r="A255" t="str">
            <v>03836894NE</v>
          </cell>
          <cell r="B255">
            <v>0</v>
          </cell>
          <cell r="C255" t="str">
            <v>MV FUSE 12KV/40A DI4</v>
          </cell>
          <cell r="D255">
            <v>93.875009999999989</v>
          </cell>
          <cell r="E255">
            <v>98.568760499999982</v>
          </cell>
          <cell r="F255">
            <v>1</v>
          </cell>
        </row>
        <row r="256">
          <cell r="A256" t="str">
            <v>03836894NF</v>
          </cell>
          <cell r="B256">
            <v>0</v>
          </cell>
          <cell r="C256" t="str">
            <v>MV FUSE 12KV/50A DI4</v>
          </cell>
          <cell r="D256">
            <v>102.52925999999998</v>
          </cell>
          <cell r="E256">
            <v>107.65572299999998</v>
          </cell>
          <cell r="F256">
            <v>1</v>
          </cell>
        </row>
        <row r="257">
          <cell r="A257" t="str">
            <v>03836894NG</v>
          </cell>
          <cell r="B257">
            <v>0</v>
          </cell>
          <cell r="C257" t="str">
            <v>MV FUSE 12KV/63A DI4</v>
          </cell>
          <cell r="D257">
            <v>102.96983999999999</v>
          </cell>
          <cell r="E257">
            <v>108.11833199999998</v>
          </cell>
          <cell r="F257">
            <v>1</v>
          </cell>
        </row>
        <row r="258">
          <cell r="A258" t="str">
            <v>03836894NH</v>
          </cell>
          <cell r="B258">
            <v>0</v>
          </cell>
          <cell r="C258" t="str">
            <v>MV FUSE 12KV/80A DI4</v>
          </cell>
          <cell r="D258">
            <v>124.43237999999998</v>
          </cell>
          <cell r="E258">
            <v>130.65399899999997</v>
          </cell>
          <cell r="F258">
            <v>1</v>
          </cell>
        </row>
        <row r="259">
          <cell r="A259" t="str">
            <v>03836895NA</v>
          </cell>
          <cell r="B259">
            <v>0</v>
          </cell>
          <cell r="C259" t="str">
            <v>MV FUSE 24KV/6.3A DI4</v>
          </cell>
          <cell r="D259">
            <v>87.108959999999996</v>
          </cell>
          <cell r="E259">
            <v>91.464407999999992</v>
          </cell>
          <cell r="F259">
            <v>1</v>
          </cell>
        </row>
        <row r="260">
          <cell r="A260" t="str">
            <v>03836895NB</v>
          </cell>
          <cell r="B260">
            <v>0</v>
          </cell>
          <cell r="C260" t="str">
            <v>MV FUSE 24KV/10A DI4</v>
          </cell>
          <cell r="D260">
            <v>89.941259999999986</v>
          </cell>
          <cell r="E260">
            <v>94.438322999999997</v>
          </cell>
          <cell r="F260">
            <v>1</v>
          </cell>
        </row>
        <row r="261">
          <cell r="A261" t="str">
            <v>03836895NC</v>
          </cell>
          <cell r="B261">
            <v>0</v>
          </cell>
          <cell r="C261" t="str">
            <v>MV FUSE 24KV/16A DI4</v>
          </cell>
          <cell r="D261">
            <v>88.650989999999993</v>
          </cell>
          <cell r="E261">
            <v>93.083539500000001</v>
          </cell>
          <cell r="F261">
            <v>1</v>
          </cell>
        </row>
        <row r="262">
          <cell r="A262" t="str">
            <v>03836895ND</v>
          </cell>
          <cell r="B262">
            <v>0</v>
          </cell>
          <cell r="C262" t="str">
            <v>MV FUSE 24KV/25A DI4</v>
          </cell>
          <cell r="D262">
            <v>92.112690000000001</v>
          </cell>
          <cell r="E262">
            <v>96.718324499999994</v>
          </cell>
          <cell r="F262">
            <v>1</v>
          </cell>
        </row>
        <row r="263">
          <cell r="A263" t="str">
            <v>03836895NE</v>
          </cell>
          <cell r="B263">
            <v>0</v>
          </cell>
          <cell r="C263" t="str">
            <v>MV FUSE 24KV/31.5A DI4</v>
          </cell>
          <cell r="D263">
            <v>97.116419999999977</v>
          </cell>
          <cell r="E263">
            <v>101.972241</v>
          </cell>
          <cell r="F263">
            <v>1</v>
          </cell>
        </row>
        <row r="264">
          <cell r="A264" t="str">
            <v>03836895NF</v>
          </cell>
          <cell r="B264">
            <v>0</v>
          </cell>
          <cell r="C264" t="str">
            <v>MV FUSE 24KV/40A DI4</v>
          </cell>
          <cell r="D264">
            <v>96.959069999999983</v>
          </cell>
          <cell r="E264">
            <v>101.80702349999999</v>
          </cell>
          <cell r="F264">
            <v>1</v>
          </cell>
        </row>
        <row r="265">
          <cell r="A265" t="str">
            <v>03836896NA</v>
          </cell>
          <cell r="B265">
            <v>0</v>
          </cell>
          <cell r="C265" t="str">
            <v>WITH MOTOR. IMS 24 VDC DI4</v>
          </cell>
          <cell r="D265">
            <v>372.76715395543198</v>
          </cell>
          <cell r="E265">
            <v>387.48062135488226</v>
          </cell>
          <cell r="F265">
            <v>18</v>
          </cell>
        </row>
        <row r="266">
          <cell r="A266" t="str">
            <v>03836896NB</v>
          </cell>
          <cell r="B266">
            <v>0</v>
          </cell>
          <cell r="C266" t="str">
            <v>WITH MOTOR. IMS 48 VDC DI4</v>
          </cell>
          <cell r="D266">
            <v>357.81890395543201</v>
          </cell>
          <cell r="E266">
            <v>376.65284335488229</v>
          </cell>
          <cell r="F266">
            <v>18</v>
          </cell>
        </row>
        <row r="267">
          <cell r="A267" t="str">
            <v>03836896NC</v>
          </cell>
          <cell r="B267">
            <v>0</v>
          </cell>
          <cell r="C267" t="str">
            <v>WITH MOTOR. IMS 110 VDC DI4</v>
          </cell>
          <cell r="D267">
            <v>357.4993998037047</v>
          </cell>
          <cell r="E267">
            <v>376.35446116895315</v>
          </cell>
          <cell r="F267">
            <v>17</v>
          </cell>
        </row>
        <row r="268">
          <cell r="A268" t="str">
            <v>03836896ND</v>
          </cell>
          <cell r="B268">
            <v>0</v>
          </cell>
          <cell r="C268" t="str">
            <v>WITH MOTOR. IMS 125 VDC DI4</v>
          </cell>
          <cell r="D268">
            <v>357.64057395543199</v>
          </cell>
          <cell r="E268">
            <v>376.51752235488226</v>
          </cell>
          <cell r="F268">
            <v>18</v>
          </cell>
        </row>
        <row r="269">
          <cell r="A269" t="str">
            <v>03836897NA</v>
          </cell>
          <cell r="B269">
            <v>0</v>
          </cell>
          <cell r="C269" t="str">
            <v>WITHOUT MOTOR. IMS 24 VDC DI4</v>
          </cell>
          <cell r="D269">
            <v>23.075883252482956</v>
          </cell>
          <cell r="E269">
            <v>23.311707694256459</v>
          </cell>
          <cell r="F269">
            <v>28</v>
          </cell>
        </row>
        <row r="270">
          <cell r="A270" t="str">
            <v>03836897NB</v>
          </cell>
          <cell r="B270">
            <v>0</v>
          </cell>
          <cell r="C270" t="str">
            <v>WITHOUT MOTOR. IMS48 VDC DI4</v>
          </cell>
          <cell r="D270">
            <v>21.932473252482954</v>
          </cell>
          <cell r="E270">
            <v>22.168297694256456</v>
          </cell>
          <cell r="F270">
            <v>28</v>
          </cell>
        </row>
        <row r="271">
          <cell r="A271" t="str">
            <v>03836897NC</v>
          </cell>
          <cell r="B271">
            <v>0</v>
          </cell>
          <cell r="C271" t="str">
            <v>WITHOUT MOTOR. IMS 110 VDC DI4</v>
          </cell>
          <cell r="D271">
            <v>25.434102759495904</v>
          </cell>
          <cell r="E271">
            <v>25.792427965246823</v>
          </cell>
          <cell r="F271">
            <v>24</v>
          </cell>
        </row>
        <row r="272">
          <cell r="A272" t="str">
            <v>03836897ND</v>
          </cell>
          <cell r="B272">
            <v>0</v>
          </cell>
          <cell r="C272" t="str">
            <v>WITHOUT MOTOR. IMS 125 VDC DI4</v>
          </cell>
          <cell r="D272">
            <v>25.434102759495904</v>
          </cell>
          <cell r="E272">
            <v>25.792427965246823</v>
          </cell>
          <cell r="F272">
            <v>24</v>
          </cell>
        </row>
        <row r="273">
          <cell r="A273" t="str">
            <v>03836898NA</v>
          </cell>
          <cell r="B273">
            <v>0</v>
          </cell>
          <cell r="C273" t="str">
            <v>AUX.CONT. WITHOUT MOTOR. DI4</v>
          </cell>
          <cell r="D273">
            <v>3.2684365593086202</v>
          </cell>
          <cell r="E273">
            <v>3.4292714526223436</v>
          </cell>
          <cell r="F273">
            <v>9</v>
          </cell>
        </row>
        <row r="274">
          <cell r="A274" t="str">
            <v>03836899NA</v>
          </cell>
          <cell r="B274">
            <v>0</v>
          </cell>
          <cell r="C274" t="str">
            <v>AUX.CONT. WITH MOTOR. DI4</v>
          </cell>
          <cell r="D274">
            <v>1.1973245351238341E-2</v>
          </cell>
          <cell r="E274">
            <v>1.1973245351238341E-2</v>
          </cell>
          <cell r="F274">
            <v>4</v>
          </cell>
        </row>
        <row r="275">
          <cell r="A275" t="str">
            <v>03836900NA</v>
          </cell>
          <cell r="B275">
            <v>0</v>
          </cell>
          <cell r="C275" t="str">
            <v>AUX.CONT.FUSE NO MOTOR. DI4</v>
          </cell>
          <cell r="D275">
            <v>2.8761689814048945</v>
          </cell>
          <cell r="E275">
            <v>2.9555279246963422</v>
          </cell>
          <cell r="F275">
            <v>10</v>
          </cell>
        </row>
        <row r="276">
          <cell r="A276" t="str">
            <v>03836901NA</v>
          </cell>
          <cell r="B276">
            <v>0</v>
          </cell>
          <cell r="C276" t="str">
            <v>1 KEY IMS-ES IN CLOSED DI4</v>
          </cell>
          <cell r="D276">
            <v>12.979088198822012</v>
          </cell>
          <cell r="E276">
            <v>13.617929198822015</v>
          </cell>
          <cell r="F276">
            <v>10</v>
          </cell>
        </row>
        <row r="277">
          <cell r="A277" t="str">
            <v>03836902NA</v>
          </cell>
          <cell r="B277">
            <v>0</v>
          </cell>
          <cell r="C277" t="str">
            <v>1 KEY IMS-ES IN OPEN DI4</v>
          </cell>
          <cell r="D277">
            <v>9.1582955999999989</v>
          </cell>
          <cell r="E277">
            <v>9.6083166000000002</v>
          </cell>
          <cell r="F277">
            <v>5</v>
          </cell>
        </row>
        <row r="278">
          <cell r="A278" t="str">
            <v>03836903NA</v>
          </cell>
          <cell r="B278">
            <v>0</v>
          </cell>
          <cell r="C278" t="str">
            <v>2 KEYS IMS-ES IN CLOS/OPEN DI4</v>
          </cell>
          <cell r="D278">
            <v>21.689679298997117</v>
          </cell>
          <cell r="E278">
            <v>22.764379798997119</v>
          </cell>
          <cell r="F278">
            <v>11</v>
          </cell>
        </row>
        <row r="279">
          <cell r="A279" t="str">
            <v>03836904NA</v>
          </cell>
          <cell r="B279">
            <v>0</v>
          </cell>
          <cell r="C279" t="str">
            <v>1 KEY IMS-LINE IN OPEN DI4</v>
          </cell>
          <cell r="D279">
            <v>9.1582955999999989</v>
          </cell>
          <cell r="E279">
            <v>9.6083166000000002</v>
          </cell>
          <cell r="F279">
            <v>5</v>
          </cell>
        </row>
        <row r="280">
          <cell r="A280" t="str">
            <v>03836905NA</v>
          </cell>
          <cell r="B280">
            <v>0</v>
          </cell>
          <cell r="C280" t="str">
            <v>1 KEY IMS-LINE IN OPEN DI4</v>
          </cell>
          <cell r="D280">
            <v>19.658785599999998</v>
          </cell>
          <cell r="E280">
            <v>20.463368600000003</v>
          </cell>
          <cell r="F280">
            <v>17</v>
          </cell>
        </row>
        <row r="281">
          <cell r="A281" t="str">
            <v>03836914NA</v>
          </cell>
          <cell r="B281">
            <v>0</v>
          </cell>
          <cell r="C281" t="str">
            <v>End plate MCset4 not anti arc bottom entry KIRI KITA</v>
          </cell>
          <cell r="D281">
            <v>89.844711012550604</v>
          </cell>
          <cell r="E281">
            <v>89.844711012550604</v>
          </cell>
          <cell r="F281">
            <v>12</v>
          </cell>
        </row>
        <row r="282">
          <cell r="A282" t="str">
            <v>03836914NB</v>
          </cell>
          <cell r="B282">
            <v>0</v>
          </cell>
          <cell r="C282" t="str">
            <v>End plate MCset4 not anti arc bottom entry KANAN KITA</v>
          </cell>
          <cell r="D282">
            <v>90.048335679281834</v>
          </cell>
          <cell r="E282">
            <v>90.048335679281834</v>
          </cell>
          <cell r="F282">
            <v>12</v>
          </cell>
        </row>
        <row r="283">
          <cell r="A283" t="str">
            <v>03836914NC</v>
          </cell>
          <cell r="B283">
            <v>0</v>
          </cell>
          <cell r="C283" t="str">
            <v>End plate MCset4 not anti arc top entry KIRI KITA</v>
          </cell>
          <cell r="D283">
            <v>113.81810674245138</v>
          </cell>
          <cell r="E283">
            <v>113.81810674245138</v>
          </cell>
          <cell r="F283">
            <v>13</v>
          </cell>
        </row>
        <row r="284">
          <cell r="A284" t="str">
            <v>03836914ND</v>
          </cell>
          <cell r="B284">
            <v>0</v>
          </cell>
          <cell r="C284" t="str">
            <v>End plate MCset4 not anti arc top entry KANAN KITA</v>
          </cell>
          <cell r="D284">
            <v>114.02173140918261</v>
          </cell>
          <cell r="E284">
            <v>114.02173140918261</v>
          </cell>
          <cell r="F284">
            <v>13</v>
          </cell>
        </row>
        <row r="285">
          <cell r="A285" t="str">
            <v>03836915NA</v>
          </cell>
          <cell r="B285">
            <v>0</v>
          </cell>
          <cell r="C285" t="str">
            <v>End plate MCset4 anti arc 3 side H&gt;=4m  bottom entry KIRI KITA</v>
          </cell>
          <cell r="D285">
            <v>174.77342122478035</v>
          </cell>
          <cell r="E285">
            <v>174.77342122478035</v>
          </cell>
          <cell r="F285">
            <v>18</v>
          </cell>
        </row>
        <row r="286">
          <cell r="A286" t="str">
            <v>03836915NB</v>
          </cell>
          <cell r="B286">
            <v>0</v>
          </cell>
          <cell r="C286" t="str">
            <v>End plate MCset4 anti arc 3 side H&gt;=4m  bottom entry KANAN KITA</v>
          </cell>
          <cell r="D286">
            <v>174.83624756721622</v>
          </cell>
          <cell r="E286">
            <v>174.83624756721622</v>
          </cell>
          <cell r="F286">
            <v>18</v>
          </cell>
        </row>
        <row r="287">
          <cell r="A287" t="str">
            <v>03836916NA</v>
          </cell>
          <cell r="B287">
            <v>0</v>
          </cell>
          <cell r="C287" t="str">
            <v>End plate MCset4 anti arc 4 side 2.8m&lt;=H&lt;4m  bottom entry KIRI KITA</v>
          </cell>
          <cell r="D287">
            <v>172.57596379451829</v>
          </cell>
          <cell r="E287">
            <v>172.57596379451829</v>
          </cell>
          <cell r="F287">
            <v>19</v>
          </cell>
        </row>
        <row r="288">
          <cell r="A288" t="str">
            <v>03836916NB</v>
          </cell>
          <cell r="B288">
            <v>0</v>
          </cell>
          <cell r="C288" t="str">
            <v>End plate MCset4 anti arc 4 side 2.8m&lt;=H&lt;4m  bottom entry KANAN KITA</v>
          </cell>
          <cell r="D288">
            <v>178.84563824430748</v>
          </cell>
          <cell r="E288">
            <v>178.84563824430748</v>
          </cell>
          <cell r="F288">
            <v>19</v>
          </cell>
        </row>
        <row r="289">
          <cell r="A289" t="str">
            <v>03836917NA</v>
          </cell>
          <cell r="B289">
            <v>0</v>
          </cell>
          <cell r="C289" t="str">
            <v>End plate MCset4 anti arc 4 side H&gt;4m top entry KIRI KITA</v>
          </cell>
          <cell r="D289">
            <v>192.06073703875106</v>
          </cell>
          <cell r="E289">
            <v>192.06073703875106</v>
          </cell>
          <cell r="F289">
            <v>18</v>
          </cell>
        </row>
        <row r="290">
          <cell r="A290" t="str">
            <v>03836917NB</v>
          </cell>
          <cell r="B290">
            <v>0</v>
          </cell>
          <cell r="C290" t="str">
            <v>End plate MCset4 anti arc 4 side H&gt;4m top entry KANAN KITA</v>
          </cell>
          <cell r="D290">
            <v>192.10122155223254</v>
          </cell>
          <cell r="E290">
            <v>192.10122155223254</v>
          </cell>
          <cell r="F290">
            <v>18</v>
          </cell>
        </row>
        <row r="291">
          <cell r="A291" t="str">
            <v>03836918NA</v>
          </cell>
          <cell r="B291">
            <v>0</v>
          </cell>
          <cell r="C291" t="str">
            <v>Coupling panel MCset4 not anti arc bottom entry</v>
          </cell>
          <cell r="D291">
            <v>0.87425810743254095</v>
          </cell>
          <cell r="E291">
            <v>0.87425810743254095</v>
          </cell>
          <cell r="F291">
            <v>5</v>
          </cell>
        </row>
        <row r="292">
          <cell r="A292" t="str">
            <v>03836918NB</v>
          </cell>
          <cell r="B292">
            <v>0</v>
          </cell>
          <cell r="C292" t="str">
            <v>Coupling panel MCset4  not anti arc top entry</v>
          </cell>
          <cell r="D292">
            <v>0.87425810743254095</v>
          </cell>
          <cell r="E292">
            <v>0.87425810743254095</v>
          </cell>
          <cell r="F292">
            <v>7</v>
          </cell>
        </row>
        <row r="293">
          <cell r="A293" t="str">
            <v>03836918NC</v>
          </cell>
          <cell r="B293">
            <v>0</v>
          </cell>
          <cell r="C293" t="str">
            <v>Coupling panel MCset4  not anti arc bottom entry for IPX1</v>
          </cell>
          <cell r="D293">
            <v>3.8113974747058319</v>
          </cell>
          <cell r="E293">
            <v>3.8113974747058319</v>
          </cell>
          <cell r="F293">
            <v>9</v>
          </cell>
        </row>
        <row r="294">
          <cell r="A294" t="str">
            <v>03836919NA</v>
          </cell>
          <cell r="B294">
            <v>0</v>
          </cell>
          <cell r="C294" t="str">
            <v>Coupling panel MCset4  anti arc 3 side H&gt;=4m bottom entry</v>
          </cell>
          <cell r="D294">
            <v>8.9924927906104202</v>
          </cell>
          <cell r="E294">
            <v>8.9924927906104202</v>
          </cell>
          <cell r="F294">
            <v>5</v>
          </cell>
        </row>
        <row r="295">
          <cell r="A295" t="str">
            <v>03836919NB</v>
          </cell>
          <cell r="B295">
            <v>0</v>
          </cell>
          <cell r="C295" t="str">
            <v>Coupling panel MCset4  anti arc 4 side 2.8&lt;=H&lt;4m with tunnel bottom entry</v>
          </cell>
          <cell r="D295">
            <v>3.8228963458550638</v>
          </cell>
          <cell r="E295">
            <v>3.8228963458550638</v>
          </cell>
          <cell r="F295">
            <v>9</v>
          </cell>
        </row>
        <row r="296">
          <cell r="A296" t="str">
            <v>03836919NC</v>
          </cell>
          <cell r="B296">
            <v>0</v>
          </cell>
          <cell r="C296" t="str">
            <v>Coupling panel MCset4  anti arc 4 side H&gt;=4m  without tunnel top entry</v>
          </cell>
          <cell r="D296">
            <v>0.87425810743254095</v>
          </cell>
          <cell r="E296">
            <v>0.87425810743254095</v>
          </cell>
          <cell r="F296">
            <v>7</v>
          </cell>
        </row>
        <row r="297">
          <cell r="A297" t="str">
            <v>03836919ND</v>
          </cell>
          <cell r="B297">
            <v>0</v>
          </cell>
          <cell r="C297" t="str">
            <v>Coupling panel MCset4  anti arc 4 side 2.8&lt;=H&lt;4m with tunnel for IPX1 bottom entry</v>
          </cell>
          <cell r="D297">
            <v>37.156884763638267</v>
          </cell>
          <cell r="E297">
            <v>37.156884763638267</v>
          </cell>
          <cell r="F297">
            <v>9</v>
          </cell>
        </row>
        <row r="298">
          <cell r="A298" t="str">
            <v>03836920NA</v>
          </cell>
          <cell r="B298">
            <v>0</v>
          </cell>
          <cell r="C298" t="str">
            <v>Fixing panel MCset4 to anchoring rail</v>
          </cell>
          <cell r="D298">
            <v>9.6882852642465291</v>
          </cell>
          <cell r="E298">
            <v>9.7470292642465299</v>
          </cell>
          <cell r="F298">
            <v>4</v>
          </cell>
        </row>
        <row r="299">
          <cell r="A299" t="str">
            <v>03836921NA</v>
          </cell>
          <cell r="B299">
            <v>0</v>
          </cell>
          <cell r="C299" t="str">
            <v>Main busbar Mcset4 1250A</v>
          </cell>
          <cell r="D299">
            <v>235.22207156527105</v>
          </cell>
          <cell r="E299">
            <v>235.44865556527105</v>
          </cell>
          <cell r="F299">
            <v>5</v>
          </cell>
        </row>
        <row r="300">
          <cell r="A300" t="str">
            <v>03836921NB</v>
          </cell>
          <cell r="B300">
            <v>0</v>
          </cell>
          <cell r="C300" t="str">
            <v>Main busbar Mcset4 2000A</v>
          </cell>
          <cell r="D300">
            <v>467.08259009239833</v>
          </cell>
          <cell r="E300">
            <v>467.30917409239834</v>
          </cell>
          <cell r="F300">
            <v>5</v>
          </cell>
        </row>
        <row r="301">
          <cell r="A301" t="str">
            <v>03836921NC</v>
          </cell>
          <cell r="B301">
            <v>0</v>
          </cell>
          <cell r="C301" t="str">
            <v>Main busbar Mcset4 2500A</v>
          </cell>
          <cell r="D301">
            <v>467.08259009239833</v>
          </cell>
          <cell r="E301">
            <v>467.30917409239834</v>
          </cell>
          <cell r="F301">
            <v>5</v>
          </cell>
        </row>
        <row r="302">
          <cell r="A302" t="str">
            <v>03837454NA</v>
          </cell>
          <cell r="B302">
            <v>0</v>
          </cell>
          <cell r="C302" t="str">
            <v>DI4</v>
          </cell>
          <cell r="D302">
            <v>8337</v>
          </cell>
          <cell r="E302">
            <v>8337</v>
          </cell>
          <cell r="F302">
            <v>1</v>
          </cell>
        </row>
        <row r="303">
          <cell r="A303" t="str">
            <v>03837656NA</v>
          </cell>
          <cell r="B303">
            <v>0</v>
          </cell>
          <cell r="C303" t="str">
            <v>CABLE E.S.25KA+VPIS 35PF+VTS</v>
          </cell>
          <cell r="D303">
            <v>737.52042999999992</v>
          </cell>
          <cell r="E303">
            <v>774.39645150000001</v>
          </cell>
          <cell r="F303">
            <v>2</v>
          </cell>
        </row>
        <row r="304">
          <cell r="A304" t="str">
            <v>03837656NB</v>
          </cell>
          <cell r="B304">
            <v>0</v>
          </cell>
          <cell r="C304" t="str">
            <v>CABL.E.S.25KA+VPIS 35PF NO VT</v>
          </cell>
          <cell r="D304">
            <v>720.1070299999999</v>
          </cell>
          <cell r="E304">
            <v>756.11238149999997</v>
          </cell>
          <cell r="F304">
            <v>2</v>
          </cell>
        </row>
        <row r="305">
          <cell r="A305" t="str">
            <v>03837656NC</v>
          </cell>
          <cell r="B305">
            <v>0</v>
          </cell>
          <cell r="C305" t="str">
            <v>BUS BARS E.S.25KA+ VPIS 35PF</v>
          </cell>
          <cell r="D305">
            <v>747.15024999999991</v>
          </cell>
          <cell r="E305">
            <v>784.50776250000001</v>
          </cell>
          <cell r="F305">
            <v>2</v>
          </cell>
        </row>
        <row r="306">
          <cell r="A306" t="str">
            <v>03837656ND</v>
          </cell>
          <cell r="B306">
            <v>0</v>
          </cell>
          <cell r="C306" t="str">
            <v>CABLE E.S.31.5KA+VPIS 35PF+VT</v>
          </cell>
          <cell r="D306">
            <v>813.24773999999991</v>
          </cell>
          <cell r="E306">
            <v>853.91012699999999</v>
          </cell>
          <cell r="F306">
            <v>2</v>
          </cell>
        </row>
        <row r="307">
          <cell r="A307" t="str">
            <v>03837656NE</v>
          </cell>
          <cell r="B307">
            <v>0</v>
          </cell>
          <cell r="C307" t="str">
            <v>CAB.E.S. 31.5KA+VPIS 35PF NOVT</v>
          </cell>
          <cell r="D307">
            <v>795.85532000000001</v>
          </cell>
          <cell r="E307">
            <v>835.64808600000015</v>
          </cell>
          <cell r="F307">
            <v>2</v>
          </cell>
        </row>
        <row r="308">
          <cell r="A308" t="str">
            <v>03837656NF</v>
          </cell>
          <cell r="B308">
            <v>0</v>
          </cell>
          <cell r="C308" t="str">
            <v>BUS BARS E.S.31.5KA+VPIS 35PF</v>
          </cell>
          <cell r="D308">
            <v>822.89853999999991</v>
          </cell>
          <cell r="E308">
            <v>864.04346699999996</v>
          </cell>
          <cell r="F308">
            <v>2</v>
          </cell>
        </row>
        <row r="309">
          <cell r="A309" t="str">
            <v>03837657NA</v>
          </cell>
          <cell r="B309">
            <v>0</v>
          </cell>
          <cell r="C309" t="str">
            <v>CB POSITION LOCK WITHOUT E.S.</v>
          </cell>
          <cell r="D309">
            <v>82.881489999999999</v>
          </cell>
          <cell r="E309">
            <v>82.881489999999999</v>
          </cell>
          <cell r="F309">
            <v>1</v>
          </cell>
        </row>
        <row r="310">
          <cell r="A310" t="str">
            <v>03837658NA</v>
          </cell>
          <cell r="B310">
            <v>0</v>
          </cell>
          <cell r="C310" t="str">
            <v>VPIS 35PF WITHOUT E.S. AD4</v>
          </cell>
          <cell r="D310">
            <v>118.20132</v>
          </cell>
          <cell r="E310">
            <v>124.111386</v>
          </cell>
          <cell r="F310">
            <v>1</v>
          </cell>
        </row>
        <row r="311">
          <cell r="A311" t="str">
            <v>03837658NB</v>
          </cell>
          <cell r="B311">
            <v>0</v>
          </cell>
          <cell r="C311" t="str">
            <v>VPIS 35PF WITHOUT E.S. TT-RD</v>
          </cell>
          <cell r="D311">
            <v>123.21553999999999</v>
          </cell>
          <cell r="E311">
            <v>123.21553999999999</v>
          </cell>
          <cell r="F311">
            <v>1</v>
          </cell>
        </row>
        <row r="312">
          <cell r="A312" t="str">
            <v>03837659NE</v>
          </cell>
          <cell r="B312">
            <v>0</v>
          </cell>
          <cell r="C312" t="str">
            <v>TT4 LOW.CON. SLE. WITHOUT E.S&amp;VPIS</v>
          </cell>
          <cell r="D312">
            <v>375.84519853841397</v>
          </cell>
          <cell r="E312">
            <v>378.78764353841399</v>
          </cell>
          <cell r="F312">
            <v>4</v>
          </cell>
        </row>
        <row r="313">
          <cell r="A313" t="str">
            <v>03837659NF</v>
          </cell>
          <cell r="B313">
            <v>0</v>
          </cell>
          <cell r="C313" t="str">
            <v>TT4 LOW.CON. SLE.WITH E.S.35PF</v>
          </cell>
          <cell r="D313">
            <v>375.84519853841397</v>
          </cell>
          <cell r="E313">
            <v>378.78764353841399</v>
          </cell>
          <cell r="F313">
            <v>4</v>
          </cell>
        </row>
        <row r="314">
          <cell r="A314" t="str">
            <v>03837659NJ</v>
          </cell>
          <cell r="B314">
            <v>0</v>
          </cell>
          <cell r="C314" t="str">
            <v>TT4 LOW.CON. WITHOUT E.S.</v>
          </cell>
          <cell r="D314">
            <v>322.69027996041945</v>
          </cell>
          <cell r="E314">
            <v>325.63272496041941</v>
          </cell>
          <cell r="F314">
            <v>4</v>
          </cell>
        </row>
        <row r="315">
          <cell r="A315" t="str">
            <v>03837659NK</v>
          </cell>
          <cell r="B315">
            <v>0</v>
          </cell>
          <cell r="C315" t="str">
            <v>TT4 LOW.CON. WITH E.S. 35PF</v>
          </cell>
          <cell r="D315">
            <v>322.69027996041945</v>
          </cell>
          <cell r="E315">
            <v>325.63272496041941</v>
          </cell>
          <cell r="F315">
            <v>4</v>
          </cell>
        </row>
        <row r="316">
          <cell r="A316" t="str">
            <v>03837659NL</v>
          </cell>
          <cell r="B316">
            <v>0</v>
          </cell>
          <cell r="C316" t="str">
            <v>TT4 LOW.CON. WITHOUT E.S.+VPIS</v>
          </cell>
          <cell r="D316">
            <v>430.6953199604194</v>
          </cell>
          <cell r="E316">
            <v>439.03801696041944</v>
          </cell>
          <cell r="F316">
            <v>5</v>
          </cell>
        </row>
        <row r="317">
          <cell r="A317" t="str">
            <v>03837659NM</v>
          </cell>
          <cell r="B317">
            <v>0</v>
          </cell>
          <cell r="C317" t="str">
            <v>TT4 LOW.CON.SL.WITHOUT ES+VPIS</v>
          </cell>
          <cell r="D317">
            <v>483.85023853841398</v>
          </cell>
          <cell r="E317">
            <v>492.19293553841396</v>
          </cell>
          <cell r="F317">
            <v>5</v>
          </cell>
        </row>
        <row r="318">
          <cell r="A318" t="str">
            <v>03837660NA</v>
          </cell>
          <cell r="B318">
            <v>0</v>
          </cell>
          <cell r="C318" t="str">
            <v>CABLE DER.BARE AD4 CT TORES</v>
          </cell>
          <cell r="D318">
            <v>123.27895937261606</v>
          </cell>
          <cell r="E318">
            <v>123.27895937261606</v>
          </cell>
          <cell r="F318">
            <v>4</v>
          </cell>
        </row>
        <row r="319">
          <cell r="A319" t="str">
            <v>03837660NB</v>
          </cell>
          <cell r="B319">
            <v>0</v>
          </cell>
          <cell r="C319" t="str">
            <v>CABLE DER. SLEEVED AD4 CT TORE</v>
          </cell>
          <cell r="D319">
            <v>123.27895937261606</v>
          </cell>
          <cell r="E319">
            <v>123.27895937261606</v>
          </cell>
          <cell r="F319">
            <v>4</v>
          </cell>
        </row>
        <row r="320">
          <cell r="A320" t="str">
            <v>03837660NC</v>
          </cell>
          <cell r="B320">
            <v>0</v>
          </cell>
          <cell r="C320" t="str">
            <v>CABLE DER.BARE AD CT TORE+VPIS</v>
          </cell>
          <cell r="D320">
            <v>367.48399964556279</v>
          </cell>
          <cell r="E320">
            <v>375.82669664556278</v>
          </cell>
          <cell r="F320">
            <v>7</v>
          </cell>
        </row>
        <row r="321">
          <cell r="A321" t="str">
            <v>03837660ND</v>
          </cell>
          <cell r="B321">
            <v>0</v>
          </cell>
          <cell r="C321" t="str">
            <v>CAB.DER.SLEEVED AD CT TOR+VPIS</v>
          </cell>
          <cell r="D321">
            <v>367.48399964556279</v>
          </cell>
          <cell r="E321">
            <v>375.82669664556278</v>
          </cell>
          <cell r="F321">
            <v>7</v>
          </cell>
        </row>
        <row r="322">
          <cell r="A322" t="str">
            <v>03837660NE</v>
          </cell>
          <cell r="B322">
            <v>0</v>
          </cell>
          <cell r="C322" t="str">
            <v>2 CABLES DER.BARE AD4 CT TORES</v>
          </cell>
          <cell r="D322">
            <v>125.74265990196048</v>
          </cell>
          <cell r="E322">
            <v>125.74265990196048</v>
          </cell>
          <cell r="F322">
            <v>4</v>
          </cell>
        </row>
        <row r="323">
          <cell r="A323" t="str">
            <v>03837660NF</v>
          </cell>
          <cell r="B323">
            <v>0</v>
          </cell>
          <cell r="C323" t="str">
            <v>2 CABLES DER.SLEEVED AD CT TOR</v>
          </cell>
          <cell r="D323">
            <v>123.27895937261606</v>
          </cell>
          <cell r="E323">
            <v>123.27895937261606</v>
          </cell>
          <cell r="F323">
            <v>4</v>
          </cell>
        </row>
        <row r="324">
          <cell r="A324" t="str">
            <v>03837660NG</v>
          </cell>
          <cell r="B324">
            <v>0</v>
          </cell>
          <cell r="C324" t="str">
            <v>2 CABL.DER.BARE AD CT TORE+VPI</v>
          </cell>
          <cell r="D324">
            <v>369.9477001749068</v>
          </cell>
          <cell r="E324">
            <v>378.29039717490673</v>
          </cell>
          <cell r="F324">
            <v>7</v>
          </cell>
        </row>
        <row r="325">
          <cell r="A325" t="str">
            <v>03837660NH</v>
          </cell>
          <cell r="B325">
            <v>0</v>
          </cell>
          <cell r="C325" t="str">
            <v>2CAB.DER.SLEEVED AD CT TORE+VP</v>
          </cell>
          <cell r="D325">
            <v>367.48399964556279</v>
          </cell>
          <cell r="E325">
            <v>375.82669664556278</v>
          </cell>
          <cell r="F325">
            <v>7</v>
          </cell>
        </row>
        <row r="326">
          <cell r="A326" t="str">
            <v>03837661NA</v>
          </cell>
          <cell r="B326">
            <v>0</v>
          </cell>
          <cell r="C326" t="str">
            <v>LOW.CON.3CT Y/N E.S. AD 630A</v>
          </cell>
          <cell r="D326">
            <v>185.12132432651887</v>
          </cell>
          <cell r="E326">
            <v>186.59254682651886</v>
          </cell>
          <cell r="F326">
            <v>9</v>
          </cell>
        </row>
        <row r="327">
          <cell r="A327" t="str">
            <v>03837661NB</v>
          </cell>
          <cell r="B327">
            <v>0</v>
          </cell>
          <cell r="C327" t="str">
            <v>LOW.CON.3CT NO ES AD 630A-VPIS</v>
          </cell>
          <cell r="D327">
            <v>293.12636432651863</v>
          </cell>
          <cell r="E327">
            <v>299.99783882651866</v>
          </cell>
          <cell r="F327">
            <v>9</v>
          </cell>
        </row>
        <row r="328">
          <cell r="A328" t="str">
            <v>03837661NC</v>
          </cell>
          <cell r="B328">
            <v>0</v>
          </cell>
          <cell r="C328" t="str">
            <v>LOW.CON.3CT Y/N E.S. AD 1250A</v>
          </cell>
          <cell r="D328">
            <v>272.51275638115391</v>
          </cell>
          <cell r="E328">
            <v>273.98397888115397</v>
          </cell>
          <cell r="F328">
            <v>9</v>
          </cell>
        </row>
        <row r="329">
          <cell r="A329" t="str">
            <v>03837661ND</v>
          </cell>
          <cell r="B329">
            <v>0</v>
          </cell>
          <cell r="C329" t="str">
            <v>LOW.CON.3CT NO ES AD1250A-VPIS</v>
          </cell>
          <cell r="D329">
            <v>380.51779638115391</v>
          </cell>
          <cell r="E329">
            <v>387.38927088115395</v>
          </cell>
          <cell r="F329">
            <v>9</v>
          </cell>
        </row>
        <row r="330">
          <cell r="A330" t="str">
            <v>03837661NE</v>
          </cell>
          <cell r="B330">
            <v>0</v>
          </cell>
          <cell r="C330" t="str">
            <v>LOW.CON.3CT Y/N E.S. AD&gt;=2000A</v>
          </cell>
          <cell r="D330">
            <v>383.08464495847392</v>
          </cell>
          <cell r="E330">
            <v>384.55586745847387</v>
          </cell>
          <cell r="F330">
            <v>10</v>
          </cell>
        </row>
        <row r="331">
          <cell r="A331" t="str">
            <v>03837661NF</v>
          </cell>
          <cell r="B331">
            <v>0</v>
          </cell>
          <cell r="C331" t="str">
            <v>LOW.CON.3CT NO ES AD&gt;=2000A-VP</v>
          </cell>
          <cell r="D331">
            <v>481.2348828410959</v>
          </cell>
          <cell r="E331">
            <v>488.10635734109587</v>
          </cell>
          <cell r="F331">
            <v>9</v>
          </cell>
        </row>
        <row r="332">
          <cell r="A332" t="str">
            <v>03837661NG</v>
          </cell>
          <cell r="B332">
            <v>0</v>
          </cell>
          <cell r="C332" t="str">
            <v>LOW.CO.3CT Y/N ES AD630A NO VT</v>
          </cell>
          <cell r="D332">
            <v>120.58315865669377</v>
          </cell>
          <cell r="E332">
            <v>120.58315865669377</v>
          </cell>
          <cell r="F332">
            <v>9</v>
          </cell>
        </row>
        <row r="333">
          <cell r="A333" t="str">
            <v>03837661NH</v>
          </cell>
          <cell r="B333">
            <v>0</v>
          </cell>
          <cell r="C333" t="str">
            <v>LO.CO.3CT NO ES-VT AD 630A VP</v>
          </cell>
          <cell r="D333">
            <v>290.66266379717428</v>
          </cell>
          <cell r="E333">
            <v>297.53413829717425</v>
          </cell>
          <cell r="F333">
            <v>9</v>
          </cell>
        </row>
        <row r="334">
          <cell r="A334" t="str">
            <v>03837661NJ</v>
          </cell>
          <cell r="B334">
            <v>0</v>
          </cell>
          <cell r="C334" t="str">
            <v>LOW.CO.3CT Y/N ES AD630A NO VT</v>
          </cell>
          <cell r="D334">
            <v>123.04685918603816</v>
          </cell>
          <cell r="E334">
            <v>123.04685918603816</v>
          </cell>
          <cell r="F334">
            <v>9</v>
          </cell>
        </row>
        <row r="335">
          <cell r="A335" t="str">
            <v>03837661NK</v>
          </cell>
          <cell r="B335">
            <v>0</v>
          </cell>
          <cell r="C335" t="str">
            <v>LO.CO.3CT NO ES-VT AD630 VPIS</v>
          </cell>
          <cell r="D335">
            <v>316.5649466291888</v>
          </cell>
          <cell r="E335">
            <v>323.43642112918883</v>
          </cell>
          <cell r="F335">
            <v>10</v>
          </cell>
        </row>
        <row r="336">
          <cell r="A336" t="str">
            <v>03837661NL</v>
          </cell>
          <cell r="B336">
            <v>0</v>
          </cell>
          <cell r="C336" t="str">
            <v>LO.CO.NO CT Y/N ES DIR.1250A</v>
          </cell>
          <cell r="D336">
            <v>272.51275638115391</v>
          </cell>
          <cell r="E336">
            <v>273.98397888115397</v>
          </cell>
          <cell r="F336">
            <v>9</v>
          </cell>
        </row>
        <row r="337">
          <cell r="A337" t="str">
            <v>03837661NM</v>
          </cell>
          <cell r="B337">
            <v>0</v>
          </cell>
          <cell r="C337" t="str">
            <v>LO.CO.NO CT-ES DIR.1250A VPIS</v>
          </cell>
          <cell r="D337">
            <v>380.51779638115391</v>
          </cell>
          <cell r="E337">
            <v>387.38927088115395</v>
          </cell>
          <cell r="F337">
            <v>9</v>
          </cell>
        </row>
        <row r="338">
          <cell r="A338" t="str">
            <v>03837661NN</v>
          </cell>
          <cell r="B338">
            <v>0</v>
          </cell>
          <cell r="C338" t="str">
            <v>LO.CO.NO CT Y/N ES DIR.2500A</v>
          </cell>
          <cell r="D338">
            <v>368.53241368655387</v>
          </cell>
          <cell r="E338">
            <v>370.00363618655388</v>
          </cell>
          <cell r="F338">
            <v>9</v>
          </cell>
        </row>
        <row r="339">
          <cell r="A339" t="str">
            <v>03837661NP</v>
          </cell>
          <cell r="B339">
            <v>0</v>
          </cell>
          <cell r="C339" t="str">
            <v>LO.CO.NO CT-ES DIR.2500A VPIS</v>
          </cell>
          <cell r="D339">
            <v>476.53745368655387</v>
          </cell>
          <cell r="E339">
            <v>483.40892818655391</v>
          </cell>
          <cell r="F339">
            <v>9</v>
          </cell>
        </row>
        <row r="340">
          <cell r="A340" t="str">
            <v>03837662NA</v>
          </cell>
          <cell r="B340">
            <v>0</v>
          </cell>
          <cell r="C340" t="str">
            <v>LOW.CON.6CT Y/N E.S. AD 630A</v>
          </cell>
          <cell r="D340">
            <v>193.74135126672684</v>
          </cell>
          <cell r="E340">
            <v>195.21257376672685</v>
          </cell>
          <cell r="F340">
            <v>9</v>
          </cell>
        </row>
        <row r="341">
          <cell r="A341" t="str">
            <v>03837662NB</v>
          </cell>
          <cell r="B341">
            <v>0</v>
          </cell>
          <cell r="C341" t="str">
            <v>LOW.CON.6CT NO ES AD 630A-VPIS</v>
          </cell>
          <cell r="D341">
            <v>301.74639126672685</v>
          </cell>
          <cell r="E341">
            <v>308.61786576672688</v>
          </cell>
          <cell r="F341">
            <v>9</v>
          </cell>
        </row>
        <row r="342">
          <cell r="A342" t="str">
            <v>03837662NC</v>
          </cell>
          <cell r="B342">
            <v>0</v>
          </cell>
          <cell r="C342" t="str">
            <v>LOW.CON.6CT Y/N E.S. AD 1250A</v>
          </cell>
          <cell r="D342">
            <v>261.87641619640891</v>
          </cell>
          <cell r="E342">
            <v>263.34763869640898</v>
          </cell>
          <cell r="F342">
            <v>9</v>
          </cell>
        </row>
        <row r="343">
          <cell r="A343" t="str">
            <v>03837662ND</v>
          </cell>
          <cell r="B343">
            <v>0</v>
          </cell>
          <cell r="C343" t="str">
            <v>LOW.CON.6CT NO ES AD 1250A-VP</v>
          </cell>
          <cell r="D343">
            <v>369.88145619640886</v>
          </cell>
          <cell r="E343">
            <v>376.7529306964089</v>
          </cell>
          <cell r="F343">
            <v>9</v>
          </cell>
        </row>
        <row r="344">
          <cell r="A344" t="str">
            <v>03837662NE</v>
          </cell>
          <cell r="B344">
            <v>0</v>
          </cell>
          <cell r="C344" t="str">
            <v>LOW.CON.6CT Y/N E.S. AD&gt;=2000A</v>
          </cell>
          <cell r="D344">
            <v>347.26869509759791</v>
          </cell>
          <cell r="E344">
            <v>348.73991759759787</v>
          </cell>
          <cell r="F344">
            <v>9</v>
          </cell>
        </row>
        <row r="345">
          <cell r="A345" t="str">
            <v>03837662NF</v>
          </cell>
          <cell r="B345">
            <v>0</v>
          </cell>
          <cell r="C345" t="str">
            <v>LOW.CON.6CT NO ES AD&gt;=2000A-VP</v>
          </cell>
          <cell r="D345">
            <v>455.27373509759786</v>
          </cell>
          <cell r="E345">
            <v>462.14520959759784</v>
          </cell>
          <cell r="F345">
            <v>9</v>
          </cell>
        </row>
        <row r="346">
          <cell r="A346" t="str">
            <v>03837662NG</v>
          </cell>
          <cell r="B346">
            <v>0</v>
          </cell>
          <cell r="C346" t="str">
            <v>LOW.CO.6CT Y/N ES AD630A NO VT</v>
          </cell>
          <cell r="D346">
            <v>114.15375739413589</v>
          </cell>
          <cell r="E346">
            <v>114.15375739413589</v>
          </cell>
          <cell r="F346">
            <v>9</v>
          </cell>
        </row>
        <row r="347">
          <cell r="A347" t="str">
            <v>03837662NH</v>
          </cell>
          <cell r="B347">
            <v>0</v>
          </cell>
          <cell r="C347" t="str">
            <v>LO.CO.6CT NO ES-VT AD630 VPIS</v>
          </cell>
          <cell r="D347">
            <v>299.28269073738244</v>
          </cell>
          <cell r="E347">
            <v>306.15416523738247</v>
          </cell>
          <cell r="F347">
            <v>9</v>
          </cell>
        </row>
        <row r="348">
          <cell r="A348" t="str">
            <v>03837662NJ</v>
          </cell>
          <cell r="B348">
            <v>0</v>
          </cell>
          <cell r="C348" t="str">
            <v>LOW.CO.6CT Y/N ES AD630A NO VT</v>
          </cell>
          <cell r="D348">
            <v>116.6174579234804</v>
          </cell>
          <cell r="E348">
            <v>116.6174579234804</v>
          </cell>
          <cell r="F348">
            <v>9</v>
          </cell>
        </row>
        <row r="349">
          <cell r="A349" t="str">
            <v>03837662NK</v>
          </cell>
          <cell r="B349">
            <v>0</v>
          </cell>
          <cell r="C349" t="str">
            <v>LO.CO.6CT NO E.S.-VT AD630 VP</v>
          </cell>
          <cell r="D349">
            <v>301.74639126672685</v>
          </cell>
          <cell r="E349">
            <v>308.61786576672688</v>
          </cell>
          <cell r="F349">
            <v>9</v>
          </cell>
        </row>
        <row r="350">
          <cell r="A350" t="str">
            <v>03837663NA</v>
          </cell>
          <cell r="B350">
            <v>0</v>
          </cell>
          <cell r="C350" t="str">
            <v>HIG.CON.3CT Y/N E.S. AD 630A</v>
          </cell>
          <cell r="D350">
            <v>493.3539029404634</v>
          </cell>
          <cell r="E350">
            <v>496.9556444404634</v>
          </cell>
          <cell r="F350">
            <v>17</v>
          </cell>
        </row>
        <row r="351">
          <cell r="A351" t="str">
            <v>03837663NB</v>
          </cell>
          <cell r="B351">
            <v>0</v>
          </cell>
          <cell r="C351" t="str">
            <v>HIG.CON.3CT NO ES AD 630A-VPIS</v>
          </cell>
          <cell r="D351">
            <v>601.35894294046352</v>
          </cell>
          <cell r="E351">
            <v>610.36093644046343</v>
          </cell>
          <cell r="F351">
            <v>18</v>
          </cell>
        </row>
        <row r="352">
          <cell r="A352" t="str">
            <v>03837663NC</v>
          </cell>
          <cell r="B352">
            <v>0</v>
          </cell>
          <cell r="C352" t="str">
            <v>HIG.CON.3CT Y/N E.S. AD 1250A</v>
          </cell>
          <cell r="D352">
            <v>575.90816818746237</v>
          </cell>
          <cell r="E352">
            <v>579.50990968746237</v>
          </cell>
          <cell r="F352">
            <v>17</v>
          </cell>
        </row>
        <row r="353">
          <cell r="A353" t="str">
            <v>03837663ND</v>
          </cell>
          <cell r="B353">
            <v>0</v>
          </cell>
          <cell r="C353" t="str">
            <v>HIG.CON.3CT NO ES AD 1250A-VP</v>
          </cell>
          <cell r="D353">
            <v>683.91320818746237</v>
          </cell>
          <cell r="E353">
            <v>692.9152016874624</v>
          </cell>
          <cell r="F353">
            <v>18</v>
          </cell>
        </row>
        <row r="354">
          <cell r="A354" t="str">
            <v>03837663NE</v>
          </cell>
          <cell r="B354">
            <v>0</v>
          </cell>
          <cell r="C354" t="str">
            <v>LOW.HIG.6CT Y/N E.S. AD 630A</v>
          </cell>
          <cell r="D354">
            <v>482.7175627557184</v>
          </cell>
          <cell r="E354">
            <v>486.31930425571841</v>
          </cell>
          <cell r="F354">
            <v>17</v>
          </cell>
        </row>
        <row r="355">
          <cell r="A355" t="str">
            <v>03837663NF</v>
          </cell>
          <cell r="B355">
            <v>0</v>
          </cell>
          <cell r="C355" t="str">
            <v>HIG.CON.6CT NO ES AD 630A-VPIS</v>
          </cell>
          <cell r="D355">
            <v>590.72260275571853</v>
          </cell>
          <cell r="E355">
            <v>599.72459625571844</v>
          </cell>
          <cell r="F355">
            <v>18</v>
          </cell>
        </row>
        <row r="356">
          <cell r="A356" t="str">
            <v>03837663NG</v>
          </cell>
          <cell r="B356">
            <v>0</v>
          </cell>
          <cell r="C356" t="str">
            <v>HIG.CON.6CT Y/N E.S. AD 1250A</v>
          </cell>
          <cell r="D356">
            <v>565.27182800271737</v>
          </cell>
          <cell r="E356">
            <v>568.87356950271737</v>
          </cell>
          <cell r="F356">
            <v>17</v>
          </cell>
        </row>
        <row r="357">
          <cell r="A357" t="str">
            <v>03837663NH</v>
          </cell>
          <cell r="B357">
            <v>0</v>
          </cell>
          <cell r="C357" t="str">
            <v>HIG.CON.6CT NO ES AD 1250A-VP</v>
          </cell>
          <cell r="D357">
            <v>673.27686800271738</v>
          </cell>
          <cell r="E357">
            <v>682.2788615027174</v>
          </cell>
          <cell r="F357">
            <v>18</v>
          </cell>
        </row>
        <row r="358">
          <cell r="A358" t="str">
            <v>03837663NJ</v>
          </cell>
          <cell r="B358">
            <v>0</v>
          </cell>
          <cell r="C358" t="str">
            <v>HI.CO.3CT NOVT Y/N ES AD-630A</v>
          </cell>
          <cell r="D358">
            <v>394.59198091997547</v>
          </cell>
          <cell r="E358">
            <v>396.72249991997546</v>
          </cell>
          <cell r="F358">
            <v>18</v>
          </cell>
        </row>
        <row r="359">
          <cell r="A359" t="str">
            <v>03837663NK</v>
          </cell>
          <cell r="B359">
            <v>0</v>
          </cell>
          <cell r="C359" t="str">
            <v>HI.CO.3CT NO ES-VT AD630-VPIS</v>
          </cell>
          <cell r="D359">
            <v>601.35894294046352</v>
          </cell>
          <cell r="E359">
            <v>610.36093644046343</v>
          </cell>
          <cell r="F359">
            <v>18</v>
          </cell>
        </row>
        <row r="360">
          <cell r="A360" t="str">
            <v>03837663NL</v>
          </cell>
          <cell r="B360">
            <v>0</v>
          </cell>
          <cell r="C360" t="str">
            <v>HI.CO.6CT NOVT Y/N ES AD-630A</v>
          </cell>
          <cell r="D360">
            <v>388.16257965741738</v>
          </cell>
          <cell r="E360">
            <v>390.29309865741743</v>
          </cell>
          <cell r="F360">
            <v>18</v>
          </cell>
        </row>
        <row r="361">
          <cell r="A361" t="str">
            <v>03837663NM</v>
          </cell>
          <cell r="B361">
            <v>0</v>
          </cell>
          <cell r="C361" t="str">
            <v>HI.CO.6CT NO ES-VT AD630-VPIS</v>
          </cell>
          <cell r="D361">
            <v>590.72260275571853</v>
          </cell>
          <cell r="E361">
            <v>599.72459625571844</v>
          </cell>
          <cell r="F361">
            <v>18</v>
          </cell>
        </row>
        <row r="362">
          <cell r="A362" t="str">
            <v>03837663NN</v>
          </cell>
          <cell r="B362">
            <v>0</v>
          </cell>
          <cell r="C362" t="str">
            <v>HIG.CON.NO CT Y/N ES DIRE1250A</v>
          </cell>
          <cell r="D362">
            <v>575.90816818746237</v>
          </cell>
          <cell r="E362">
            <v>579.50990968746237</v>
          </cell>
          <cell r="F362">
            <v>17</v>
          </cell>
        </row>
        <row r="363">
          <cell r="A363" t="str">
            <v>03837663NP</v>
          </cell>
          <cell r="B363">
            <v>0</v>
          </cell>
          <cell r="C363" t="str">
            <v>HIG.CON.NO CT-ES DIRE1250-VPIS</v>
          </cell>
          <cell r="D363">
            <v>683.91320818746237</v>
          </cell>
          <cell r="E363">
            <v>692.9152016874624</v>
          </cell>
          <cell r="F363">
            <v>18</v>
          </cell>
        </row>
        <row r="364">
          <cell r="A364" t="str">
            <v>03837664NA</v>
          </cell>
          <cell r="B364">
            <v>0</v>
          </cell>
          <cell r="C364" t="str">
            <v>HIG.CON.3CT Y/N ES AD1250A BAR</v>
          </cell>
          <cell r="D364">
            <v>1047.5082927896365</v>
          </cell>
          <cell r="E364">
            <v>1055.0060202896366</v>
          </cell>
          <cell r="F364">
            <v>11</v>
          </cell>
        </row>
        <row r="365">
          <cell r="A365" t="str">
            <v>03837664NB</v>
          </cell>
          <cell r="B365">
            <v>0</v>
          </cell>
          <cell r="C365" t="str">
            <v>HI.CO.3CT NO ES AD1250A BAR-VP</v>
          </cell>
          <cell r="D365">
            <v>1155.5133327896365</v>
          </cell>
          <cell r="E365">
            <v>1168.4113122896367</v>
          </cell>
          <cell r="F365">
            <v>12</v>
          </cell>
        </row>
        <row r="366">
          <cell r="A366" t="str">
            <v>03837664NC</v>
          </cell>
          <cell r="B366">
            <v>0</v>
          </cell>
          <cell r="C366" t="str">
            <v>HI.CO.3CT Y/N ES AD&gt;=2000A BAR</v>
          </cell>
          <cell r="D366">
            <v>1882.6139932488099</v>
          </cell>
          <cell r="E366">
            <v>1889.9276212488101</v>
          </cell>
          <cell r="F366">
            <v>15</v>
          </cell>
        </row>
        <row r="367">
          <cell r="A367" t="str">
            <v>03837664ND</v>
          </cell>
          <cell r="B367">
            <v>0</v>
          </cell>
          <cell r="C367" t="str">
            <v>HI.CO.3CT NO ES &gt;=2000A BAR-VP</v>
          </cell>
          <cell r="D367">
            <v>1990.61903324881</v>
          </cell>
          <cell r="E367">
            <v>2003.33291324881</v>
          </cell>
          <cell r="F367">
            <v>16</v>
          </cell>
        </row>
        <row r="368">
          <cell r="A368" t="str">
            <v>03837664NE</v>
          </cell>
          <cell r="B368">
            <v>0</v>
          </cell>
          <cell r="C368" t="str">
            <v>HIG.CON.6CT Y/N ES AD1250A BAR</v>
          </cell>
          <cell r="D368">
            <v>1036.8719526048906</v>
          </cell>
          <cell r="E368">
            <v>1044.3696801048907</v>
          </cell>
          <cell r="F368">
            <v>11</v>
          </cell>
        </row>
        <row r="369">
          <cell r="A369" t="str">
            <v>03837664NF</v>
          </cell>
          <cell r="B369">
            <v>0</v>
          </cell>
          <cell r="C369" t="str">
            <v>HI.CO.6CT NO ES &lt;=1250A BAR-VP</v>
          </cell>
          <cell r="D369">
            <v>1144.8769926048903</v>
          </cell>
          <cell r="E369">
            <v>1157.7749721048906</v>
          </cell>
          <cell r="F369">
            <v>12</v>
          </cell>
        </row>
        <row r="370">
          <cell r="A370" t="str">
            <v>03837664NG</v>
          </cell>
          <cell r="B370">
            <v>0</v>
          </cell>
          <cell r="C370" t="str">
            <v>HI.CO.6CT Y/N ES AD&gt;=2000A BAR</v>
          </cell>
          <cell r="D370">
            <v>1861.3502746598499</v>
          </cell>
          <cell r="E370">
            <v>1868.66390265985</v>
          </cell>
          <cell r="F370">
            <v>15</v>
          </cell>
        </row>
        <row r="371">
          <cell r="A371" t="str">
            <v>03837664NH</v>
          </cell>
          <cell r="B371">
            <v>0</v>
          </cell>
          <cell r="C371" t="str">
            <v>HI.CO.6CT NO ES &gt;=2000A BAR-VP</v>
          </cell>
          <cell r="D371">
            <v>1969.3553146598499</v>
          </cell>
          <cell r="E371">
            <v>1982.0691946598499</v>
          </cell>
          <cell r="F371">
            <v>16</v>
          </cell>
        </row>
        <row r="372">
          <cell r="A372" t="str">
            <v>03837664NJ</v>
          </cell>
          <cell r="B372">
            <v>0</v>
          </cell>
          <cell r="C372" t="str">
            <v>HIG.CON. Y/N ES AD 1250A BAR</v>
          </cell>
          <cell r="D372">
            <v>916.62456278963646</v>
          </cell>
          <cell r="E372">
            <v>916.62456278963646</v>
          </cell>
          <cell r="F372">
            <v>8</v>
          </cell>
        </row>
        <row r="373">
          <cell r="A373" t="str">
            <v>03837664NK</v>
          </cell>
          <cell r="B373">
            <v>0</v>
          </cell>
          <cell r="C373" t="str">
            <v>HI.CO. NO ES &lt;=1250A BAR-VPIS</v>
          </cell>
          <cell r="D373">
            <v>1155.5133327896365</v>
          </cell>
          <cell r="E373">
            <v>1168.4113122896367</v>
          </cell>
          <cell r="F373">
            <v>12</v>
          </cell>
        </row>
        <row r="374">
          <cell r="A374" t="str">
            <v>03837664NL</v>
          </cell>
          <cell r="B374">
            <v>0</v>
          </cell>
          <cell r="C374" t="str">
            <v>HIG.CON. Y/N ES AD&gt;=2000A BAR</v>
          </cell>
          <cell r="D374">
            <v>1889.1781466016198</v>
          </cell>
          <cell r="E374">
            <v>1896.4917746016199</v>
          </cell>
          <cell r="F374">
            <v>16</v>
          </cell>
        </row>
        <row r="375">
          <cell r="A375" t="str">
            <v>03837664NM</v>
          </cell>
          <cell r="B375">
            <v>0</v>
          </cell>
          <cell r="C375" t="str">
            <v>HIG.CON.NO ES &gt;=2000A BAR-VPIS</v>
          </cell>
          <cell r="D375">
            <v>1997.1831866016198</v>
          </cell>
          <cell r="E375">
            <v>2009.8970666016198</v>
          </cell>
          <cell r="F375">
            <v>17</v>
          </cell>
        </row>
        <row r="376">
          <cell r="A376" t="str">
            <v>03837750N0</v>
          </cell>
          <cell r="B376">
            <v>0</v>
          </cell>
          <cell r="C376" t="str">
            <v>MICROSWICH XCKT 112</v>
          </cell>
          <cell r="D376">
            <v>3.6268545632972722</v>
          </cell>
          <cell r="E376">
            <v>3.808197291462136</v>
          </cell>
          <cell r="F376">
            <v>1</v>
          </cell>
        </row>
        <row r="377">
          <cell r="A377" t="str">
            <v>03837753NA</v>
          </cell>
          <cell r="B377">
            <v>0</v>
          </cell>
          <cell r="C377" t="str">
            <v>LOW.CON.IP4X IA 31.5 3S&lt;=2000A</v>
          </cell>
          <cell r="D377">
            <v>123.75798875664904</v>
          </cell>
          <cell r="E377">
            <v>124.88618825664904</v>
          </cell>
          <cell r="F377">
            <v>4</v>
          </cell>
        </row>
        <row r="378">
          <cell r="A378" t="str">
            <v>03837753NB</v>
          </cell>
          <cell r="B378">
            <v>0</v>
          </cell>
          <cell r="C378" t="str">
            <v>LOW.CON.IP4X IA 31.5 3S  2500A</v>
          </cell>
          <cell r="D378">
            <v>165.62931675664902</v>
          </cell>
          <cell r="E378">
            <v>166.75751625664901</v>
          </cell>
          <cell r="F378">
            <v>5</v>
          </cell>
        </row>
        <row r="379">
          <cell r="A379" t="str">
            <v>03837753NC</v>
          </cell>
          <cell r="B379">
            <v>0</v>
          </cell>
          <cell r="C379" t="str">
            <v>IP4X IA 31.5KA 3S GL-TT</v>
          </cell>
          <cell r="D379">
            <v>80.608280756649037</v>
          </cell>
          <cell r="E379">
            <v>81.736480256649031</v>
          </cell>
          <cell r="F379">
            <v>4</v>
          </cell>
        </row>
        <row r="380">
          <cell r="A380" t="str">
            <v>03837753ND</v>
          </cell>
          <cell r="B380">
            <v>0</v>
          </cell>
          <cell r="C380" t="str">
            <v>LOW.CON.IP4X IA 31.5KA 4S &lt;=4M</v>
          </cell>
          <cell r="D380">
            <v>22.56399</v>
          </cell>
          <cell r="E380">
            <v>23.692189500000001</v>
          </cell>
          <cell r="F380">
            <v>1</v>
          </cell>
        </row>
        <row r="381">
          <cell r="A381" t="str">
            <v>03837753NE</v>
          </cell>
          <cell r="B381">
            <v>0</v>
          </cell>
          <cell r="C381" t="str">
            <v>FR.THE TOP IP4X IA 31.5 C&gt;=4M</v>
          </cell>
          <cell r="D381">
            <v>109.64554200000001</v>
          </cell>
          <cell r="E381">
            <v>110.7737415</v>
          </cell>
          <cell r="F381">
            <v>3</v>
          </cell>
        </row>
        <row r="382">
          <cell r="A382" t="str">
            <v>03837753NF</v>
          </cell>
          <cell r="B382">
            <v>0</v>
          </cell>
          <cell r="C382" t="str">
            <v>LOW.CON.IP4X IA 31.5 4S C&gt;=4M</v>
          </cell>
          <cell r="D382">
            <v>109.64554200000001</v>
          </cell>
          <cell r="E382">
            <v>110.7737415</v>
          </cell>
          <cell r="F382">
            <v>3</v>
          </cell>
        </row>
        <row r="383">
          <cell r="A383" t="str">
            <v>03837753NG</v>
          </cell>
          <cell r="B383">
            <v>0</v>
          </cell>
          <cell r="C383" t="str">
            <v>FR.THE TOP IP4X IA 31.5 C&lt;=4M</v>
          </cell>
          <cell r="D383">
            <v>22.56399</v>
          </cell>
          <cell r="E383">
            <v>23.692189500000001</v>
          </cell>
          <cell r="F383">
            <v>1</v>
          </cell>
        </row>
        <row r="384">
          <cell r="A384" t="str">
            <v>03837753NH</v>
          </cell>
          <cell r="B384">
            <v>0</v>
          </cell>
          <cell r="C384" t="str">
            <v>IP4X IA 31.5KA 4S C&gt;4M GL-TT</v>
          </cell>
          <cell r="D384">
            <v>51.062106</v>
          </cell>
          <cell r="E384">
            <v>51.438172499999993</v>
          </cell>
          <cell r="F384">
            <v>3</v>
          </cell>
        </row>
        <row r="385">
          <cell r="A385" t="str">
            <v>03837754NA</v>
          </cell>
          <cell r="B385">
            <v>0</v>
          </cell>
          <cell r="C385" t="str">
            <v>FR.THE TOP IP4X IA C&lt;=4M</v>
          </cell>
          <cell r="D385">
            <v>22.56399</v>
          </cell>
          <cell r="E385">
            <v>23.692189500000001</v>
          </cell>
          <cell r="F385">
            <v>1</v>
          </cell>
        </row>
        <row r="386">
          <cell r="A386" t="str">
            <v>03837754NB</v>
          </cell>
          <cell r="B386">
            <v>0</v>
          </cell>
          <cell r="C386" t="str">
            <v>FROM THE TOP IP4X NIA  &lt;=2000A</v>
          </cell>
          <cell r="D386">
            <v>22.56399</v>
          </cell>
          <cell r="E386">
            <v>23.692189500000001</v>
          </cell>
          <cell r="F386">
            <v>1</v>
          </cell>
        </row>
        <row r="387">
          <cell r="A387" t="str">
            <v>03837754NC</v>
          </cell>
          <cell r="B387">
            <v>0</v>
          </cell>
          <cell r="C387" t="str">
            <v>FROM THE TOP IP4X NIA  2500A</v>
          </cell>
          <cell r="D387">
            <v>69.508371291249517</v>
          </cell>
          <cell r="E387">
            <v>72.310774791249514</v>
          </cell>
          <cell r="F387">
            <v>4</v>
          </cell>
        </row>
        <row r="388">
          <cell r="A388" t="str">
            <v>03837754ND</v>
          </cell>
          <cell r="B388">
            <v>0</v>
          </cell>
          <cell r="C388" t="str">
            <v>FR.THE TOP IP4X IA C&gt;=4M</v>
          </cell>
          <cell r="D388">
            <v>22.952120000000001</v>
          </cell>
          <cell r="E388">
            <v>24.099726</v>
          </cell>
          <cell r="F388">
            <v>2</v>
          </cell>
        </row>
        <row r="389">
          <cell r="A389" t="str">
            <v>03837754NE</v>
          </cell>
          <cell r="B389">
            <v>0</v>
          </cell>
          <cell r="C389" t="str">
            <v>LOW.CON.IP4X IA 4S C&gt;=4M</v>
          </cell>
          <cell r="D389">
            <v>67.118461143107211</v>
          </cell>
          <cell r="E389">
            <v>68.266067143107207</v>
          </cell>
          <cell r="F389">
            <v>5</v>
          </cell>
        </row>
        <row r="390">
          <cell r="A390" t="str">
            <v>03837754NF</v>
          </cell>
          <cell r="B390">
            <v>0</v>
          </cell>
          <cell r="C390" t="str">
            <v>FR.THE TOP IP4X IA C&gt;=4M 2500A</v>
          </cell>
          <cell r="D390">
            <v>36.412421291249522</v>
          </cell>
          <cell r="E390">
            <v>37.560027291249519</v>
          </cell>
          <cell r="F390">
            <v>4</v>
          </cell>
        </row>
        <row r="391">
          <cell r="A391" t="str">
            <v>03837754NG</v>
          </cell>
          <cell r="B391">
            <v>0</v>
          </cell>
          <cell r="C391" t="str">
            <v>LOW.CON.IP4X IA 4S C&gt;=4M 2500A</v>
          </cell>
          <cell r="D391">
            <v>80.578762434356733</v>
          </cell>
          <cell r="E391">
            <v>81.726368434356729</v>
          </cell>
          <cell r="F391">
            <v>6</v>
          </cell>
        </row>
        <row r="392">
          <cell r="A392" t="str">
            <v>03837754NH</v>
          </cell>
          <cell r="B392">
            <v>0</v>
          </cell>
          <cell r="C392" t="str">
            <v>IP4X IA 4S C&gt;=4M GL-TT</v>
          </cell>
          <cell r="D392">
            <v>67.7731791431072</v>
          </cell>
          <cell r="E392">
            <v>68.901378643107194</v>
          </cell>
          <cell r="F392">
            <v>4</v>
          </cell>
        </row>
        <row r="393">
          <cell r="A393" t="str">
            <v>03837755NA</v>
          </cell>
          <cell r="B393">
            <v>0</v>
          </cell>
          <cell r="C393" t="str">
            <v>L.V. CUBICLE DI4 I.A. 31.5KA</v>
          </cell>
          <cell r="D393">
            <v>201.19570865555957</v>
          </cell>
          <cell r="E393">
            <v>205.18046442719543</v>
          </cell>
          <cell r="F393">
            <v>48</v>
          </cell>
        </row>
        <row r="394">
          <cell r="A394" t="str">
            <v>03837756NA</v>
          </cell>
          <cell r="B394">
            <v>0</v>
          </cell>
          <cell r="C394" t="str">
            <v>IA LOW 3S C&lt;=4M &lt;=2000A</v>
          </cell>
          <cell r="D394">
            <v>201.40169015940063</v>
          </cell>
          <cell r="E394">
            <v>203.23691565940064</v>
          </cell>
          <cell r="F394">
            <v>25</v>
          </cell>
        </row>
        <row r="395">
          <cell r="A395" t="str">
            <v>03837756NB</v>
          </cell>
          <cell r="B395">
            <v>0</v>
          </cell>
          <cell r="C395" t="str">
            <v>IA LOW  3S C&lt;=4M 2500A</v>
          </cell>
          <cell r="D395">
            <v>207.75780630519677</v>
          </cell>
          <cell r="E395">
            <v>209.59303180519677</v>
          </cell>
          <cell r="F395">
            <v>26</v>
          </cell>
        </row>
        <row r="396">
          <cell r="A396" t="str">
            <v>03837756NC</v>
          </cell>
          <cell r="B396">
            <v>0</v>
          </cell>
          <cell r="C396" t="str">
            <v>IA LOW 3S IPX1 C&lt;=4M &lt;=2000A</v>
          </cell>
          <cell r="D396">
            <v>168.57950007400709</v>
          </cell>
          <cell r="E396">
            <v>170.41472557400709</v>
          </cell>
          <cell r="F396">
            <v>20</v>
          </cell>
        </row>
        <row r="397">
          <cell r="A397" t="str">
            <v>03837756ND</v>
          </cell>
          <cell r="B397">
            <v>0</v>
          </cell>
          <cell r="C397" t="str">
            <v>IA LOW 3S IPX1 C&lt;=4M 2500A</v>
          </cell>
          <cell r="D397">
            <v>174.93561621980325</v>
          </cell>
          <cell r="E397">
            <v>176.77084171980326</v>
          </cell>
          <cell r="F397">
            <v>21</v>
          </cell>
        </row>
        <row r="398">
          <cell r="A398" t="str">
            <v>03837756NE</v>
          </cell>
          <cell r="B398">
            <v>0</v>
          </cell>
          <cell r="C398" t="str">
            <v>IA4S CL IPX1 C&lt;=4M &lt;=2000 Y.CT</v>
          </cell>
          <cell r="D398">
            <v>338.46508163422777</v>
          </cell>
          <cell r="E398">
            <v>340.36639413422779</v>
          </cell>
          <cell r="F398">
            <v>43</v>
          </cell>
        </row>
        <row r="399">
          <cell r="A399" t="str">
            <v>03837756NF</v>
          </cell>
          <cell r="B399">
            <v>0</v>
          </cell>
          <cell r="C399" t="str">
            <v>IA4S CL IPX1 C&lt;=4M 2500A Y.CT</v>
          </cell>
          <cell r="D399">
            <v>294.34841485865172</v>
          </cell>
          <cell r="E399">
            <v>296.24972735865163</v>
          </cell>
          <cell r="F399">
            <v>40</v>
          </cell>
        </row>
        <row r="400">
          <cell r="A400" t="str">
            <v>03837756NG</v>
          </cell>
          <cell r="B400">
            <v>0</v>
          </cell>
          <cell r="C400" t="str">
            <v>IA 3S IPX1 C&lt;=4M GL-TT</v>
          </cell>
          <cell r="D400">
            <v>143.02609261760787</v>
          </cell>
          <cell r="E400">
            <v>144.86131811760788</v>
          </cell>
          <cell r="F400">
            <v>19</v>
          </cell>
        </row>
        <row r="401">
          <cell r="A401" t="str">
            <v>03837756NH</v>
          </cell>
          <cell r="B401">
            <v>0</v>
          </cell>
          <cell r="C401" t="str">
            <v>IA 3S C&lt;=4M GL-TT</v>
          </cell>
          <cell r="D401">
            <v>175.84828270300142</v>
          </cell>
          <cell r="E401">
            <v>177.68350820300137</v>
          </cell>
          <cell r="F401">
            <v>24</v>
          </cell>
        </row>
        <row r="402">
          <cell r="A402" t="str">
            <v>03837757NA</v>
          </cell>
          <cell r="B402">
            <v>0</v>
          </cell>
          <cell r="C402" t="str">
            <v>IA LOW 4S C&gt;=4M &lt;=2000A ADCLRD</v>
          </cell>
          <cell r="D402">
            <v>181.05425567144698</v>
          </cell>
          <cell r="E402">
            <v>182.88948117144699</v>
          </cell>
          <cell r="F402">
            <v>19</v>
          </cell>
        </row>
        <row r="403">
          <cell r="A403" t="str">
            <v>03837757NB</v>
          </cell>
          <cell r="B403">
            <v>0</v>
          </cell>
          <cell r="C403" t="str">
            <v>IA LOW 4S C&gt;=4M 2500A AD-CL-RD</v>
          </cell>
          <cell r="D403">
            <v>183.25120218529361</v>
          </cell>
          <cell r="E403">
            <v>185.08642768529361</v>
          </cell>
          <cell r="F403">
            <v>19</v>
          </cell>
        </row>
        <row r="404">
          <cell r="A404" t="str">
            <v>03837757NC</v>
          </cell>
          <cell r="B404">
            <v>0</v>
          </cell>
          <cell r="C404" t="str">
            <v>IA 4L C&gt;=4M GL-TT</v>
          </cell>
          <cell r="D404">
            <v>155.50084821504774</v>
          </cell>
          <cell r="E404">
            <v>157.33607371504772</v>
          </cell>
          <cell r="F404">
            <v>18</v>
          </cell>
        </row>
        <row r="405">
          <cell r="A405" t="str">
            <v>03837758NA</v>
          </cell>
          <cell r="B405">
            <v>0</v>
          </cell>
          <cell r="C405" t="str">
            <v>IA LOW 3S 31.5KA C&gt;=4M &lt;=2000A</v>
          </cell>
          <cell r="D405">
            <v>163.84356863868209</v>
          </cell>
          <cell r="E405">
            <v>165.68980863868208</v>
          </cell>
          <cell r="F405">
            <v>31</v>
          </cell>
        </row>
        <row r="406">
          <cell r="A406" t="str">
            <v>03837758NB</v>
          </cell>
          <cell r="B406">
            <v>0</v>
          </cell>
          <cell r="C406" t="str">
            <v>IA LOW 3S 31.5KA C&gt;=4M 2500A</v>
          </cell>
          <cell r="D406">
            <v>250.47140356327685</v>
          </cell>
          <cell r="E406">
            <v>252.31764356327685</v>
          </cell>
          <cell r="F406">
            <v>43</v>
          </cell>
        </row>
        <row r="407">
          <cell r="A407" t="str">
            <v>03837758NC</v>
          </cell>
          <cell r="B407">
            <v>0</v>
          </cell>
          <cell r="C407" t="str">
            <v>IA LOW 3S 31.5KA C&lt;=4M &lt;=2000A</v>
          </cell>
          <cell r="D407">
            <v>196.9239360240756</v>
          </cell>
          <cell r="E407">
            <v>198.7701760240756</v>
          </cell>
          <cell r="F407">
            <v>36</v>
          </cell>
        </row>
        <row r="408">
          <cell r="A408" t="str">
            <v>03837758ND</v>
          </cell>
          <cell r="B408">
            <v>0</v>
          </cell>
          <cell r="C408" t="str">
            <v>IA LOW 3S 31.5KA C&lt;=4M 2500A</v>
          </cell>
          <cell r="D408">
            <v>201.08310565602511</v>
          </cell>
          <cell r="E408">
            <v>202.92934565602511</v>
          </cell>
          <cell r="F408">
            <v>37</v>
          </cell>
        </row>
        <row r="409">
          <cell r="A409" t="str">
            <v>03837758NE</v>
          </cell>
          <cell r="B409">
            <v>0</v>
          </cell>
          <cell r="C409" t="str">
            <v>IA LOW IPX1 3S 31.5 C&lt;=4M 2000</v>
          </cell>
          <cell r="D409">
            <v>163.84356863868209</v>
          </cell>
          <cell r="E409">
            <v>165.68980863868208</v>
          </cell>
          <cell r="F409">
            <v>31</v>
          </cell>
        </row>
        <row r="410">
          <cell r="A410" t="str">
            <v>03837758NF</v>
          </cell>
          <cell r="B410">
            <v>0</v>
          </cell>
          <cell r="C410" t="str">
            <v>IA LOW IPX1 3S 31.5 C&lt;=4M 2500</v>
          </cell>
          <cell r="D410">
            <v>201.08310565602511</v>
          </cell>
          <cell r="E410">
            <v>202.92934565602511</v>
          </cell>
          <cell r="F410">
            <v>37</v>
          </cell>
        </row>
        <row r="411">
          <cell r="A411" t="str">
            <v>03837758NG</v>
          </cell>
          <cell r="B411">
            <v>0</v>
          </cell>
          <cell r="C411" t="str">
            <v>IA IPX1 3S 31.5KA C&lt;=4M GL-TT</v>
          </cell>
          <cell r="D411">
            <v>204.82777639309938</v>
          </cell>
          <cell r="E411">
            <v>206.67401639309938</v>
          </cell>
          <cell r="F411">
            <v>37</v>
          </cell>
        </row>
        <row r="412">
          <cell r="A412" t="str">
            <v>03837759NA</v>
          </cell>
          <cell r="B412">
            <v>0</v>
          </cell>
          <cell r="C412" t="str">
            <v>IA LOW 4S 31.5KA C&lt;=4M &lt;=2000A</v>
          </cell>
          <cell r="D412">
            <v>276.04711337718726</v>
          </cell>
          <cell r="E412">
            <v>277.89335337718717</v>
          </cell>
          <cell r="F412">
            <v>36</v>
          </cell>
        </row>
        <row r="413">
          <cell r="A413" t="str">
            <v>03837759NB</v>
          </cell>
          <cell r="B413">
            <v>0</v>
          </cell>
          <cell r="C413" t="str">
            <v>IA LOW 4S 31.5KA C&lt;=4M 2500A</v>
          </cell>
          <cell r="D413">
            <v>276.04711337718726</v>
          </cell>
          <cell r="E413">
            <v>277.89335337718717</v>
          </cell>
          <cell r="F413">
            <v>36</v>
          </cell>
        </row>
        <row r="414">
          <cell r="A414" t="str">
            <v>03837759NC</v>
          </cell>
          <cell r="B414">
            <v>0</v>
          </cell>
          <cell r="C414" t="str">
            <v>IA LOW 4S 31.5KA C&gt;=4M &lt;=2000A</v>
          </cell>
          <cell r="D414">
            <v>228.83328296725452</v>
          </cell>
          <cell r="E414">
            <v>230.67952296725454</v>
          </cell>
          <cell r="F414">
            <v>33</v>
          </cell>
        </row>
        <row r="415">
          <cell r="A415" t="str">
            <v>03837759ND</v>
          </cell>
          <cell r="B415">
            <v>0</v>
          </cell>
          <cell r="C415" t="str">
            <v>IA LOW 4S 31.5KA C&gt;=4M 2500A</v>
          </cell>
          <cell r="D415">
            <v>228.83328296725452</v>
          </cell>
          <cell r="E415">
            <v>230.67952296725454</v>
          </cell>
          <cell r="F415">
            <v>33</v>
          </cell>
        </row>
        <row r="416">
          <cell r="A416" t="str">
            <v>03837759NE</v>
          </cell>
          <cell r="B416">
            <v>0</v>
          </cell>
          <cell r="C416" t="str">
            <v>IA LOW IPX1 4S 31.5 C&lt;=4M 2000A</v>
          </cell>
          <cell r="D416">
            <v>228.83328296725452</v>
          </cell>
          <cell r="E416">
            <v>230.67952296725454</v>
          </cell>
          <cell r="F416">
            <v>33</v>
          </cell>
        </row>
        <row r="417">
          <cell r="A417" t="str">
            <v>03837759NF</v>
          </cell>
          <cell r="B417">
            <v>0</v>
          </cell>
          <cell r="C417" t="str">
            <v>IA LOW IPX1 4S 31.5 C&lt;=4M 2500A</v>
          </cell>
          <cell r="D417">
            <v>228.83328296725452</v>
          </cell>
          <cell r="E417">
            <v>230.67952296725454</v>
          </cell>
          <cell r="F417">
            <v>33</v>
          </cell>
        </row>
        <row r="418">
          <cell r="A418" t="str">
            <v>03837759NG</v>
          </cell>
          <cell r="B418">
            <v>0</v>
          </cell>
          <cell r="C418" t="str">
            <v>IA IPX1 4S 31.5KA C&lt;=4M GL-TT</v>
          </cell>
          <cell r="D418">
            <v>175.38393245897996</v>
          </cell>
          <cell r="E418">
            <v>177.23017245897995</v>
          </cell>
          <cell r="F418">
            <v>31</v>
          </cell>
        </row>
        <row r="419">
          <cell r="A419" t="str">
            <v>03837760NA</v>
          </cell>
          <cell r="B419">
            <v>0</v>
          </cell>
          <cell r="C419" t="str">
            <v>FROM THE TOP IPX1 I.A.</v>
          </cell>
          <cell r="D419">
            <v>35.752706910512458</v>
          </cell>
          <cell r="E419">
            <v>35.752706910512458</v>
          </cell>
          <cell r="F419">
            <v>5</v>
          </cell>
        </row>
        <row r="420">
          <cell r="A420" t="str">
            <v>03837761NA</v>
          </cell>
          <cell r="B420">
            <v>0</v>
          </cell>
          <cell r="C420" t="str">
            <v>NIA&lt;=2000A FR.THE TOP IPX1.</v>
          </cell>
          <cell r="D420">
            <v>274.34899231870918</v>
          </cell>
          <cell r="E420">
            <v>276.5476963187092</v>
          </cell>
          <cell r="F420">
            <v>35</v>
          </cell>
        </row>
        <row r="421">
          <cell r="A421" t="str">
            <v>03837761NB</v>
          </cell>
          <cell r="B421">
            <v>0</v>
          </cell>
          <cell r="C421" t="str">
            <v>NIA 2500A FR.THE TOP IPX1.</v>
          </cell>
          <cell r="D421">
            <v>294.75824926907433</v>
          </cell>
          <cell r="E421">
            <v>296.95695326907435</v>
          </cell>
          <cell r="F421">
            <v>35</v>
          </cell>
        </row>
        <row r="422">
          <cell r="A422" t="str">
            <v>03837762NA</v>
          </cell>
          <cell r="B422">
            <v>0</v>
          </cell>
          <cell r="C422" t="str">
            <v>FR.THE TOP IA 4S C&lt;=4M &lt;=2000A</v>
          </cell>
          <cell r="D422">
            <v>275.804850645996</v>
          </cell>
          <cell r="E422">
            <v>278.00355464599602</v>
          </cell>
          <cell r="F422">
            <v>37</v>
          </cell>
        </row>
        <row r="423">
          <cell r="A423" t="str">
            <v>03837762NB</v>
          </cell>
          <cell r="B423">
            <v>0</v>
          </cell>
          <cell r="C423" t="str">
            <v>FR.THE TOP IA 4S C&lt;=4M 2500A</v>
          </cell>
          <cell r="D423">
            <v>273.09718495369498</v>
          </cell>
          <cell r="E423">
            <v>275.29588895369506</v>
          </cell>
          <cell r="F423">
            <v>36</v>
          </cell>
        </row>
        <row r="424">
          <cell r="A424" t="str">
            <v>03837762NC</v>
          </cell>
          <cell r="B424">
            <v>0</v>
          </cell>
          <cell r="C424" t="str">
            <v>FR.THE TOP IPX1 IA 4S&lt;=4M 2000A</v>
          </cell>
          <cell r="D424">
            <v>256.54667684789644</v>
          </cell>
          <cell r="E424">
            <v>258.74538084789646</v>
          </cell>
          <cell r="F424">
            <v>32</v>
          </cell>
        </row>
        <row r="425">
          <cell r="A425" t="str">
            <v>03837762ND</v>
          </cell>
          <cell r="B425">
            <v>0</v>
          </cell>
          <cell r="C425" t="str">
            <v>FR.THE TOP IPX1 IA 4S&lt;=4M 2000A</v>
          </cell>
          <cell r="D425">
            <v>253.83901115559544</v>
          </cell>
          <cell r="E425">
            <v>256.03771515559544</v>
          </cell>
          <cell r="F425">
            <v>31</v>
          </cell>
        </row>
        <row r="426">
          <cell r="A426" t="str">
            <v>03837763NA</v>
          </cell>
          <cell r="B426">
            <v>0</v>
          </cell>
          <cell r="C426" t="str">
            <v>FR.THE TOP IA 4S 31.5&lt;=4M 2000A</v>
          </cell>
          <cell r="D426">
            <v>301.25750268839113</v>
          </cell>
          <cell r="E426">
            <v>303.10374268839115</v>
          </cell>
          <cell r="F426">
            <v>48</v>
          </cell>
        </row>
        <row r="427">
          <cell r="A427" t="str">
            <v>03837763NB</v>
          </cell>
          <cell r="B427">
            <v>0</v>
          </cell>
          <cell r="C427" t="str">
            <v>FR.THE TOP IA 4S 31.5KA C&lt;=4M</v>
          </cell>
          <cell r="D427">
            <v>253.58693356327686</v>
          </cell>
          <cell r="E427">
            <v>255.43317356327685</v>
          </cell>
          <cell r="F427">
            <v>44</v>
          </cell>
        </row>
        <row r="428">
          <cell r="A428" t="str">
            <v>03837763NC</v>
          </cell>
          <cell r="B428">
            <v>0</v>
          </cell>
          <cell r="C428" t="str">
            <v>FR.THE TOP IA 4S 31.5&gt;=4M 2000A</v>
          </cell>
          <cell r="D428">
            <v>253.58693356327686</v>
          </cell>
          <cell r="E428">
            <v>255.43317356327685</v>
          </cell>
          <cell r="F428">
            <v>44</v>
          </cell>
        </row>
        <row r="429">
          <cell r="A429" t="str">
            <v>03837763ND</v>
          </cell>
          <cell r="B429">
            <v>0</v>
          </cell>
          <cell r="C429" t="str">
            <v>FR.THE TOP IA 4S 31.5KA C&gt;=4M</v>
          </cell>
          <cell r="D429">
            <v>253.58693356327686</v>
          </cell>
          <cell r="E429">
            <v>255.43317356327685</v>
          </cell>
          <cell r="F429">
            <v>44</v>
          </cell>
        </row>
        <row r="430">
          <cell r="A430" t="str">
            <v>03837763NE</v>
          </cell>
          <cell r="B430">
            <v>0</v>
          </cell>
          <cell r="C430" t="str">
            <v>FR.TOP IPX1 4S 31.5 C&lt;=4M 2000A</v>
          </cell>
          <cell r="D430">
            <v>253.58693356327686</v>
          </cell>
          <cell r="E430">
            <v>255.43317356327685</v>
          </cell>
          <cell r="F430">
            <v>44</v>
          </cell>
        </row>
        <row r="431">
          <cell r="A431" t="str">
            <v>03837763NF</v>
          </cell>
          <cell r="B431">
            <v>0</v>
          </cell>
          <cell r="C431" t="str">
            <v>FR.TOP IPX1 4S 31.5 C&lt;=4M 2500A</v>
          </cell>
          <cell r="D431">
            <v>253.58693356327686</v>
          </cell>
          <cell r="E431">
            <v>255.43317356327685</v>
          </cell>
          <cell r="F431">
            <v>44</v>
          </cell>
        </row>
        <row r="432">
          <cell r="A432" t="str">
            <v>03837764NA</v>
          </cell>
          <cell r="B432">
            <v>0</v>
          </cell>
          <cell r="C432" t="str">
            <v>VTS I.A. WITH VT-CT CL4.</v>
          </cell>
          <cell r="D432">
            <v>931.52774375007493</v>
          </cell>
          <cell r="E432">
            <v>951.53259693238579</v>
          </cell>
          <cell r="F432">
            <v>105</v>
          </cell>
        </row>
        <row r="433">
          <cell r="A433" t="str">
            <v>03837764NB</v>
          </cell>
          <cell r="B433">
            <v>0</v>
          </cell>
          <cell r="C433" t="str">
            <v>VTS N.I.A. WITH VT-CT CL4.</v>
          </cell>
          <cell r="D433">
            <v>871.72091125426994</v>
          </cell>
          <cell r="E433">
            <v>889.15099393657965</v>
          </cell>
          <cell r="F433">
            <v>104</v>
          </cell>
        </row>
        <row r="434">
          <cell r="A434" t="str">
            <v>03837764NX</v>
          </cell>
          <cell r="B434">
            <v>0</v>
          </cell>
          <cell r="C434" t="str">
            <v>ADD PART CL4 CT</v>
          </cell>
          <cell r="D434">
            <v>48.599171404547903</v>
          </cell>
          <cell r="E434">
            <v>50.095569904547901</v>
          </cell>
          <cell r="F434">
            <v>4</v>
          </cell>
        </row>
        <row r="435">
          <cell r="A435" t="str">
            <v>03837765NA</v>
          </cell>
          <cell r="B435">
            <v>0</v>
          </cell>
          <cell r="C435" t="str">
            <v>3VT FIX IA/ NIA WITH VT-CT CL4.</v>
          </cell>
          <cell r="D435">
            <v>628.52730513958159</v>
          </cell>
          <cell r="E435">
            <v>644.78134137015115</v>
          </cell>
          <cell r="F435">
            <v>38</v>
          </cell>
        </row>
        <row r="436">
          <cell r="A436" t="str">
            <v>03837765NB</v>
          </cell>
          <cell r="B436">
            <v>0</v>
          </cell>
          <cell r="C436" t="str">
            <v>2VT FIX IA/NIA WITH VT-CT CL4.</v>
          </cell>
          <cell r="D436">
            <v>610.99595572429416</v>
          </cell>
          <cell r="E436">
            <v>625.78244095486377</v>
          </cell>
          <cell r="F436">
            <v>36</v>
          </cell>
        </row>
        <row r="437">
          <cell r="A437" t="str">
            <v>03837765NC</v>
          </cell>
          <cell r="B437">
            <v>0</v>
          </cell>
          <cell r="C437" t="str">
            <v>1VT FIX IA/NIA WITH VT-CT CL4.</v>
          </cell>
          <cell r="D437">
            <v>454.72179316006066</v>
          </cell>
          <cell r="E437">
            <v>458.11281664716796</v>
          </cell>
          <cell r="F437">
            <v>36</v>
          </cell>
        </row>
        <row r="438">
          <cell r="A438" t="str">
            <v>03837766NA</v>
          </cell>
          <cell r="B438">
            <v>0</v>
          </cell>
          <cell r="C438" t="str">
            <v>DERIVAT+SUP.ARJP1J-P2J-M2J-HJ</v>
          </cell>
          <cell r="D438">
            <v>726.38432661823765</v>
          </cell>
          <cell r="E438">
            <v>730.43309511832922</v>
          </cell>
          <cell r="F438">
            <v>22</v>
          </cell>
        </row>
        <row r="439">
          <cell r="A439" t="str">
            <v>03837766NB</v>
          </cell>
          <cell r="B439">
            <v>0</v>
          </cell>
          <cell r="C439" t="str">
            <v>DERIVAT.+SUPP.ARJP3J-A1J CL4</v>
          </cell>
          <cell r="D439">
            <v>727.29429860160485</v>
          </cell>
          <cell r="E439">
            <v>731.34306710169642</v>
          </cell>
          <cell r="F439">
            <v>22</v>
          </cell>
        </row>
        <row r="440">
          <cell r="A440" t="str">
            <v>03837766NC</v>
          </cell>
          <cell r="B440">
            <v>0</v>
          </cell>
          <cell r="C440" t="str">
            <v>DERIVAT.+SUPP. ARJA1J CL4.</v>
          </cell>
          <cell r="D440">
            <v>847.98335766972627</v>
          </cell>
          <cell r="E440">
            <v>861.04041366981892</v>
          </cell>
          <cell r="F440">
            <v>29</v>
          </cell>
        </row>
        <row r="441">
          <cell r="A441" t="str">
            <v>03837767NA</v>
          </cell>
          <cell r="B441">
            <v>0</v>
          </cell>
          <cell r="C441" t="str">
            <v>ACCES.CL &lt;=2000A NO VT YES CT</v>
          </cell>
          <cell r="D441">
            <v>182.55074191649064</v>
          </cell>
          <cell r="E441">
            <v>183.07329691658217</v>
          </cell>
          <cell r="F441">
            <v>36</v>
          </cell>
        </row>
        <row r="442">
          <cell r="A442" t="str">
            <v>03837767NB</v>
          </cell>
          <cell r="B442">
            <v>0</v>
          </cell>
          <cell r="C442" t="str">
            <v>ACCESS.CL &lt;=2000A YES VT-CT</v>
          </cell>
          <cell r="D442">
            <v>242.28482261138183</v>
          </cell>
          <cell r="E442">
            <v>242.80737761147338</v>
          </cell>
          <cell r="F442">
            <v>45</v>
          </cell>
        </row>
        <row r="443">
          <cell r="A443" t="str">
            <v>03837767NC</v>
          </cell>
          <cell r="B443">
            <v>0</v>
          </cell>
          <cell r="C443" t="str">
            <v>ACCESS.CL 2500A NO VT- YES CT</v>
          </cell>
          <cell r="D443">
            <v>162.91495273987562</v>
          </cell>
          <cell r="E443">
            <v>163.43750773996717</v>
          </cell>
          <cell r="F443">
            <v>35</v>
          </cell>
        </row>
        <row r="444">
          <cell r="A444" t="str">
            <v>03837767ND</v>
          </cell>
          <cell r="B444">
            <v>0</v>
          </cell>
          <cell r="C444" t="str">
            <v>ACCESS.CL 2500A YES VT-CT</v>
          </cell>
          <cell r="D444">
            <v>222.64903343476684</v>
          </cell>
          <cell r="E444">
            <v>223.17158843485839</v>
          </cell>
          <cell r="F444">
            <v>44</v>
          </cell>
        </row>
        <row r="445">
          <cell r="A445" t="str">
            <v>03837768NA</v>
          </cell>
          <cell r="B445">
            <v>0</v>
          </cell>
          <cell r="C445" t="str">
            <v>IA4S &lt;=4M 31.5KA IP4X CL CT</v>
          </cell>
          <cell r="D445">
            <v>62.177029999999995</v>
          </cell>
          <cell r="E445">
            <v>63.305229500000003</v>
          </cell>
          <cell r="F445">
            <v>3</v>
          </cell>
        </row>
        <row r="446">
          <cell r="A446" t="str">
            <v>03837768NB</v>
          </cell>
          <cell r="B446">
            <v>0</v>
          </cell>
          <cell r="C446" t="str">
            <v>IA4S &gt;=4M 31.5 IP4X&lt;=2000 CLCT</v>
          </cell>
          <cell r="D446">
            <v>149.25858199999999</v>
          </cell>
          <cell r="E446">
            <v>150.38678149999998</v>
          </cell>
          <cell r="F446">
            <v>4</v>
          </cell>
        </row>
        <row r="447">
          <cell r="A447" t="str">
            <v>03837768ND</v>
          </cell>
          <cell r="B447">
            <v>0</v>
          </cell>
          <cell r="C447" t="str">
            <v>NIA IP4X YES CT CL4.</v>
          </cell>
          <cell r="D447">
            <v>109.12141129124953</v>
          </cell>
          <cell r="E447">
            <v>111.92381479124953</v>
          </cell>
          <cell r="F447">
            <v>5</v>
          </cell>
        </row>
        <row r="448">
          <cell r="A448" t="str">
            <v>03837769NA</v>
          </cell>
          <cell r="B448">
            <v>0</v>
          </cell>
          <cell r="C448" t="str">
            <v>IA 4S &lt;=4M IP4X  YES CT CL</v>
          </cell>
          <cell r="D448">
            <v>62.177029999999995</v>
          </cell>
          <cell r="E448">
            <v>63.305229500000003</v>
          </cell>
          <cell r="F448">
            <v>3</v>
          </cell>
        </row>
        <row r="449">
          <cell r="A449" t="str">
            <v>03837769NB</v>
          </cell>
          <cell r="B449">
            <v>0</v>
          </cell>
          <cell r="C449" t="str">
            <v>IA 4S &gt;=4M IP4X  YES CT CL4.</v>
          </cell>
          <cell r="D449">
            <v>62.565159999999992</v>
          </cell>
          <cell r="E449">
            <v>63.712766000000002</v>
          </cell>
          <cell r="F449">
            <v>4</v>
          </cell>
        </row>
        <row r="450">
          <cell r="A450" t="str">
            <v>03837770NA</v>
          </cell>
          <cell r="B450">
            <v>0</v>
          </cell>
          <cell r="C450" t="str">
            <v>NIA IPX1 &lt;=2000A CL YES CT</v>
          </cell>
          <cell r="D450">
            <v>295.90302062806904</v>
          </cell>
          <cell r="E450">
            <v>297.80433312806906</v>
          </cell>
          <cell r="F450">
            <v>40</v>
          </cell>
        </row>
        <row r="451">
          <cell r="A451" t="str">
            <v>03837770NB</v>
          </cell>
          <cell r="B451">
            <v>0</v>
          </cell>
          <cell r="C451" t="str">
            <v>NIA IPX1 2500A CL YES CT</v>
          </cell>
          <cell r="D451">
            <v>251.78635385249308</v>
          </cell>
          <cell r="E451">
            <v>253.68766635249307</v>
          </cell>
          <cell r="F451">
            <v>37</v>
          </cell>
        </row>
        <row r="452">
          <cell r="A452" t="str">
            <v>03837771NA</v>
          </cell>
          <cell r="B452">
            <v>0</v>
          </cell>
          <cell r="C452" t="str">
            <v>NIA CL4 &lt;=2000A Y/NO VT YES CT</v>
          </cell>
          <cell r="D452">
            <v>295.90302062806904</v>
          </cell>
          <cell r="E452">
            <v>297.80433312806906</v>
          </cell>
          <cell r="F452">
            <v>40</v>
          </cell>
        </row>
        <row r="453">
          <cell r="A453" t="str">
            <v>03837771NB</v>
          </cell>
          <cell r="B453">
            <v>0</v>
          </cell>
          <cell r="C453" t="str">
            <v>NIA CL4 2500A Y/NO VT YES CT</v>
          </cell>
          <cell r="D453">
            <v>251.78635385249308</v>
          </cell>
          <cell r="E453">
            <v>253.68766635249307</v>
          </cell>
          <cell r="F453">
            <v>37</v>
          </cell>
        </row>
        <row r="454">
          <cell r="A454" t="str">
            <v>03837772NA</v>
          </cell>
          <cell r="B454">
            <v>0</v>
          </cell>
          <cell r="C454" t="str">
            <v>IA 4S &lt;=4M &lt;=2000A YES CT CL4.</v>
          </cell>
          <cell r="D454">
            <v>341.52470397177109</v>
          </cell>
          <cell r="E454">
            <v>343.42601647177111</v>
          </cell>
          <cell r="F454">
            <v>43</v>
          </cell>
        </row>
        <row r="455">
          <cell r="A455" t="str">
            <v>03837772NB</v>
          </cell>
          <cell r="B455">
            <v>0</v>
          </cell>
          <cell r="C455" t="str">
            <v>IA 4S &lt;=4M 2500A YES CT CL4.</v>
          </cell>
          <cell r="D455">
            <v>297.40803719619504</v>
          </cell>
          <cell r="E455">
            <v>299.309349696195</v>
          </cell>
          <cell r="F455">
            <v>40</v>
          </cell>
        </row>
        <row r="456">
          <cell r="A456" t="str">
            <v>03837772NC</v>
          </cell>
          <cell r="B456">
            <v>0</v>
          </cell>
          <cell r="C456" t="str">
            <v>IA 4S &gt;=4M &lt;=2000A YES CT CL4.</v>
          </cell>
          <cell r="D456">
            <v>293.85413484665673</v>
          </cell>
          <cell r="E456">
            <v>295.75544734665669</v>
          </cell>
          <cell r="F456">
            <v>40</v>
          </cell>
        </row>
        <row r="457">
          <cell r="A457" t="str">
            <v>03837772ND</v>
          </cell>
          <cell r="B457">
            <v>0</v>
          </cell>
          <cell r="C457" t="str">
            <v>IA 4S &gt;=4M 2500A YES CT CL4.</v>
          </cell>
          <cell r="D457">
            <v>249.95775807108069</v>
          </cell>
          <cell r="E457">
            <v>251.8921140710807</v>
          </cell>
          <cell r="F457">
            <v>37</v>
          </cell>
        </row>
        <row r="458">
          <cell r="A458" t="str">
            <v>03837774NA</v>
          </cell>
          <cell r="B458">
            <v>0</v>
          </cell>
          <cell r="C458" t="str">
            <v>IA 31.5 CL 4S &lt;=4M &lt;=2000 Y.CT</v>
          </cell>
          <cell r="D458">
            <v>335.62133302749589</v>
          </cell>
          <cell r="E458">
            <v>337.69887752749577</v>
          </cell>
          <cell r="F458">
            <v>50</v>
          </cell>
        </row>
        <row r="459">
          <cell r="A459" t="str">
            <v>03837774NB</v>
          </cell>
          <cell r="B459">
            <v>0</v>
          </cell>
          <cell r="C459" t="str">
            <v>IA 31.5 CL 4S &lt;=4M 2500 YES CT</v>
          </cell>
          <cell r="D459">
            <v>274.72323677406916</v>
          </cell>
          <cell r="E459">
            <v>276.8007812740691</v>
          </cell>
          <cell r="F459">
            <v>46</v>
          </cell>
        </row>
        <row r="460">
          <cell r="A460" t="str">
            <v>03837774NC</v>
          </cell>
          <cell r="B460">
            <v>0</v>
          </cell>
          <cell r="C460" t="str">
            <v>IA 31.5 CL 4S &gt;=4M &lt;=2000 Y.CT</v>
          </cell>
          <cell r="D460">
            <v>287.76688096007484</v>
          </cell>
          <cell r="E460">
            <v>289.84442546007477</v>
          </cell>
          <cell r="F460">
            <v>46</v>
          </cell>
        </row>
        <row r="461">
          <cell r="A461" t="str">
            <v>03837774ND</v>
          </cell>
          <cell r="B461">
            <v>0</v>
          </cell>
          <cell r="C461" t="str">
            <v>IA 31.5 CL 4S &gt;=4M 2500 YES CT</v>
          </cell>
          <cell r="D461">
            <v>226.8687847066482</v>
          </cell>
          <cell r="E461">
            <v>228.94632920664822</v>
          </cell>
          <cell r="F461">
            <v>42</v>
          </cell>
        </row>
        <row r="462">
          <cell r="A462" t="str">
            <v>03837775NA</v>
          </cell>
          <cell r="B462">
            <v>0</v>
          </cell>
          <cell r="C462" t="str">
            <v>IA4S 31.5 CL IPX1&lt;=4M 2000NOCT</v>
          </cell>
          <cell r="D462">
            <v>231.9065157923624</v>
          </cell>
          <cell r="E462">
            <v>233.74174129236238</v>
          </cell>
          <cell r="F462">
            <v>33</v>
          </cell>
        </row>
        <row r="463">
          <cell r="A463" t="str">
            <v>03837775NB</v>
          </cell>
          <cell r="B463">
            <v>0</v>
          </cell>
          <cell r="C463" t="str">
            <v>IA4S 31.5 CL IPX1&lt;=4M 2500NOCT</v>
          </cell>
          <cell r="D463">
            <v>213.47587428143109</v>
          </cell>
          <cell r="E463">
            <v>215.31109978143107</v>
          </cell>
          <cell r="F463">
            <v>32</v>
          </cell>
        </row>
        <row r="464">
          <cell r="A464" t="str">
            <v>03837775NC</v>
          </cell>
          <cell r="B464">
            <v>0</v>
          </cell>
          <cell r="C464" t="str">
            <v>IA4S 31.5 CL IPX1&lt;=4M 2000Y.CT</v>
          </cell>
          <cell r="D464">
            <v>338.25209143913708</v>
          </cell>
          <cell r="E464">
            <v>340.32963593913695</v>
          </cell>
          <cell r="F464">
            <v>50</v>
          </cell>
        </row>
        <row r="465">
          <cell r="A465" t="str">
            <v>03837775ND</v>
          </cell>
          <cell r="B465">
            <v>0</v>
          </cell>
          <cell r="C465" t="str">
            <v>IA4S 31.5 CL IPX1&lt;=4M 2500Y.CT</v>
          </cell>
          <cell r="D465">
            <v>277.35399518571035</v>
          </cell>
          <cell r="E465">
            <v>279.43153968571022</v>
          </cell>
          <cell r="F465">
            <v>46</v>
          </cell>
        </row>
        <row r="466">
          <cell r="A466" t="str">
            <v>03837776NA</v>
          </cell>
          <cell r="B466">
            <v>0</v>
          </cell>
          <cell r="C466" t="str">
            <v>IA 3S 31.5KA C&gt;=4M GL-TT</v>
          </cell>
          <cell r="D466">
            <v>162.56406825224022</v>
          </cell>
          <cell r="E466">
            <v>164.41030825224021</v>
          </cell>
          <cell r="F466">
            <v>32</v>
          </cell>
        </row>
        <row r="467">
          <cell r="A467" t="str">
            <v>03837776NB</v>
          </cell>
          <cell r="B467">
            <v>0</v>
          </cell>
          <cell r="C467" t="str">
            <v>IA 3S 31.5KA C&lt;=4M GL-TT</v>
          </cell>
          <cell r="D467">
            <v>195.64443563763373</v>
          </cell>
          <cell r="E467">
            <v>197.49067563763373</v>
          </cell>
          <cell r="F467">
            <v>37</v>
          </cell>
        </row>
        <row r="468">
          <cell r="A468" t="str">
            <v>03837776NC</v>
          </cell>
          <cell r="B468">
            <v>0</v>
          </cell>
          <cell r="C468" t="str">
            <v>IA 4S 31.5KA C&lt;=4M GL-TT</v>
          </cell>
          <cell r="D468">
            <v>244.57431286891278</v>
          </cell>
          <cell r="E468">
            <v>247.36360386891278</v>
          </cell>
          <cell r="F468">
            <v>35</v>
          </cell>
        </row>
        <row r="469">
          <cell r="A469" t="str">
            <v>03837776ND</v>
          </cell>
          <cell r="B469">
            <v>0</v>
          </cell>
          <cell r="C469" t="str">
            <v>IA 4S 31.5KA C&gt;=4M GL-TT</v>
          </cell>
          <cell r="D469">
            <v>197.36048245897996</v>
          </cell>
          <cell r="E469">
            <v>200.14977345897995</v>
          </cell>
          <cell r="F469">
            <v>32</v>
          </cell>
        </row>
        <row r="470">
          <cell r="A470" t="str">
            <v>03837782NA</v>
          </cell>
          <cell r="B470">
            <v>0</v>
          </cell>
          <cell r="C470" t="str">
            <v>IA LOW 3S C&lt;=4M DI</v>
          </cell>
          <cell r="D470">
            <v>118.62454400509971</v>
          </cell>
          <cell r="E470">
            <v>118.62454400509971</v>
          </cell>
          <cell r="F470">
            <v>14</v>
          </cell>
        </row>
        <row r="471">
          <cell r="A471" t="str">
            <v>03837782NB</v>
          </cell>
          <cell r="B471">
            <v>0</v>
          </cell>
          <cell r="C471" t="str">
            <v>IA LOW. 3S IPX1 C&lt;=4M DI</v>
          </cell>
          <cell r="D471">
            <v>85.544176619706207</v>
          </cell>
          <cell r="E471">
            <v>85.544176619706207</v>
          </cell>
          <cell r="F471">
            <v>8</v>
          </cell>
        </row>
        <row r="472">
          <cell r="A472" t="str">
            <v>03837783NA</v>
          </cell>
          <cell r="B472">
            <v>0</v>
          </cell>
          <cell r="C472" t="str">
            <v>IA LOW 4S C&gt;=4M DI</v>
          </cell>
          <cell r="D472">
            <v>96.228988137314758</v>
          </cell>
          <cell r="E472">
            <v>96.228988137314758</v>
          </cell>
          <cell r="F472">
            <v>7</v>
          </cell>
        </row>
        <row r="473">
          <cell r="A473" t="str">
            <v>03837784NA</v>
          </cell>
          <cell r="B473">
            <v>0</v>
          </cell>
          <cell r="C473" t="str">
            <v>IA 3S 31.5KA C&gt;=4M DI</v>
          </cell>
          <cell r="D473">
            <v>109.61309518559851</v>
          </cell>
          <cell r="E473">
            <v>109.62410968559851</v>
          </cell>
          <cell r="F473">
            <v>21</v>
          </cell>
        </row>
        <row r="474">
          <cell r="A474" t="str">
            <v>03837784NB</v>
          </cell>
          <cell r="B474">
            <v>0</v>
          </cell>
          <cell r="C474" t="str">
            <v>IA 3S 31.5KA C&lt;=4M DI</v>
          </cell>
          <cell r="D474">
            <v>142.69346257099198</v>
          </cell>
          <cell r="E474">
            <v>142.70447707099197</v>
          </cell>
          <cell r="F474">
            <v>26</v>
          </cell>
        </row>
        <row r="475">
          <cell r="A475" t="str">
            <v>03837784NC</v>
          </cell>
          <cell r="B475">
            <v>0</v>
          </cell>
          <cell r="C475" t="str">
            <v>IA 3S 31.5KA IPX1 C&lt;=4M DI</v>
          </cell>
          <cell r="D475">
            <v>109.61309518559851</v>
          </cell>
          <cell r="E475">
            <v>109.62410968559851</v>
          </cell>
          <cell r="F475">
            <v>21</v>
          </cell>
        </row>
        <row r="476">
          <cell r="A476" t="str">
            <v>03837785NA</v>
          </cell>
          <cell r="B476">
            <v>0</v>
          </cell>
          <cell r="C476" t="str">
            <v>IA LOW. 4S 31.5KA C&lt;=4M DI</v>
          </cell>
          <cell r="D476">
            <v>169.39082401583704</v>
          </cell>
          <cell r="E476">
            <v>169.40183851583703</v>
          </cell>
          <cell r="F476">
            <v>24</v>
          </cell>
        </row>
        <row r="477">
          <cell r="A477" t="str">
            <v>03837785NB</v>
          </cell>
          <cell r="B477">
            <v>0</v>
          </cell>
          <cell r="C477" t="str">
            <v>IA LOW. 4S 31.5KA C&gt;=4M DI</v>
          </cell>
          <cell r="D477">
            <v>122.17699360590429</v>
          </cell>
          <cell r="E477">
            <v>122.18800810590429</v>
          </cell>
          <cell r="F477">
            <v>21</v>
          </cell>
        </row>
        <row r="478">
          <cell r="A478" t="str">
            <v>03837785NC</v>
          </cell>
          <cell r="B478">
            <v>0</v>
          </cell>
          <cell r="C478" t="str">
            <v>IA LOW.4S 31.5KA IP4X C&lt;=4M DI</v>
          </cell>
          <cell r="D478">
            <v>122.17699360590429</v>
          </cell>
          <cell r="E478">
            <v>122.18800810590429</v>
          </cell>
          <cell r="F478">
            <v>21</v>
          </cell>
        </row>
        <row r="479">
          <cell r="A479" t="str">
            <v>03837793NB</v>
          </cell>
          <cell r="B479">
            <v>0</v>
          </cell>
          <cell r="C479" t="str">
            <v>Panel fixing MCset4 seismic</v>
          </cell>
          <cell r="D479">
            <v>16.942000040588454</v>
          </cell>
          <cell r="E479">
            <v>16.942000040588454</v>
          </cell>
          <cell r="F479">
            <v>3</v>
          </cell>
        </row>
        <row r="480">
          <cell r="A480" t="str">
            <v>03837794NB</v>
          </cell>
          <cell r="B480">
            <v>0</v>
          </cell>
          <cell r="C480" t="str">
            <v>Anchoring rail MCSet4 seismic</v>
          </cell>
          <cell r="D480">
            <v>19.710999476956204</v>
          </cell>
          <cell r="E480">
            <v>19.710999476956204</v>
          </cell>
          <cell r="F480">
            <v>1</v>
          </cell>
        </row>
        <row r="481">
          <cell r="A481" t="str">
            <v>03837795NA</v>
          </cell>
          <cell r="B481">
            <v>0</v>
          </cell>
          <cell r="C481" t="str">
            <v>END plate left AA 3 side H&lt;=4m bottom entry (KIRI KITA)</v>
          </cell>
          <cell r="D481">
            <v>185.83463981459761</v>
          </cell>
          <cell r="E481">
            <v>185.83463981459761</v>
          </cell>
          <cell r="F481">
            <v>17</v>
          </cell>
        </row>
        <row r="482">
          <cell r="A482" t="str">
            <v>03837795NB</v>
          </cell>
          <cell r="B482">
            <v>0</v>
          </cell>
          <cell r="C482" t="str">
            <v>END plate right AA 3 side H&lt;=4m bottom entry  (KANAN KITA)</v>
          </cell>
          <cell r="D482">
            <v>185.91785084992193</v>
          </cell>
          <cell r="E482">
            <v>185.91785084992193</v>
          </cell>
          <cell r="F482">
            <v>17</v>
          </cell>
        </row>
        <row r="483">
          <cell r="A483" t="str">
            <v>03837796NA</v>
          </cell>
          <cell r="B483">
            <v>0</v>
          </cell>
          <cell r="C483" t="str">
            <v>END plate left AA 4 side H&gt;4m bottom entry (KIRI KITA)</v>
          </cell>
          <cell r="D483">
            <v>159.08303448060647</v>
          </cell>
          <cell r="E483">
            <v>159.08303448060647</v>
          </cell>
          <cell r="F483">
            <v>15</v>
          </cell>
        </row>
        <row r="484">
          <cell r="A484" t="str">
            <v>03837796NB</v>
          </cell>
          <cell r="B484">
            <v>0</v>
          </cell>
          <cell r="C484" t="str">
            <v>END plate right AA 4 side H&gt;4m bottom entry (KANAN KITA)</v>
          </cell>
          <cell r="D484">
            <v>165.37309362328409</v>
          </cell>
          <cell r="E484">
            <v>165.37309362328409</v>
          </cell>
          <cell r="F484">
            <v>15</v>
          </cell>
        </row>
        <row r="485">
          <cell r="A485" t="str">
            <v>03837797NA</v>
          </cell>
          <cell r="B485">
            <v>0</v>
          </cell>
          <cell r="C485" t="str">
            <v>END plate left AA 4 side H&lt;=4m top entry (KIRI KITA)</v>
          </cell>
          <cell r="D485">
            <v>229.64661052277955</v>
          </cell>
          <cell r="E485">
            <v>229.64661052277955</v>
          </cell>
          <cell r="F485">
            <v>18</v>
          </cell>
        </row>
        <row r="486">
          <cell r="A486" t="str">
            <v>03837797NB</v>
          </cell>
          <cell r="B486">
            <v>0</v>
          </cell>
          <cell r="C486" t="str">
            <v>END plate right AA 4 side H&lt;=4m top entry (KANAN KITA)</v>
          </cell>
          <cell r="D486">
            <v>229.71038989295008</v>
          </cell>
          <cell r="E486">
            <v>229.71038989295008</v>
          </cell>
          <cell r="F486">
            <v>18</v>
          </cell>
        </row>
        <row r="487">
          <cell r="A487" t="str">
            <v>03837798NA</v>
          </cell>
          <cell r="B487">
            <v>0</v>
          </cell>
          <cell r="C487" t="str">
            <v>END plate 31.5KA AA 3 side H&gt;4m bottom entry (KIRI KITA)</v>
          </cell>
          <cell r="D487">
            <v>275.84620453674347</v>
          </cell>
          <cell r="E487">
            <v>275.84620453674347</v>
          </cell>
          <cell r="F487">
            <v>18</v>
          </cell>
        </row>
        <row r="488">
          <cell r="A488" t="str">
            <v>03837798NB</v>
          </cell>
          <cell r="B488">
            <v>0</v>
          </cell>
          <cell r="C488" t="str">
            <v>END plate 31.5KA AA 3 side H&gt;4m bottom entry (KANAN KITA)</v>
          </cell>
          <cell r="D488">
            <v>175.76932216378788</v>
          </cell>
          <cell r="E488">
            <v>175.76932216378788</v>
          </cell>
          <cell r="F488">
            <v>18</v>
          </cell>
        </row>
        <row r="489">
          <cell r="A489" t="str">
            <v>03837799NA</v>
          </cell>
          <cell r="B489">
            <v>0</v>
          </cell>
          <cell r="C489" t="str">
            <v>END plate 31.5KA AA 3 side H&lt;=4m bottom entry (KIRI KITA)</v>
          </cell>
          <cell r="D489">
            <v>187.85412413656894</v>
          </cell>
          <cell r="E489">
            <v>187.85412413656894</v>
          </cell>
          <cell r="F489">
            <v>20</v>
          </cell>
        </row>
        <row r="490">
          <cell r="A490" t="str">
            <v>03837799NB</v>
          </cell>
          <cell r="B490">
            <v>0</v>
          </cell>
          <cell r="C490" t="str">
            <v>END plate 31.5KA AA 3 side H&lt;=4m bottom entry  (KANAN KITA)</v>
          </cell>
          <cell r="D490">
            <v>187.97265533505487</v>
          </cell>
          <cell r="E490">
            <v>187.97265533505487</v>
          </cell>
          <cell r="F490">
            <v>20</v>
          </cell>
        </row>
        <row r="491">
          <cell r="A491" t="str">
            <v>03837800NA</v>
          </cell>
          <cell r="B491">
            <v>0</v>
          </cell>
          <cell r="C491" t="str">
            <v>END plate 31.5KA AA 4 side H&lt;=4m bottom entry  (KIRI KITA)</v>
          </cell>
          <cell r="D491">
            <v>174.87109333997665</v>
          </cell>
          <cell r="E491">
            <v>174.87109333997665</v>
          </cell>
          <cell r="F491">
            <v>20</v>
          </cell>
        </row>
        <row r="492">
          <cell r="A492" t="str">
            <v>03837800NB</v>
          </cell>
          <cell r="B492">
            <v>0</v>
          </cell>
          <cell r="C492" t="str">
            <v>END plate 31.5KA AA 4 side H&lt;=4m bottom entry (KANAN KITA)</v>
          </cell>
          <cell r="D492">
            <v>181.16406264645488</v>
          </cell>
          <cell r="E492">
            <v>181.16406264645488</v>
          </cell>
          <cell r="F492">
            <v>20</v>
          </cell>
        </row>
        <row r="493">
          <cell r="A493" t="str">
            <v>03837801NA</v>
          </cell>
          <cell r="B493">
            <v>0</v>
          </cell>
          <cell r="C493" t="str">
            <v>END plate 31.5KA AA 4 side H&gt;4m bottom entry (KIRI KITA)</v>
          </cell>
          <cell r="D493">
            <v>160.91915888116068</v>
          </cell>
          <cell r="E493">
            <v>160.91915888116068</v>
          </cell>
          <cell r="F493">
            <v>18</v>
          </cell>
        </row>
        <row r="494">
          <cell r="A494" t="str">
            <v>03837801NB</v>
          </cell>
          <cell r="B494">
            <v>0</v>
          </cell>
          <cell r="C494" t="str">
            <v>END plate 31.5KA AA 4 side H&gt;4m bottom entry  (KANAN KITA)</v>
          </cell>
          <cell r="D494">
            <v>166.44018850347601</v>
          </cell>
          <cell r="E494">
            <v>166.44018850347601</v>
          </cell>
          <cell r="F494">
            <v>17</v>
          </cell>
        </row>
        <row r="495">
          <cell r="A495" t="str">
            <v>03837802NA</v>
          </cell>
          <cell r="B495">
            <v>0</v>
          </cell>
          <cell r="C495" t="str">
            <v>END plate 31.5KA AA 4 side H&lt;=4m top entry (KIRI KITA)</v>
          </cell>
          <cell r="D495">
            <v>230.55946672153706</v>
          </cell>
          <cell r="E495">
            <v>230.55946672153706</v>
          </cell>
          <cell r="F495">
            <v>20</v>
          </cell>
        </row>
        <row r="496">
          <cell r="A496" t="str">
            <v>03837802NB</v>
          </cell>
          <cell r="B496">
            <v>0</v>
          </cell>
          <cell r="C496" t="str">
            <v>END plate 31.5KA AA 4 side H&lt;=4m top entry (KANAN KITA)</v>
          </cell>
          <cell r="D496">
            <v>264.81848605108468</v>
          </cell>
          <cell r="E496">
            <v>264.81848605108468</v>
          </cell>
          <cell r="F496">
            <v>20</v>
          </cell>
        </row>
        <row r="497">
          <cell r="A497" t="str">
            <v>03837803NA</v>
          </cell>
          <cell r="B497">
            <v>0</v>
          </cell>
          <cell r="C497" t="str">
            <v>END plate 31.5KA AA 4 side H&gt;4m top entry (KIRI KITA)</v>
          </cell>
          <cell r="D497">
            <v>192.94722192194459</v>
          </cell>
          <cell r="E497">
            <v>192.94722192194459</v>
          </cell>
          <cell r="F497">
            <v>18</v>
          </cell>
        </row>
        <row r="498">
          <cell r="A498" t="str">
            <v>03837803NB</v>
          </cell>
          <cell r="B498">
            <v>0</v>
          </cell>
          <cell r="C498" t="str">
            <v>END plate 31.5KA AA 4 side H&gt;4m top entry (KANAN KITA)</v>
          </cell>
          <cell r="D498">
            <v>193.01100129211514</v>
          </cell>
          <cell r="E498">
            <v>193.01100129211514</v>
          </cell>
          <cell r="F498">
            <v>18</v>
          </cell>
        </row>
        <row r="499">
          <cell r="A499" t="str">
            <v>03837804NA</v>
          </cell>
          <cell r="B499">
            <v>0</v>
          </cell>
          <cell r="C499" t="str">
            <v>CUBICLE COUPL.IA 3S C&lt;=4M</v>
          </cell>
          <cell r="D499">
            <v>3.8228963458550638</v>
          </cell>
          <cell r="E499">
            <v>3.8228963458550638</v>
          </cell>
          <cell r="F499">
            <v>9</v>
          </cell>
        </row>
        <row r="500">
          <cell r="A500" t="str">
            <v>03837804NB</v>
          </cell>
          <cell r="B500">
            <v>0</v>
          </cell>
          <cell r="C500" t="str">
            <v>CUBIC.COUPL.IA 4S C&gt;=4M TOP</v>
          </cell>
          <cell r="D500">
            <v>0.87425810743254095</v>
          </cell>
          <cell r="E500">
            <v>0.87425810743254095</v>
          </cell>
          <cell r="F500">
            <v>6</v>
          </cell>
        </row>
        <row r="501">
          <cell r="A501" t="str">
            <v>03837804NC</v>
          </cell>
          <cell r="B501">
            <v>0</v>
          </cell>
          <cell r="C501" t="str">
            <v>CUBIC.COUPL.IA 4S C&lt;=4M TOP</v>
          </cell>
          <cell r="D501">
            <v>3.8228963458550638</v>
          </cell>
          <cell r="E501">
            <v>3.8228963458550638</v>
          </cell>
          <cell r="F501">
            <v>10</v>
          </cell>
        </row>
        <row r="502">
          <cell r="A502" t="str">
            <v>03837805NA</v>
          </cell>
          <cell r="B502">
            <v>0</v>
          </cell>
          <cell r="C502" t="str">
            <v>Rear completion top entry dan CL with CT</v>
          </cell>
          <cell r="D502">
            <v>28.393435936900541</v>
          </cell>
          <cell r="E502">
            <v>28.393435936900541</v>
          </cell>
          <cell r="F502">
            <v>4</v>
          </cell>
        </row>
        <row r="503">
          <cell r="A503" t="str">
            <v>0732321A</v>
          </cell>
          <cell r="B503">
            <v>0</v>
          </cell>
          <cell r="C503" t="str">
            <v>CHARGING MOTOR 24VCC 50VCA</v>
          </cell>
          <cell r="D503">
            <v>73.702739999999991</v>
          </cell>
          <cell r="E503">
            <v>81.073014000000001</v>
          </cell>
          <cell r="F503">
            <v>2</v>
          </cell>
        </row>
        <row r="504">
          <cell r="A504" t="str">
            <v>0732321B</v>
          </cell>
          <cell r="B504">
            <v>0</v>
          </cell>
          <cell r="C504" t="str">
            <v>CHARGING MOTOR 48VCC</v>
          </cell>
          <cell r="D504">
            <v>28.092220000000001</v>
          </cell>
          <cell r="E504">
            <v>30.901441999999999</v>
          </cell>
          <cell r="F504">
            <v>2</v>
          </cell>
        </row>
        <row r="505">
          <cell r="A505" t="str">
            <v>0732321C</v>
          </cell>
          <cell r="B505">
            <v>0</v>
          </cell>
          <cell r="C505" t="str">
            <v>CHARGING MOTOR 110VCC 100-140VCA</v>
          </cell>
          <cell r="D505">
            <v>28.018789999999999</v>
          </cell>
          <cell r="E505">
            <v>30.820668999999999</v>
          </cell>
          <cell r="F505">
            <v>2</v>
          </cell>
        </row>
        <row r="506">
          <cell r="A506" t="str">
            <v>0732321D</v>
          </cell>
          <cell r="B506">
            <v>0</v>
          </cell>
          <cell r="C506" t="str">
            <v>CHARGING MOTOR 220VCC 220-250VCA</v>
          </cell>
          <cell r="D506">
            <v>27.788009999999996</v>
          </cell>
          <cell r="E506">
            <v>30.566810999999994</v>
          </cell>
          <cell r="F506">
            <v>2</v>
          </cell>
        </row>
        <row r="507">
          <cell r="A507" t="str">
            <v>0889705BB</v>
          </cell>
          <cell r="B507">
            <v>0</v>
          </cell>
          <cell r="C507" t="str">
            <v>SECOND OPENING RELEASE 220V DC LF WITHDRAWABLE</v>
          </cell>
          <cell r="D507">
            <v>21.330386633984745</v>
          </cell>
          <cell r="E507">
            <v>21.330386633984745</v>
          </cell>
          <cell r="F507">
            <v>1</v>
          </cell>
        </row>
        <row r="508">
          <cell r="A508" t="str">
            <v>0889705BD</v>
          </cell>
          <cell r="B508">
            <v>0</v>
          </cell>
          <cell r="C508" t="str">
            <v>SECOND OPENING RELEASE 125V DC LF WITHDRAWABLE</v>
          </cell>
          <cell r="D508">
            <v>20.658670051809167</v>
          </cell>
          <cell r="E508">
            <v>20.658670051809167</v>
          </cell>
          <cell r="F508">
            <v>1</v>
          </cell>
        </row>
        <row r="509">
          <cell r="A509" t="str">
            <v>0889705BE</v>
          </cell>
          <cell r="B509">
            <v>0</v>
          </cell>
          <cell r="C509" t="str">
            <v>SECOND OPENING RELEASE 110V DC LF WITHDRAWABLE</v>
          </cell>
          <cell r="D509">
            <v>20.306271661160281</v>
          </cell>
          <cell r="E509">
            <v>20.306271661160281</v>
          </cell>
          <cell r="F509">
            <v>1</v>
          </cell>
        </row>
        <row r="510">
          <cell r="A510" t="str">
            <v>0889705BH</v>
          </cell>
          <cell r="B510">
            <v>0</v>
          </cell>
          <cell r="C510" t="str">
            <v>SECOND OPENING RELEASE 220V 50HZ.240V 60HZ LF WITHDRAWABLE</v>
          </cell>
          <cell r="D510">
            <v>19.601474879862508</v>
          </cell>
          <cell r="E510">
            <v>19.601474879862508</v>
          </cell>
          <cell r="F510">
            <v>1</v>
          </cell>
        </row>
        <row r="511">
          <cell r="A511" t="str">
            <v>0889705BJ</v>
          </cell>
          <cell r="B511">
            <v>0</v>
          </cell>
          <cell r="C511" t="str">
            <v>SECOND OPENING RELEASE 48V DC LF WITHDRAWABLE</v>
          </cell>
          <cell r="D511">
            <v>19.601474879862508</v>
          </cell>
          <cell r="E511">
            <v>19.601474879862508</v>
          </cell>
          <cell r="F511">
            <v>1</v>
          </cell>
        </row>
        <row r="512">
          <cell r="A512" t="str">
            <v>0889705BL</v>
          </cell>
          <cell r="B512">
            <v>0</v>
          </cell>
          <cell r="C512" t="str">
            <v>SECOND OPENING RELEASE 30V DC.110V 50HZ LF WITHDRAWABLE</v>
          </cell>
          <cell r="D512">
            <v>21.044062941582524</v>
          </cell>
          <cell r="E512">
            <v>21.044062941582524</v>
          </cell>
          <cell r="F512">
            <v>1</v>
          </cell>
        </row>
        <row r="513">
          <cell r="A513" t="str">
            <v>0889705BM</v>
          </cell>
          <cell r="B513">
            <v>0</v>
          </cell>
          <cell r="C513" t="str">
            <v>SECOND OPENING RELEASE 24VDC LF WITHDRAWABLE</v>
          </cell>
          <cell r="D513">
            <v>20.152097365251393</v>
          </cell>
          <cell r="E513">
            <v>20.152097365251393</v>
          </cell>
          <cell r="F513">
            <v>1</v>
          </cell>
        </row>
        <row r="514">
          <cell r="A514" t="str">
            <v>16662520</v>
          </cell>
          <cell r="B514">
            <v>0</v>
          </cell>
          <cell r="C514" t="str">
            <v>CURRENT TEST BLOCK ENTRELEC</v>
          </cell>
          <cell r="D514">
            <v>49.12</v>
          </cell>
          <cell r="E514">
            <v>49.12</v>
          </cell>
          <cell r="F514">
            <v>1</v>
          </cell>
        </row>
        <row r="515">
          <cell r="A515" t="str">
            <v>16662722</v>
          </cell>
          <cell r="B515">
            <v>0</v>
          </cell>
          <cell r="C515" t="str">
            <v>POTENTIAL TEST BLOCK</v>
          </cell>
          <cell r="D515">
            <v>42.62</v>
          </cell>
          <cell r="E515">
            <v>42.62</v>
          </cell>
          <cell r="F515">
            <v>1</v>
          </cell>
        </row>
        <row r="516">
          <cell r="A516" t="str">
            <v>3020CM2250</v>
          </cell>
          <cell r="B516">
            <v>0</v>
          </cell>
          <cell r="C516" t="str">
            <v>POWER LOGIC 3020CM2250</v>
          </cell>
          <cell r="D516">
            <v>570.76777517795563</v>
          </cell>
          <cell r="E516">
            <v>570.76777517795563</v>
          </cell>
          <cell r="F516">
            <v>1</v>
          </cell>
        </row>
        <row r="517">
          <cell r="A517" t="str">
            <v>3020PM600</v>
          </cell>
          <cell r="B517">
            <v>0</v>
          </cell>
          <cell r="C517" t="str">
            <v>POWER LOGIC 3020PM600</v>
          </cell>
          <cell r="D517">
            <v>178.28454016523361</v>
          </cell>
          <cell r="E517">
            <v>187.1987671734953</v>
          </cell>
          <cell r="F517">
            <v>1</v>
          </cell>
        </row>
        <row r="518">
          <cell r="A518" t="str">
            <v>3020PM620</v>
          </cell>
          <cell r="B518">
            <v>0</v>
          </cell>
          <cell r="C518" t="str">
            <v>POWER LOGIC 3020PM620</v>
          </cell>
          <cell r="D518">
            <v>432.65069661934103</v>
          </cell>
          <cell r="E518">
            <v>432.65069661934103</v>
          </cell>
          <cell r="F518">
            <v>1</v>
          </cell>
        </row>
        <row r="519">
          <cell r="A519" t="str">
            <v>3020PM650</v>
          </cell>
          <cell r="B519">
            <v>0</v>
          </cell>
          <cell r="C519" t="str">
            <v>Power meter module PM620+min/max alarm, event, data storage</v>
          </cell>
          <cell r="D519">
            <v>401.72251014003996</v>
          </cell>
          <cell r="E519">
            <v>401.72251014003996</v>
          </cell>
          <cell r="F519">
            <v>1</v>
          </cell>
        </row>
        <row r="520">
          <cell r="A520" t="str">
            <v>3020PMD32</v>
          </cell>
          <cell r="B520">
            <v>0</v>
          </cell>
          <cell r="C520" t="str">
            <v>POWER LOGIC 3020PMD32</v>
          </cell>
          <cell r="D520">
            <v>109.44223939588119</v>
          </cell>
          <cell r="E520">
            <v>109.44223939588119</v>
          </cell>
          <cell r="F520">
            <v>1</v>
          </cell>
        </row>
        <row r="521">
          <cell r="A521" t="str">
            <v>3722751</v>
          </cell>
          <cell r="B521">
            <v>0</v>
          </cell>
          <cell r="C521" t="str">
            <v>TSM2001</v>
          </cell>
          <cell r="D521">
            <v>437.2837868972735</v>
          </cell>
          <cell r="E521">
            <v>459.14797624213719</v>
          </cell>
          <cell r="F521">
            <v>1</v>
          </cell>
        </row>
        <row r="522">
          <cell r="A522" t="str">
            <v>3730332A</v>
          </cell>
          <cell r="B522">
            <v>0</v>
          </cell>
          <cell r="C522" t="str">
            <v>SHUNT TRIP COIL FOR SM6 SWITCH</v>
          </cell>
          <cell r="D522">
            <v>23.665439999999997</v>
          </cell>
          <cell r="E522">
            <v>24.848711999999999</v>
          </cell>
          <cell r="F522">
            <v>1</v>
          </cell>
        </row>
        <row r="523">
          <cell r="A523" t="str">
            <v>3730333A</v>
          </cell>
          <cell r="B523">
            <v>0</v>
          </cell>
          <cell r="C523" t="str">
            <v>SHUNT TRIP COIL FOR SM6 SWITCH</v>
          </cell>
          <cell r="D523">
            <v>22.522029999999997</v>
          </cell>
          <cell r="E523">
            <v>23.648131499999998</v>
          </cell>
          <cell r="F523">
            <v>1</v>
          </cell>
        </row>
        <row r="524">
          <cell r="A524" t="str">
            <v>3730334A</v>
          </cell>
          <cell r="B524">
            <v>0</v>
          </cell>
          <cell r="C524" t="str">
            <v>SHUNT TRIP COIL FOR SM6 SWITCH</v>
          </cell>
          <cell r="D524">
            <v>20.833139999999997</v>
          </cell>
          <cell r="E524">
            <v>21.874796999999997</v>
          </cell>
          <cell r="F524">
            <v>1</v>
          </cell>
        </row>
        <row r="525">
          <cell r="A525" t="str">
            <v>3730335A</v>
          </cell>
          <cell r="B525">
            <v>0</v>
          </cell>
          <cell r="C525" t="str">
            <v>SHUNT TRIP COIL FOR SM6 SWITCH</v>
          </cell>
          <cell r="D525">
            <v>22.22831</v>
          </cell>
          <cell r="E525">
            <v>23.3397255</v>
          </cell>
          <cell r="F525">
            <v>1</v>
          </cell>
        </row>
        <row r="526">
          <cell r="A526" t="str">
            <v>3736720</v>
          </cell>
          <cell r="B526">
            <v>0</v>
          </cell>
          <cell r="C526" t="str">
            <v>FUSE DIN 160A 7,2KV</v>
          </cell>
          <cell r="D526">
            <v>103.68316</v>
          </cell>
          <cell r="E526">
            <v>103.68316</v>
          </cell>
          <cell r="F526">
            <v>1</v>
          </cell>
        </row>
        <row r="527">
          <cell r="A527" t="str">
            <v>3736721</v>
          </cell>
          <cell r="B527">
            <v>0</v>
          </cell>
          <cell r="C527" t="str">
            <v>FUSE DIN 200A 7,2KV</v>
          </cell>
          <cell r="D527">
            <v>114.78157999999999</v>
          </cell>
          <cell r="E527">
            <v>114.78157999999999</v>
          </cell>
          <cell r="F527">
            <v>1</v>
          </cell>
        </row>
        <row r="528">
          <cell r="A528" t="str">
            <v>3736722</v>
          </cell>
          <cell r="B528">
            <v>0</v>
          </cell>
          <cell r="C528" t="str">
            <v>FUSE DIN 125A 12KV</v>
          </cell>
          <cell r="D528">
            <v>60.013289999999998</v>
          </cell>
          <cell r="E528">
            <v>60.013289999999998</v>
          </cell>
          <cell r="F528">
            <v>1</v>
          </cell>
        </row>
        <row r="529">
          <cell r="A529" t="str">
            <v>3736723</v>
          </cell>
          <cell r="B529">
            <v>0</v>
          </cell>
          <cell r="C529" t="str">
            <v>FUSE DIN 160A 12KV</v>
          </cell>
          <cell r="D529">
            <v>87.895709999999994</v>
          </cell>
          <cell r="E529">
            <v>92.290495499999992</v>
          </cell>
          <cell r="F529">
            <v>1</v>
          </cell>
        </row>
        <row r="530">
          <cell r="A530" t="str">
            <v>3736724</v>
          </cell>
          <cell r="B530">
            <v>0</v>
          </cell>
          <cell r="C530" t="str">
            <v>FUSE DIN 200A 12KV</v>
          </cell>
          <cell r="D530">
            <v>92.165139999999994</v>
          </cell>
          <cell r="E530">
            <v>92.165139999999994</v>
          </cell>
          <cell r="F530">
            <v>1</v>
          </cell>
        </row>
        <row r="531">
          <cell r="A531" t="str">
            <v>3736725</v>
          </cell>
          <cell r="B531">
            <v>0</v>
          </cell>
          <cell r="C531" t="str">
            <v>FUSE DIN 125A 17,5KV</v>
          </cell>
          <cell r="D531">
            <v>92.112690000000001</v>
          </cell>
          <cell r="E531">
            <v>92.112690000000001</v>
          </cell>
          <cell r="F531">
            <v>1</v>
          </cell>
        </row>
        <row r="532">
          <cell r="A532" t="str">
            <v>3736726</v>
          </cell>
          <cell r="B532">
            <v>0</v>
          </cell>
          <cell r="C532" t="str">
            <v>FUSE DIN 100A 24KV</v>
          </cell>
          <cell r="D532">
            <v>86.133389999999991</v>
          </cell>
          <cell r="E532">
            <v>86.133389999999991</v>
          </cell>
          <cell r="F532">
            <v>1</v>
          </cell>
        </row>
        <row r="533">
          <cell r="A533" t="str">
            <v>3736727</v>
          </cell>
          <cell r="B533">
            <v>0</v>
          </cell>
          <cell r="C533" t="str">
            <v>FUSE DIN 125A 24KV</v>
          </cell>
          <cell r="D533">
            <v>87.497089999999986</v>
          </cell>
          <cell r="E533">
            <v>87.497089999999986</v>
          </cell>
          <cell r="F533">
            <v>1</v>
          </cell>
        </row>
        <row r="534">
          <cell r="A534" t="str">
            <v>47080</v>
          </cell>
          <cell r="B534">
            <v>0</v>
          </cell>
          <cell r="C534" t="str">
            <v>Evolis 1 ready to close contact</v>
          </cell>
          <cell r="D534">
            <v>4.1094299999999997</v>
          </cell>
          <cell r="E534">
            <v>4.3149014999999995</v>
          </cell>
          <cell r="F534">
            <v>1</v>
          </cell>
        </row>
        <row r="535">
          <cell r="A535" t="str">
            <v>47887</v>
          </cell>
          <cell r="B535">
            <v>0</v>
          </cell>
          <cell r="C535" t="str">
            <v>Evolis 1 bloc 4 auxiliary contact O-C</v>
          </cell>
          <cell r="D535">
            <v>15.622229999999998</v>
          </cell>
          <cell r="E535">
            <v>16.4033415</v>
          </cell>
          <cell r="F535">
            <v>1</v>
          </cell>
        </row>
        <row r="536">
          <cell r="A536" t="str">
            <v>50980</v>
          </cell>
          <cell r="B536">
            <v>0</v>
          </cell>
          <cell r="C536" t="str">
            <v>PM500 110-400VAC/120-350VDC</v>
          </cell>
          <cell r="D536">
            <v>153.24816000000001</v>
          </cell>
          <cell r="E536">
            <v>160.91056800000001</v>
          </cell>
          <cell r="F536">
            <v>1</v>
          </cell>
        </row>
        <row r="537">
          <cell r="A537" t="str">
            <v>50981</v>
          </cell>
          <cell r="B537">
            <v>0</v>
          </cell>
          <cell r="C537" t="str">
            <v>PM500 24-48VDC</v>
          </cell>
          <cell r="D537">
            <v>239.16242999999997</v>
          </cell>
          <cell r="E537">
            <v>251.12055149999998</v>
          </cell>
          <cell r="F537">
            <v>1</v>
          </cell>
        </row>
        <row r="538">
          <cell r="A538" t="str">
            <v>51006511M0</v>
          </cell>
          <cell r="B538">
            <v>0</v>
          </cell>
          <cell r="C538" t="str">
            <v>FUSE FUSARC CF AVEC PERCUTEUR 12KV 6,3A</v>
          </cell>
          <cell r="D538">
            <v>27.913889999999999</v>
          </cell>
          <cell r="E538">
            <v>29.3095845</v>
          </cell>
          <cell r="F538">
            <v>1</v>
          </cell>
        </row>
        <row r="539">
          <cell r="A539" t="str">
            <v>51006512M0</v>
          </cell>
          <cell r="B539">
            <v>0</v>
          </cell>
          <cell r="C539" t="str">
            <v>FUSE FUSARC CF AVEC PERCUTEUR 12KV 10A</v>
          </cell>
          <cell r="D539">
            <v>28.648189999999996</v>
          </cell>
          <cell r="E539">
            <v>30.080599499999998</v>
          </cell>
          <cell r="F539">
            <v>1</v>
          </cell>
        </row>
        <row r="540">
          <cell r="A540" t="str">
            <v>51006513M0</v>
          </cell>
          <cell r="B540">
            <v>0</v>
          </cell>
          <cell r="C540" t="str">
            <v>FUSE FUSARC CF AVEC PERCUTEUR 12KV 16A</v>
          </cell>
          <cell r="D540">
            <v>28.364959999999996</v>
          </cell>
          <cell r="E540">
            <v>28.364959999999996</v>
          </cell>
          <cell r="F540">
            <v>1</v>
          </cell>
        </row>
        <row r="541">
          <cell r="A541" t="str">
            <v>51006514M0</v>
          </cell>
          <cell r="B541">
            <v>0</v>
          </cell>
          <cell r="C541" t="str">
            <v>FUSE FUSARC CF AVEC PERCUTEUR 12KV 20A</v>
          </cell>
          <cell r="D541">
            <v>28.354469999999999</v>
          </cell>
          <cell r="E541">
            <v>28.354469999999999</v>
          </cell>
          <cell r="F541">
            <v>1</v>
          </cell>
        </row>
        <row r="542">
          <cell r="A542" t="str">
            <v>51006515M0</v>
          </cell>
          <cell r="B542">
            <v>0</v>
          </cell>
          <cell r="C542" t="str">
            <v>FUSE FUSARC CF AVEC PERCUTEUR 12KV 25A</v>
          </cell>
          <cell r="D542">
            <v>29.413959999999996</v>
          </cell>
          <cell r="E542">
            <v>29.413959999999996</v>
          </cell>
          <cell r="F542">
            <v>1</v>
          </cell>
        </row>
        <row r="543">
          <cell r="A543" t="str">
            <v>51006516M0</v>
          </cell>
          <cell r="B543">
            <v>0</v>
          </cell>
          <cell r="C543" t="str">
            <v>FUSE FUSARC CF AVEC PERCUTEUR 12KV 31,5A</v>
          </cell>
          <cell r="D543">
            <v>31.323139999999999</v>
          </cell>
          <cell r="E543">
            <v>32.889296999999999</v>
          </cell>
          <cell r="F543">
            <v>1</v>
          </cell>
        </row>
        <row r="544">
          <cell r="A544" t="str">
            <v>51006517M0</v>
          </cell>
          <cell r="B544">
            <v>0</v>
          </cell>
          <cell r="C544" t="str">
            <v>FUSE FUSARC CF AVEC PERCUTEUR 12KV 40A</v>
          </cell>
          <cell r="D544">
            <v>31.291669999999996</v>
          </cell>
          <cell r="E544">
            <v>32.856253499999994</v>
          </cell>
          <cell r="F544">
            <v>1</v>
          </cell>
        </row>
        <row r="545">
          <cell r="A545" t="str">
            <v>51006518M0</v>
          </cell>
          <cell r="B545">
            <v>0</v>
          </cell>
          <cell r="C545" t="str">
            <v>FUSE FUSARC CF AVEC PERCUTEUR 12KV 50A</v>
          </cell>
          <cell r="D545">
            <v>34.176419999999993</v>
          </cell>
          <cell r="E545">
            <v>35.885240999999994</v>
          </cell>
          <cell r="F545">
            <v>1</v>
          </cell>
        </row>
        <row r="546">
          <cell r="A546" t="str">
            <v>51006519M0</v>
          </cell>
          <cell r="B546">
            <v>0</v>
          </cell>
          <cell r="C546" t="str">
            <v>FUSE FUSARC CF AVEC PERCUTEUR 12KV 63A</v>
          </cell>
          <cell r="D546">
            <v>34.323279999999997</v>
          </cell>
          <cell r="E546">
            <v>36.039443999999996</v>
          </cell>
          <cell r="F546">
            <v>1</v>
          </cell>
        </row>
        <row r="547">
          <cell r="A547" t="str">
            <v>51006520M0</v>
          </cell>
          <cell r="B547">
            <v>0</v>
          </cell>
          <cell r="C547" t="str">
            <v>FUSE FUSARC CF AVEC PERCUTEUR 12KV 80A</v>
          </cell>
          <cell r="D547">
            <v>41.477459999999994</v>
          </cell>
          <cell r="E547">
            <v>43.551332999999993</v>
          </cell>
          <cell r="F547">
            <v>1</v>
          </cell>
        </row>
        <row r="548">
          <cell r="A548" t="str">
            <v>51006521M0</v>
          </cell>
          <cell r="B548">
            <v>0</v>
          </cell>
          <cell r="C548" t="str">
            <v>FUSE FUSARC CF AVEC PERCUTEUR 12KV 100A</v>
          </cell>
          <cell r="D548">
            <v>42.463519999999995</v>
          </cell>
          <cell r="E548">
            <v>44.586695999999996</v>
          </cell>
          <cell r="F548">
            <v>1</v>
          </cell>
        </row>
        <row r="549">
          <cell r="A549" t="str">
            <v>51006538M0</v>
          </cell>
          <cell r="B549">
            <v>0</v>
          </cell>
          <cell r="C549" t="str">
            <v>FUSE FUSARC CF AVEC PERCUTEUR 24KV 6,3A</v>
          </cell>
          <cell r="D549">
            <v>29.036319999999996</v>
          </cell>
          <cell r="E549">
            <v>30.488135999999997</v>
          </cell>
          <cell r="F549">
            <v>1</v>
          </cell>
        </row>
        <row r="550">
          <cell r="A550" t="str">
            <v>51006539M0</v>
          </cell>
          <cell r="B550">
            <v>0</v>
          </cell>
          <cell r="C550" t="str">
            <v>FUSE FUSARC CF AVEC PERCUTEUR 24KV 10A</v>
          </cell>
          <cell r="D550">
            <v>29.980419999999995</v>
          </cell>
          <cell r="E550">
            <v>31.479440999999998</v>
          </cell>
          <cell r="F550">
            <v>1</v>
          </cell>
        </row>
        <row r="551">
          <cell r="A551" t="str">
            <v>51006540M0</v>
          </cell>
          <cell r="B551">
            <v>0</v>
          </cell>
          <cell r="C551" t="str">
            <v>FUSE FUSARC CF AVEC PERCUTEUR 24KV 16A</v>
          </cell>
          <cell r="D551">
            <v>29.550329999999999</v>
          </cell>
          <cell r="E551">
            <v>31.027846499999999</v>
          </cell>
          <cell r="F551">
            <v>1</v>
          </cell>
        </row>
        <row r="552">
          <cell r="A552" t="str">
            <v>51006541M0</v>
          </cell>
          <cell r="B552">
            <v>0</v>
          </cell>
          <cell r="C552" t="str">
            <v>FUSE FUSARC CF AVEC PERCUTEUR 24KV 20A</v>
          </cell>
          <cell r="D552">
            <v>29.539839999999998</v>
          </cell>
          <cell r="E552">
            <v>31.016832000000001</v>
          </cell>
          <cell r="F552">
            <v>1</v>
          </cell>
        </row>
        <row r="553">
          <cell r="A553" t="str">
            <v>51006542M0</v>
          </cell>
          <cell r="B553">
            <v>0</v>
          </cell>
          <cell r="C553" t="str">
            <v>FUSE FUSARC CF AVEC PERCUTEUR 24KV 25A</v>
          </cell>
          <cell r="D553">
            <v>30.704229999999999</v>
          </cell>
          <cell r="E553">
            <v>32.239441499999998</v>
          </cell>
          <cell r="F553">
            <v>1</v>
          </cell>
        </row>
        <row r="554">
          <cell r="A554" t="str">
            <v>51006543M0</v>
          </cell>
          <cell r="B554">
            <v>0</v>
          </cell>
          <cell r="C554" t="str">
            <v>FUSE FUSARC CF AVEC PERCUTEUR 24KV 31,5A</v>
          </cell>
          <cell r="D554">
            <v>32.372139999999995</v>
          </cell>
          <cell r="E554">
            <v>33.990746999999999</v>
          </cell>
          <cell r="F554">
            <v>1</v>
          </cell>
        </row>
        <row r="555">
          <cell r="A555" t="str">
            <v>51006544M0</v>
          </cell>
          <cell r="B555">
            <v>0</v>
          </cell>
          <cell r="C555" t="str">
            <v>FUSE FUSARC CF AVEC PERCUTEUR 24KV 40A</v>
          </cell>
          <cell r="D555">
            <v>32.319689999999994</v>
          </cell>
          <cell r="E555">
            <v>33.935674499999998</v>
          </cell>
          <cell r="F555">
            <v>1</v>
          </cell>
        </row>
        <row r="556">
          <cell r="A556" t="str">
            <v>51006545M0</v>
          </cell>
          <cell r="B556">
            <v>0</v>
          </cell>
          <cell r="C556" t="str">
            <v>FUSE FUSARC CF AVEC PERCUTEUR 24KV 50A</v>
          </cell>
          <cell r="D556">
            <v>38.87594</v>
          </cell>
          <cell r="E556">
            <v>40.819737000000003</v>
          </cell>
          <cell r="F556">
            <v>1</v>
          </cell>
        </row>
        <row r="557">
          <cell r="A557" t="str">
            <v>51006546M0</v>
          </cell>
          <cell r="B557">
            <v>0</v>
          </cell>
          <cell r="C557" t="str">
            <v xml:space="preserve">FUSE FUSARC CF AVEC PERCUTEUR 24KV 63A </v>
          </cell>
          <cell r="D557">
            <v>39.054269999999995</v>
          </cell>
          <cell r="E557">
            <v>41.006983499999997</v>
          </cell>
          <cell r="F557">
            <v>1</v>
          </cell>
        </row>
        <row r="558">
          <cell r="A558" t="str">
            <v>51006547M0</v>
          </cell>
          <cell r="B558">
            <v>0</v>
          </cell>
          <cell r="C558" t="str">
            <v>FUSE FUSARC CF AVEC PERCUTEUR 24KV 80A</v>
          </cell>
          <cell r="D558">
            <v>53.887129999999992</v>
          </cell>
          <cell r="E558">
            <v>56.581486499999997</v>
          </cell>
          <cell r="F558">
            <v>1</v>
          </cell>
        </row>
        <row r="559">
          <cell r="A559" t="str">
            <v>51189030</v>
          </cell>
          <cell r="B559">
            <v>0</v>
          </cell>
          <cell r="C559" t="str">
            <v>Heater 150W 220-240V 50/60HZ + Thermostat 30-110C 220VAC EGO MCset123</v>
          </cell>
          <cell r="D559">
            <v>15.432122257548308</v>
          </cell>
          <cell r="E559">
            <v>15.432122257548308</v>
          </cell>
          <cell r="F559">
            <v>10</v>
          </cell>
        </row>
        <row r="560">
          <cell r="A560" t="str">
            <v>51189685FA</v>
          </cell>
          <cell r="B560">
            <v>0</v>
          </cell>
          <cell r="C560" t="str">
            <v>CHARIOT SECT. LF3 12KV 75KV 50KA 1250A</v>
          </cell>
          <cell r="D560">
            <v>2076.6108899999999</v>
          </cell>
          <cell r="E560">
            <v>2076.6108899999999</v>
          </cell>
          <cell r="F560">
            <v>1</v>
          </cell>
        </row>
        <row r="561">
          <cell r="A561" t="str">
            <v>51189751FA</v>
          </cell>
          <cell r="B561">
            <v>0</v>
          </cell>
          <cell r="C561" t="str">
            <v>Closing and anti pumping 220VDC</v>
          </cell>
          <cell r="D561">
            <v>69.076649999999987</v>
          </cell>
          <cell r="E561">
            <v>69.076649999999987</v>
          </cell>
          <cell r="F561">
            <v>1</v>
          </cell>
        </row>
        <row r="562">
          <cell r="A562" t="str">
            <v>51189751FB</v>
          </cell>
          <cell r="B562">
            <v>0</v>
          </cell>
          <cell r="C562" t="str">
            <v>Closing and anti pumping 125VDC</v>
          </cell>
          <cell r="D562">
            <v>63.569399999999995</v>
          </cell>
          <cell r="E562">
            <v>63.569399999999995</v>
          </cell>
          <cell r="F562">
            <v>1</v>
          </cell>
        </row>
        <row r="563">
          <cell r="A563" t="str">
            <v>51189751FC</v>
          </cell>
          <cell r="B563">
            <v>0</v>
          </cell>
          <cell r="C563" t="str">
            <v>Closing and anti pumping 102-115VDC</v>
          </cell>
          <cell r="D563">
            <v>62.803629999999991</v>
          </cell>
          <cell r="E563">
            <v>62.803629999999991</v>
          </cell>
          <cell r="F563">
            <v>1</v>
          </cell>
        </row>
        <row r="564">
          <cell r="A564" t="str">
            <v>51189751FD</v>
          </cell>
          <cell r="B564">
            <v>0</v>
          </cell>
          <cell r="C564" t="str">
            <v>Closing and anti pumping 48VDC</v>
          </cell>
          <cell r="D564">
            <v>60.873469999999998</v>
          </cell>
          <cell r="E564">
            <v>60.873469999999998</v>
          </cell>
          <cell r="F564">
            <v>1</v>
          </cell>
        </row>
        <row r="565">
          <cell r="A565" t="str">
            <v>51189751FE</v>
          </cell>
          <cell r="B565">
            <v>0</v>
          </cell>
          <cell r="C565" t="str">
            <v>Closing and anti pumping 220VAC</v>
          </cell>
          <cell r="D565">
            <v>62.803629999999991</v>
          </cell>
          <cell r="E565">
            <v>62.803629999999991</v>
          </cell>
          <cell r="F565">
            <v>1</v>
          </cell>
        </row>
        <row r="566">
          <cell r="A566" t="str">
            <v>51189751FF</v>
          </cell>
          <cell r="B566">
            <v>0</v>
          </cell>
          <cell r="C566" t="str">
            <v>Closing and anti pumping 100-124VAC</v>
          </cell>
          <cell r="D566">
            <v>62.037859999999995</v>
          </cell>
          <cell r="E566">
            <v>62.037859999999995</v>
          </cell>
          <cell r="F566">
            <v>1</v>
          </cell>
        </row>
        <row r="567">
          <cell r="A567" t="str">
            <v>51189752FA</v>
          </cell>
          <cell r="B567">
            <v>0</v>
          </cell>
          <cell r="C567" t="str">
            <v>First opening release 220VDC</v>
          </cell>
          <cell r="D567">
            <v>40.795609999999996</v>
          </cell>
          <cell r="E567">
            <v>40.795609999999996</v>
          </cell>
          <cell r="F567">
            <v>1</v>
          </cell>
        </row>
        <row r="568">
          <cell r="A568" t="str">
            <v>51189752FB</v>
          </cell>
          <cell r="B568">
            <v>0</v>
          </cell>
          <cell r="C568" t="str">
            <v>First opening release 125VDC</v>
          </cell>
          <cell r="D568">
            <v>41.477459999999994</v>
          </cell>
          <cell r="E568">
            <v>41.477459999999994</v>
          </cell>
          <cell r="F568">
            <v>1</v>
          </cell>
        </row>
        <row r="569">
          <cell r="A569" t="str">
            <v>51189752FC</v>
          </cell>
          <cell r="B569">
            <v>0</v>
          </cell>
          <cell r="C569" t="str">
            <v>First opening release 102-115VDC</v>
          </cell>
          <cell r="D569">
            <v>41.089329999999997</v>
          </cell>
          <cell r="E569">
            <v>41.089329999999997</v>
          </cell>
          <cell r="F569">
            <v>1</v>
          </cell>
        </row>
        <row r="570">
          <cell r="A570" t="str">
            <v>51189752FD</v>
          </cell>
          <cell r="B570">
            <v>0</v>
          </cell>
          <cell r="C570" t="str">
            <v>First opening release 48VDC</v>
          </cell>
          <cell r="D570">
            <v>40.732669999999999</v>
          </cell>
          <cell r="E570">
            <v>40.732669999999999</v>
          </cell>
          <cell r="F570">
            <v>1</v>
          </cell>
        </row>
        <row r="571">
          <cell r="A571" t="str">
            <v>51189752FE</v>
          </cell>
          <cell r="B571">
            <v>0</v>
          </cell>
          <cell r="C571" t="str">
            <v>First opening release 220VAC</v>
          </cell>
          <cell r="D571">
            <v>40.554339999999996</v>
          </cell>
          <cell r="E571">
            <v>40.554339999999996</v>
          </cell>
          <cell r="F571">
            <v>1</v>
          </cell>
        </row>
        <row r="572">
          <cell r="A572" t="str">
            <v>51189752FF</v>
          </cell>
          <cell r="B572">
            <v>0</v>
          </cell>
          <cell r="C572" t="str">
            <v>First opening release 100-124VAC</v>
          </cell>
          <cell r="D572">
            <v>40.344539999999995</v>
          </cell>
          <cell r="E572">
            <v>40.344539999999995</v>
          </cell>
          <cell r="F572">
            <v>1</v>
          </cell>
        </row>
        <row r="573">
          <cell r="A573" t="str">
            <v>51190007</v>
          </cell>
          <cell r="B573">
            <v>0</v>
          </cell>
          <cell r="C573" t="str">
            <v>Heater 150W 220-240V 50/60HZ + Thermostat 30-110C 220VAC EGO MCset4</v>
          </cell>
          <cell r="D573">
            <v>12.8548180456618</v>
          </cell>
          <cell r="E573">
            <v>12.8548180456618</v>
          </cell>
          <cell r="F573">
            <v>8</v>
          </cell>
        </row>
        <row r="574">
          <cell r="A574" t="str">
            <v>51235126FA</v>
          </cell>
          <cell r="B574">
            <v>0</v>
          </cell>
          <cell r="C574" t="str">
            <v>PTs: lower door AD2 without PTs anti arc</v>
          </cell>
          <cell r="D574">
            <v>84.563840994473935</v>
          </cell>
          <cell r="E574">
            <v>84.626780994473933</v>
          </cell>
          <cell r="F574">
            <v>8</v>
          </cell>
        </row>
        <row r="575">
          <cell r="A575" t="str">
            <v>51235126FB</v>
          </cell>
          <cell r="B575">
            <v>0</v>
          </cell>
          <cell r="C575" t="str">
            <v>PTs: lower door AD1 without PTs anti arc</v>
          </cell>
          <cell r="D575">
            <v>55.45409099447393</v>
          </cell>
          <cell r="E575">
            <v>55.517030994473934</v>
          </cell>
          <cell r="F575">
            <v>8</v>
          </cell>
        </row>
        <row r="576">
          <cell r="A576" t="str">
            <v>51235126FC</v>
          </cell>
          <cell r="B576">
            <v>0</v>
          </cell>
          <cell r="C576" t="str">
            <v>PTs: lower door AD3 with PTs  fixed anti arc &amp; without PTs</v>
          </cell>
          <cell r="D576">
            <v>121.83874228792314</v>
          </cell>
          <cell r="E576">
            <v>121.90887778799181</v>
          </cell>
          <cell r="F576">
            <v>16</v>
          </cell>
        </row>
        <row r="577">
          <cell r="A577" t="str">
            <v>51235126FD</v>
          </cell>
          <cell r="B577">
            <v>0</v>
          </cell>
          <cell r="C577" t="str">
            <v>PTs: lower door AD2 without PTs  not anti arc</v>
          </cell>
          <cell r="D577">
            <v>14.175699617197548</v>
          </cell>
          <cell r="E577">
            <v>14.238639617197547</v>
          </cell>
          <cell r="F577">
            <v>9</v>
          </cell>
        </row>
        <row r="578">
          <cell r="A578" t="str">
            <v>51235126FE</v>
          </cell>
          <cell r="B578">
            <v>0</v>
          </cell>
          <cell r="C578" t="str">
            <v>PTs: lower door AD1 without PTs  not anti arc</v>
          </cell>
          <cell r="D578">
            <v>14.175699617197548</v>
          </cell>
          <cell r="E578">
            <v>14.238639617197547</v>
          </cell>
          <cell r="F578">
            <v>9</v>
          </cell>
        </row>
        <row r="579">
          <cell r="A579" t="str">
            <v>51235126FF</v>
          </cell>
          <cell r="B579">
            <v>0</v>
          </cell>
          <cell r="C579" t="str">
            <v>PTs: lower door AD3 with PTs  fixed not anti arc &amp; without PTs</v>
          </cell>
          <cell r="D579">
            <v>61.023209987194797</v>
          </cell>
          <cell r="E579">
            <v>61.093345487263456</v>
          </cell>
          <cell r="F579">
            <v>17</v>
          </cell>
        </row>
        <row r="580">
          <cell r="A580" t="str">
            <v>51235126FG</v>
          </cell>
          <cell r="B580">
            <v>0</v>
          </cell>
          <cell r="C580" t="str">
            <v>PTs: lower door AD2 with PTs  DO anti arc</v>
          </cell>
          <cell r="D580">
            <v>115.50199469005456</v>
          </cell>
          <cell r="E580">
            <v>115.56973169010034</v>
          </cell>
          <cell r="F580">
            <v>17</v>
          </cell>
        </row>
        <row r="581">
          <cell r="A581" t="str">
            <v>51235126FH</v>
          </cell>
          <cell r="B581">
            <v>0</v>
          </cell>
          <cell r="C581" t="str">
            <v>PTs: lower door AD2 with PTs  fixed anti arc</v>
          </cell>
          <cell r="D581">
            <v>120.71552469005456</v>
          </cell>
          <cell r="E581">
            <v>120.78326169010035</v>
          </cell>
          <cell r="F581">
            <v>16</v>
          </cell>
        </row>
        <row r="582">
          <cell r="A582" t="str">
            <v>51235126FJ</v>
          </cell>
          <cell r="B582">
            <v>0</v>
          </cell>
          <cell r="C582" t="str">
            <v>PTs: lower door AD2 with PTs  DO not anti arc</v>
          </cell>
          <cell r="D582">
            <v>55.196465110237064</v>
          </cell>
          <cell r="E582">
            <v>55.264202110282845</v>
          </cell>
          <cell r="F582">
            <v>18</v>
          </cell>
        </row>
        <row r="583">
          <cell r="A583" t="str">
            <v>51235126FK</v>
          </cell>
          <cell r="B583">
            <v>0</v>
          </cell>
          <cell r="C583" t="str">
            <v>PTs: lower door AD2 with PTs  fixed not anti arc</v>
          </cell>
          <cell r="D583">
            <v>50.327383312778181</v>
          </cell>
          <cell r="E583">
            <v>50.395120312823963</v>
          </cell>
          <cell r="F583">
            <v>17</v>
          </cell>
        </row>
        <row r="584">
          <cell r="A584" t="str">
            <v>51235126FL</v>
          </cell>
          <cell r="B584">
            <v>0</v>
          </cell>
          <cell r="C584" t="str">
            <v>PTs: lower door AD3 with PTs  DO anti arc</v>
          </cell>
          <cell r="D584">
            <v>135.36035228792312</v>
          </cell>
          <cell r="E584">
            <v>135.43048778799178</v>
          </cell>
          <cell r="F584">
            <v>17</v>
          </cell>
        </row>
        <row r="585">
          <cell r="A585" t="str">
            <v>51235126FM</v>
          </cell>
          <cell r="B585">
            <v>0</v>
          </cell>
          <cell r="C585" t="str">
            <v>PTs: lower door AD3 with PTs  DO not anti arc</v>
          </cell>
          <cell r="D585">
            <v>64.083230425485752</v>
          </cell>
          <cell r="E585">
            <v>64.153365925554411</v>
          </cell>
          <cell r="F585">
            <v>18</v>
          </cell>
        </row>
        <row r="586">
          <cell r="A586" t="str">
            <v>51235126FN</v>
          </cell>
          <cell r="B586">
            <v>0</v>
          </cell>
          <cell r="C586" t="str">
            <v>PTs: lower door AD1 with PTs  DO anti arc</v>
          </cell>
          <cell r="D586">
            <v>104.94716237115617</v>
          </cell>
          <cell r="E586">
            <v>105.01489937120195</v>
          </cell>
          <cell r="F586">
            <v>17</v>
          </cell>
        </row>
        <row r="587">
          <cell r="A587" t="str">
            <v>51235126FP</v>
          </cell>
          <cell r="B587">
            <v>0</v>
          </cell>
          <cell r="C587" t="str">
            <v>PTs: lower door AD1 with PTs  DO not anti arc</v>
          </cell>
          <cell r="D587">
            <v>53.098768080802117</v>
          </cell>
          <cell r="E587">
            <v>53.166505080847898</v>
          </cell>
          <cell r="F587">
            <v>18</v>
          </cell>
        </row>
        <row r="588">
          <cell r="A588" t="str">
            <v>51235126FQ</v>
          </cell>
          <cell r="B588">
            <v>0</v>
          </cell>
          <cell r="C588" t="str">
            <v>PTs: lower door AD1 with PTs  fixed anti arc</v>
          </cell>
          <cell r="D588">
            <v>91.971032371156184</v>
          </cell>
          <cell r="E588">
            <v>92.038769371201965</v>
          </cell>
          <cell r="F588">
            <v>16</v>
          </cell>
        </row>
        <row r="589">
          <cell r="A589" t="str">
            <v>51235126FR</v>
          </cell>
          <cell r="B589">
            <v>0</v>
          </cell>
          <cell r="C589" t="str">
            <v>PTs: lower door AD1 with PTs  fixed not anti arc</v>
          </cell>
          <cell r="D589">
            <v>50.692640993879792</v>
          </cell>
          <cell r="E589">
            <v>50.760377993925573</v>
          </cell>
          <cell r="F589">
            <v>17</v>
          </cell>
        </row>
        <row r="590">
          <cell r="A590" t="str">
            <v>51235126FS</v>
          </cell>
          <cell r="B590">
            <v>0</v>
          </cell>
          <cell r="C590" t="str">
            <v>PTs: lower door GL1 without PTs anti arc</v>
          </cell>
          <cell r="D590">
            <v>65.576940994473929</v>
          </cell>
          <cell r="E590">
            <v>65.639880994473927</v>
          </cell>
          <cell r="F590">
            <v>8</v>
          </cell>
        </row>
        <row r="591">
          <cell r="A591" t="str">
            <v>51235126FT</v>
          </cell>
          <cell r="B591">
            <v>0</v>
          </cell>
          <cell r="C591" t="str">
            <v>PTs: lower door GL1 without PTs  not anti arc</v>
          </cell>
          <cell r="D591">
            <v>12.449939508379995</v>
          </cell>
          <cell r="E591">
            <v>12.512879508379994</v>
          </cell>
          <cell r="F591">
            <v>8</v>
          </cell>
        </row>
        <row r="592">
          <cell r="A592" t="str">
            <v>51235126FU</v>
          </cell>
          <cell r="B592">
            <v>0</v>
          </cell>
          <cell r="C592" t="str">
            <v>PTs: lower door GL1 with PTs  DO anti arc</v>
          </cell>
          <cell r="D592">
            <v>82.581501806589543</v>
          </cell>
          <cell r="E592">
            <v>82.649238806635324</v>
          </cell>
          <cell r="F592">
            <v>17</v>
          </cell>
        </row>
        <row r="593">
          <cell r="A593" t="str">
            <v>51235126FV</v>
          </cell>
          <cell r="B593">
            <v>0</v>
          </cell>
          <cell r="C593" t="str">
            <v>PTs: lower door GL1 with PTs  DO not anti arc</v>
          </cell>
          <cell r="D593">
            <v>52.147723480662044</v>
          </cell>
          <cell r="E593">
            <v>52.215460480707826</v>
          </cell>
          <cell r="F593">
            <v>17</v>
          </cell>
        </row>
        <row r="594">
          <cell r="A594" t="str">
            <v>51235126FW</v>
          </cell>
          <cell r="B594">
            <v>0</v>
          </cell>
          <cell r="C594" t="str">
            <v>PTs: lower door GL1 with PTs  fixed anti arc</v>
          </cell>
          <cell r="D594">
            <v>102.09388237115617</v>
          </cell>
          <cell r="E594">
            <v>102.16161937120195</v>
          </cell>
          <cell r="F594">
            <v>16</v>
          </cell>
        </row>
        <row r="595">
          <cell r="A595" t="str">
            <v>51235126FX</v>
          </cell>
          <cell r="B595">
            <v>0</v>
          </cell>
          <cell r="C595" t="str">
            <v>PTs: lower door GL1 with PTs  fixed not anti arc</v>
          </cell>
          <cell r="D595">
            <v>48.966880885062231</v>
          </cell>
          <cell r="E595">
            <v>49.034617885108013</v>
          </cell>
          <cell r="F595">
            <v>16</v>
          </cell>
        </row>
        <row r="596">
          <cell r="A596" t="str">
            <v>51235129FA</v>
          </cell>
          <cell r="B596">
            <v>0</v>
          </cell>
          <cell r="C596" t="str">
            <v>Rating AD2 : Un=7.2KV  &amp; Isc&lt;=50KA</v>
          </cell>
          <cell r="D596">
            <v>397.46762684082745</v>
          </cell>
          <cell r="E596">
            <v>402.2190726812243</v>
          </cell>
          <cell r="F596">
            <v>85</v>
          </cell>
        </row>
        <row r="597">
          <cell r="A597" t="str">
            <v>51235129FB</v>
          </cell>
          <cell r="B597">
            <v>0</v>
          </cell>
          <cell r="C597" t="str">
            <v>Rating AD2 : Un=12KV  &amp; Isc&lt;=40KA</v>
          </cell>
          <cell r="D597">
            <v>350.1321801172727</v>
          </cell>
          <cell r="E597">
            <v>351.40138869243759</v>
          </cell>
          <cell r="F597">
            <v>75</v>
          </cell>
        </row>
        <row r="598">
          <cell r="A598" t="str">
            <v>51235129FC</v>
          </cell>
          <cell r="B598">
            <v>0</v>
          </cell>
          <cell r="C598" t="str">
            <v>Rating AD2 : Un=17.5KV  &amp; Isc&lt;=31.5KA</v>
          </cell>
          <cell r="D598">
            <v>354.80769715893268</v>
          </cell>
          <cell r="E598">
            <v>356.12725773414257</v>
          </cell>
          <cell r="F598">
            <v>77</v>
          </cell>
        </row>
        <row r="599">
          <cell r="A599" t="str">
            <v>51235129FD</v>
          </cell>
          <cell r="B599">
            <v>0</v>
          </cell>
          <cell r="C599" t="str">
            <v>Rating AD2 fixed coper bridge: 7.2KV  &amp; 50KA</v>
          </cell>
          <cell r="D599">
            <v>895.23986937255972</v>
          </cell>
          <cell r="E599">
            <v>924.25617694772473</v>
          </cell>
          <cell r="F599">
            <v>76</v>
          </cell>
        </row>
        <row r="600">
          <cell r="A600" t="str">
            <v>51235129FE</v>
          </cell>
          <cell r="B600">
            <v>0</v>
          </cell>
          <cell r="C600" t="str">
            <v>Rating AD2 fixed coper bridge: Un=17.5KV  &amp; Isc&lt;=31.5KA</v>
          </cell>
          <cell r="D600">
            <v>899.91538641421778</v>
          </cell>
          <cell r="E600">
            <v>928.98204598942868</v>
          </cell>
          <cell r="F600">
            <v>78</v>
          </cell>
        </row>
        <row r="601">
          <cell r="A601" t="str">
            <v>51235129FF</v>
          </cell>
          <cell r="B601">
            <v>0</v>
          </cell>
          <cell r="C601" t="str">
            <v>Rating CL2: 7.2KV 50KA</v>
          </cell>
          <cell r="D601">
            <v>406.50019006304399</v>
          </cell>
          <cell r="E601">
            <v>411.52691687318384</v>
          </cell>
          <cell r="F601">
            <v>90</v>
          </cell>
        </row>
        <row r="602">
          <cell r="A602" t="str">
            <v>51235129FG</v>
          </cell>
          <cell r="B602">
            <v>0</v>
          </cell>
          <cell r="C602" t="str">
            <v>Rating CL2: 7.2KV&lt;Un&lt;17.5KV &amp; 25KA&lt;Isc&lt;40KA</v>
          </cell>
          <cell r="D602">
            <v>359.16474333948918</v>
          </cell>
          <cell r="E602">
            <v>360.7092328843982</v>
          </cell>
          <cell r="F602">
            <v>79</v>
          </cell>
        </row>
        <row r="603">
          <cell r="A603" t="str">
            <v>51235129FJ</v>
          </cell>
          <cell r="B603">
            <v>0</v>
          </cell>
          <cell r="C603" t="str">
            <v>GL2: additional part for rating =17.5KV</v>
          </cell>
          <cell r="D603">
            <v>19.712832747167113</v>
          </cell>
          <cell r="E603">
            <v>19.712832747167113</v>
          </cell>
          <cell r="F603">
            <v>6</v>
          </cell>
        </row>
        <row r="604">
          <cell r="A604" t="str">
            <v>51235129FM</v>
          </cell>
          <cell r="B604">
            <v>0</v>
          </cell>
          <cell r="C604" t="str">
            <v>Rating AD2 : Un=12KV  &amp; Isc&lt;=31.5KA EVOLIS</v>
          </cell>
          <cell r="D604">
            <v>355.54619009718715</v>
          </cell>
          <cell r="E604">
            <v>356.86575067239704</v>
          </cell>
          <cell r="F604">
            <v>75</v>
          </cell>
        </row>
        <row r="605">
          <cell r="A605" t="str">
            <v>51235129FN</v>
          </cell>
          <cell r="B605">
            <v>0</v>
          </cell>
          <cell r="C605" t="str">
            <v>Rating AD2 : Un=17.5KV  &amp; Isc&lt;=31.5KA EVOLIS</v>
          </cell>
          <cell r="D605">
            <v>378.86440720106509</v>
          </cell>
          <cell r="E605">
            <v>380.18396777627601</v>
          </cell>
          <cell r="F605">
            <v>78</v>
          </cell>
        </row>
        <row r="606">
          <cell r="A606" t="str">
            <v>51235129FR</v>
          </cell>
          <cell r="B606">
            <v>0</v>
          </cell>
          <cell r="C606" t="str">
            <v>Rating CL2: 7.2KV&lt;Un&lt;17.5KV &amp; 25KA&lt;Isc&lt;31.5KA EVOLIS</v>
          </cell>
          <cell r="D606">
            <v>364.06147117300361</v>
          </cell>
          <cell r="E606">
            <v>365.58437421770662</v>
          </cell>
          <cell r="F606">
            <v>77</v>
          </cell>
        </row>
        <row r="607">
          <cell r="A607" t="str">
            <v>51235131FA</v>
          </cell>
          <cell r="B607">
            <v>0</v>
          </cell>
          <cell r="C607" t="str">
            <v>Rating AD1 : Un=7.2KV  &amp; Isc&lt;=31.5KA</v>
          </cell>
          <cell r="D607">
            <v>338.67380233378486</v>
          </cell>
          <cell r="E607">
            <v>339.94301090894976</v>
          </cell>
          <cell r="F607">
            <v>75</v>
          </cell>
        </row>
        <row r="608">
          <cell r="A608" t="str">
            <v>51235131FB</v>
          </cell>
          <cell r="B608">
            <v>0</v>
          </cell>
          <cell r="C608" t="str">
            <v>Rating AD1 : Un=12KV  &amp; Isc&lt;=31.5KA</v>
          </cell>
          <cell r="D608">
            <v>343.08672310281582</v>
          </cell>
          <cell r="E608">
            <v>344.35593167798078</v>
          </cell>
          <cell r="F608">
            <v>76</v>
          </cell>
        </row>
        <row r="609">
          <cell r="A609" t="str">
            <v>51235131FC</v>
          </cell>
          <cell r="B609">
            <v>0</v>
          </cell>
          <cell r="C609" t="str">
            <v>Rating AD1  fixed coper bridge: Un=12KV  &amp; Isc&lt;=31.5KA</v>
          </cell>
          <cell r="D609">
            <v>830.33157235810199</v>
          </cell>
          <cell r="E609">
            <v>856.45473793326698</v>
          </cell>
          <cell r="F609">
            <v>77</v>
          </cell>
        </row>
        <row r="610">
          <cell r="A610" t="str">
            <v>51235131FD</v>
          </cell>
          <cell r="B610">
            <v>0</v>
          </cell>
          <cell r="C610" t="str">
            <v>Rating CL1 : Un=12KV  &amp; Isc&lt;=31.5KA</v>
          </cell>
          <cell r="D610">
            <v>346.76402917197657</v>
          </cell>
          <cell r="E610">
            <v>348.41672924734746</v>
          </cell>
          <cell r="F610">
            <v>80</v>
          </cell>
        </row>
        <row r="611">
          <cell r="A611" t="str">
            <v>51235131FG</v>
          </cell>
          <cell r="B611">
            <v>0</v>
          </cell>
          <cell r="C611" t="str">
            <v>GL1: with down stream PTs</v>
          </cell>
          <cell r="D611">
            <v>17.662668831654791</v>
          </cell>
          <cell r="E611">
            <v>17.662668831654791</v>
          </cell>
          <cell r="F611">
            <v>7</v>
          </cell>
        </row>
        <row r="612">
          <cell r="A612" t="str">
            <v>51235131FK</v>
          </cell>
          <cell r="B612">
            <v>0</v>
          </cell>
          <cell r="C612" t="str">
            <v>Rating AD1 : Un=7.2KV  &amp; Isc&lt;=25KA EVOLIS</v>
          </cell>
          <cell r="D612">
            <v>343.61148640709183</v>
          </cell>
          <cell r="E612">
            <v>344.88069498225673</v>
          </cell>
          <cell r="F612">
            <v>75</v>
          </cell>
        </row>
        <row r="613">
          <cell r="A613" t="str">
            <v>51235131FL</v>
          </cell>
          <cell r="B613">
            <v>0</v>
          </cell>
          <cell r="C613" t="str">
            <v>Rating AD1 : Un=12KV  &amp; Isc&lt;=25KA EVOLIS</v>
          </cell>
          <cell r="D613">
            <v>366.78651364536285</v>
          </cell>
          <cell r="E613">
            <v>368.05572222052774</v>
          </cell>
          <cell r="F613">
            <v>77</v>
          </cell>
        </row>
        <row r="614">
          <cell r="A614" t="str">
            <v>51235131FP</v>
          </cell>
          <cell r="B614">
            <v>0</v>
          </cell>
          <cell r="C614" t="str">
            <v>Rating CL1 EVOLIS: Un=12KV  &amp; Isc&lt;=25KA</v>
          </cell>
          <cell r="D614">
            <v>351.70171324528349</v>
          </cell>
          <cell r="E614">
            <v>353.35441332065346</v>
          </cell>
          <cell r="F614">
            <v>80</v>
          </cell>
        </row>
        <row r="615">
          <cell r="A615" t="str">
            <v>51235132FA</v>
          </cell>
          <cell r="B615">
            <v>0</v>
          </cell>
          <cell r="C615" t="str">
            <v>Internal arc 4 side  w/tunnel 2.8m&lt;=H&lt;4m rear access AD2 IP4X  toroid/single /double CT</v>
          </cell>
          <cell r="D615">
            <v>162.16708451224363</v>
          </cell>
          <cell r="E615">
            <v>162.54052851224361</v>
          </cell>
          <cell r="F615">
            <v>16</v>
          </cell>
        </row>
        <row r="616">
          <cell r="A616" t="str">
            <v>51235132FB</v>
          </cell>
          <cell r="B616">
            <v>0</v>
          </cell>
          <cell r="C616" t="str">
            <v>Internal arc 4 side  w/tunnel 2.8m&lt;=H&lt;4m rear access AD1 IP4X  toroid/single /double CT</v>
          </cell>
          <cell r="D616">
            <v>151.3363282415238</v>
          </cell>
          <cell r="E616">
            <v>151.63424424152382</v>
          </cell>
          <cell r="F616">
            <v>16</v>
          </cell>
        </row>
        <row r="617">
          <cell r="A617" t="str">
            <v>51235132FC</v>
          </cell>
          <cell r="B617">
            <v>0</v>
          </cell>
          <cell r="C617" t="str">
            <v>Internal arc 4 side  w/tunnel 2.8m&lt;=H&lt;4m rear access AD3 IP4X  toroid/single /double CT</v>
          </cell>
          <cell r="D617">
            <v>180.78011324696965</v>
          </cell>
          <cell r="E617">
            <v>181.24796724696967</v>
          </cell>
          <cell r="F617">
            <v>16</v>
          </cell>
        </row>
        <row r="618">
          <cell r="A618" t="str">
            <v>51235132FD</v>
          </cell>
          <cell r="B618">
            <v>0</v>
          </cell>
          <cell r="C618" t="str">
            <v>Internal arc 4 side H&gt;=4m rear access AD2 IP 4X  toroid/single/double CT</v>
          </cell>
          <cell r="D618">
            <v>129.0374911208244</v>
          </cell>
          <cell r="E618">
            <v>129.4109351208244</v>
          </cell>
          <cell r="F618">
            <v>12</v>
          </cell>
        </row>
        <row r="619">
          <cell r="A619" t="str">
            <v>51235132FE</v>
          </cell>
          <cell r="B619">
            <v>0</v>
          </cell>
          <cell r="C619" t="str">
            <v>Internal arc 4 side  w/tunnel 2.8m&lt;=H&lt;4m rear access AD2 IPX1  toroid/single /double CT</v>
          </cell>
          <cell r="D619">
            <v>170.69151277805923</v>
          </cell>
          <cell r="E619">
            <v>171.06495677805924</v>
          </cell>
          <cell r="F619">
            <v>16</v>
          </cell>
        </row>
        <row r="620">
          <cell r="A620" t="str">
            <v>51235132FF</v>
          </cell>
          <cell r="B620">
            <v>0</v>
          </cell>
          <cell r="C620" t="str">
            <v>Internal arc 4 side H&gt;=4m rear access AD3 IP 4X  toroid/single/double CT</v>
          </cell>
          <cell r="D620">
            <v>140.01979182561004</v>
          </cell>
          <cell r="E620">
            <v>140.48764582561006</v>
          </cell>
          <cell r="F620">
            <v>12</v>
          </cell>
        </row>
        <row r="621">
          <cell r="A621" t="str">
            <v>51235132FG</v>
          </cell>
          <cell r="B621">
            <v>0</v>
          </cell>
          <cell r="C621" t="str">
            <v>Internal arc 4 side H&gt;=4m rear access AD1 IP 4X  toroid/single/double CT</v>
          </cell>
          <cell r="D621">
            <v>123.85439988744804</v>
          </cell>
          <cell r="E621">
            <v>124.15231588744804</v>
          </cell>
          <cell r="F621">
            <v>12</v>
          </cell>
        </row>
        <row r="622">
          <cell r="A622" t="str">
            <v>51235132FH</v>
          </cell>
          <cell r="B622">
            <v>0</v>
          </cell>
          <cell r="C622" t="str">
            <v>Internal arc 4 side  w/tunnel 2.8m&lt;=H&lt;4m rear access AD1 IPX1  toroid/single /double CT</v>
          </cell>
          <cell r="D622">
            <v>159.11033896944812</v>
          </cell>
          <cell r="E622">
            <v>159.40825496944814</v>
          </cell>
          <cell r="F622">
            <v>16</v>
          </cell>
        </row>
        <row r="623">
          <cell r="A623" t="str">
            <v>51235132FJ</v>
          </cell>
          <cell r="B623">
            <v>0</v>
          </cell>
          <cell r="C623" t="str">
            <v>Internal arc 4 side  w/tunnel 2.8m&lt;=H&lt;4m rear access AD3 IPX1  toroid/single /double CT</v>
          </cell>
          <cell r="D623">
            <v>191.133506707214</v>
          </cell>
          <cell r="E623">
            <v>191.60136070721401</v>
          </cell>
          <cell r="F623">
            <v>16</v>
          </cell>
        </row>
        <row r="624">
          <cell r="A624" t="str">
            <v>51235132FK</v>
          </cell>
          <cell r="B624">
            <v>0</v>
          </cell>
          <cell r="C624" t="str">
            <v>Internal arc 4 side H&gt;=4m rear access AD2  top entry IP 4X   single/double CT</v>
          </cell>
          <cell r="D624">
            <v>210.86249506607746</v>
          </cell>
          <cell r="E624">
            <v>211.88736806607747</v>
          </cell>
          <cell r="F624">
            <v>24</v>
          </cell>
        </row>
        <row r="625">
          <cell r="A625" t="str">
            <v>51235132FL</v>
          </cell>
          <cell r="B625">
            <v>0</v>
          </cell>
          <cell r="C625" t="str">
            <v>Internal arc 4 side H&gt;=4m rear access AD1  top entry IP 4X   single/double CT</v>
          </cell>
          <cell r="D625">
            <v>197.95347196190932</v>
          </cell>
          <cell r="E625">
            <v>198.90281696190931</v>
          </cell>
          <cell r="F625">
            <v>24</v>
          </cell>
        </row>
        <row r="626">
          <cell r="A626" t="str">
            <v>51235132FM</v>
          </cell>
          <cell r="B626">
            <v>0</v>
          </cell>
          <cell r="C626" t="str">
            <v>Internal arc 4 side H&gt;=4m rear access AD3  top entry IP 4X   single/double CT</v>
          </cell>
          <cell r="D626">
            <v>227.48287483444017</v>
          </cell>
          <cell r="E626">
            <v>228.60215783444016</v>
          </cell>
          <cell r="F626">
            <v>24</v>
          </cell>
        </row>
        <row r="627">
          <cell r="A627" t="str">
            <v>51235132FR</v>
          </cell>
          <cell r="B627">
            <v>0</v>
          </cell>
          <cell r="C627" t="str">
            <v>ANTI ARC TOP ENTRY D=2000.</v>
          </cell>
          <cell r="D627">
            <v>146.34944377366989</v>
          </cell>
          <cell r="E627">
            <v>146.34944377366989</v>
          </cell>
          <cell r="F627">
            <v>16</v>
          </cell>
        </row>
        <row r="628">
          <cell r="A628" t="str">
            <v>51235132FS</v>
          </cell>
          <cell r="B628">
            <v>0</v>
          </cell>
          <cell r="C628" t="str">
            <v>ANTI ARC TOP ENTRY D=2275.</v>
          </cell>
          <cell r="D628">
            <v>170.30259612783018</v>
          </cell>
          <cell r="E628">
            <v>170.30259612783018</v>
          </cell>
          <cell r="F628">
            <v>17</v>
          </cell>
        </row>
        <row r="629">
          <cell r="A629" t="str">
            <v>51235132FT</v>
          </cell>
          <cell r="B629">
            <v>0</v>
          </cell>
          <cell r="C629" t="str">
            <v>AA top cable 2000 ad2.</v>
          </cell>
          <cell r="D629">
            <v>202.1697986745792</v>
          </cell>
          <cell r="E629">
            <v>202.1697986745792</v>
          </cell>
          <cell r="F629">
            <v>14</v>
          </cell>
        </row>
        <row r="630">
          <cell r="A630" t="str">
            <v>51235132FU</v>
          </cell>
          <cell r="B630">
            <v>0</v>
          </cell>
          <cell r="C630" t="str">
            <v>AA top cable 2275 ad2.</v>
          </cell>
          <cell r="D630">
            <v>224.71383923723715</v>
          </cell>
          <cell r="E630">
            <v>224.71383923723715</v>
          </cell>
          <cell r="F630">
            <v>16</v>
          </cell>
        </row>
        <row r="631">
          <cell r="A631" t="str">
            <v>51235132FV</v>
          </cell>
          <cell r="B631">
            <v>0</v>
          </cell>
          <cell r="C631" t="str">
            <v>Ad3 1250A evolis top entry  cable d2275 AA</v>
          </cell>
          <cell r="D631">
            <v>300.72287460510972</v>
          </cell>
          <cell r="E631">
            <v>300.72287460510972</v>
          </cell>
          <cell r="F631">
            <v>16</v>
          </cell>
        </row>
        <row r="632">
          <cell r="A632" t="str">
            <v>51235133FA</v>
          </cell>
          <cell r="B632">
            <v>0</v>
          </cell>
          <cell r="C632" t="str">
            <v>Signaling contact draw in/out position 3NO-3NC</v>
          </cell>
          <cell r="D632">
            <v>15.870429428318028</v>
          </cell>
          <cell r="E632">
            <v>16.66395089973393</v>
          </cell>
          <cell r="F632">
            <v>4</v>
          </cell>
        </row>
        <row r="633">
          <cell r="A633" t="str">
            <v>51235133FB</v>
          </cell>
          <cell r="B633">
            <v>0</v>
          </cell>
          <cell r="C633" t="str">
            <v>Signaling contact draw in/out position 6NO-6NC</v>
          </cell>
          <cell r="D633">
            <v>23.087549428318024</v>
          </cell>
          <cell r="E633">
            <v>24.241926899733929</v>
          </cell>
          <cell r="F633">
            <v>4</v>
          </cell>
        </row>
        <row r="634">
          <cell r="A634" t="str">
            <v>51235135FA</v>
          </cell>
          <cell r="B634">
            <v>0</v>
          </cell>
          <cell r="C634" t="str">
            <v>CT support AD2</v>
          </cell>
          <cell r="D634">
            <v>24.542150579221136</v>
          </cell>
          <cell r="E634">
            <v>24.561338579404236</v>
          </cell>
          <cell r="F634">
            <v>13</v>
          </cell>
        </row>
        <row r="635">
          <cell r="A635" t="str">
            <v>51235135FB</v>
          </cell>
          <cell r="B635">
            <v>0</v>
          </cell>
          <cell r="C635" t="str">
            <v>CT SUPPORT MCSET1</v>
          </cell>
          <cell r="D635">
            <v>22.556867927891894</v>
          </cell>
          <cell r="E635">
            <v>22.576055928074997</v>
          </cell>
          <cell r="F635">
            <v>13</v>
          </cell>
        </row>
        <row r="636">
          <cell r="A636" t="str">
            <v>51235135FC</v>
          </cell>
          <cell r="B636">
            <v>0</v>
          </cell>
          <cell r="C636" t="str">
            <v>SUPPORT CT SINGLE AD3 2500A</v>
          </cell>
          <cell r="D636">
            <v>30.568615020137983</v>
          </cell>
          <cell r="E636">
            <v>30.597397020412679</v>
          </cell>
          <cell r="F636">
            <v>13</v>
          </cell>
        </row>
        <row r="637">
          <cell r="A637" t="str">
            <v>51235135FD</v>
          </cell>
          <cell r="B637">
            <v>0</v>
          </cell>
          <cell r="C637" t="str">
            <v>SUPPORT CT SINGLE AD3 3150A</v>
          </cell>
          <cell r="D637">
            <v>27.600378791401283</v>
          </cell>
          <cell r="E637">
            <v>27.77238326561708</v>
          </cell>
          <cell r="F637">
            <v>14</v>
          </cell>
        </row>
        <row r="638">
          <cell r="A638" t="str">
            <v>51235135FV</v>
          </cell>
          <cell r="B638">
            <v>0</v>
          </cell>
          <cell r="C638" t="str">
            <v>3900A single Ctsupport</v>
          </cell>
          <cell r="D638">
            <v>21.860150577944985</v>
          </cell>
          <cell r="E638">
            <v>21.874541578082386</v>
          </cell>
          <cell r="F638">
            <v>12</v>
          </cell>
        </row>
        <row r="639">
          <cell r="A639" t="str">
            <v>51235135FW</v>
          </cell>
          <cell r="B639">
            <v>0</v>
          </cell>
          <cell r="C639" t="str">
            <v>3900A GL3 w/o CT</v>
          </cell>
          <cell r="D639">
            <v>13.048195843379876</v>
          </cell>
          <cell r="E639">
            <v>13.067383843562983</v>
          </cell>
          <cell r="F639">
            <v>5</v>
          </cell>
        </row>
        <row r="640">
          <cell r="A640" t="str">
            <v>51235137FS</v>
          </cell>
          <cell r="B640">
            <v>0</v>
          </cell>
          <cell r="C640" t="str">
            <v>3900A single CT bottom</v>
          </cell>
          <cell r="D640">
            <v>2413.2295327937663</v>
          </cell>
          <cell r="E640">
            <v>2416.5531965626565</v>
          </cell>
          <cell r="F640">
            <v>50</v>
          </cell>
        </row>
        <row r="641">
          <cell r="A641" t="str">
            <v>51235138FA</v>
          </cell>
          <cell r="B641">
            <v>0</v>
          </cell>
          <cell r="C641" t="str">
            <v>Mcset 2 : IP4X</v>
          </cell>
          <cell r="D641">
            <v>2.4953749255488735</v>
          </cell>
          <cell r="E641">
            <v>2.6464309256862029</v>
          </cell>
          <cell r="F641">
            <v>5</v>
          </cell>
        </row>
        <row r="642">
          <cell r="A642" t="str">
            <v>51235138FB</v>
          </cell>
          <cell r="B642">
            <v>0</v>
          </cell>
          <cell r="C642" t="str">
            <v>Mcset 1 : IP4X</v>
          </cell>
          <cell r="D642">
            <v>2.4953749255488735</v>
          </cell>
          <cell r="E642">
            <v>2.6464309256862029</v>
          </cell>
          <cell r="F642">
            <v>5</v>
          </cell>
        </row>
        <row r="643">
          <cell r="A643" t="str">
            <v>51235138FD</v>
          </cell>
          <cell r="B643">
            <v>0</v>
          </cell>
          <cell r="C643" t="str">
            <v>Mcset 3: IP4X</v>
          </cell>
          <cell r="D643">
            <v>3.51157742960073</v>
          </cell>
          <cell r="E643">
            <v>3.6626334297380598</v>
          </cell>
          <cell r="F643">
            <v>6</v>
          </cell>
        </row>
        <row r="644">
          <cell r="A644" t="str">
            <v>51235138FF</v>
          </cell>
          <cell r="B644">
            <v>0</v>
          </cell>
          <cell r="C644" t="str">
            <v>GL3 3150A without CTs IP4X</v>
          </cell>
          <cell r="D644">
            <v>3.5782038296007306</v>
          </cell>
          <cell r="E644">
            <v>3.7292598297380595</v>
          </cell>
          <cell r="F644">
            <v>6</v>
          </cell>
        </row>
        <row r="645">
          <cell r="A645" t="str">
            <v>51235138FH</v>
          </cell>
          <cell r="B645">
            <v>0</v>
          </cell>
          <cell r="C645" t="str">
            <v>CT without CT CL3 EVOLIS</v>
          </cell>
          <cell r="D645">
            <v>10.941467463117759</v>
          </cell>
          <cell r="E645">
            <v>11.526809463255088</v>
          </cell>
          <cell r="F645">
            <v>6</v>
          </cell>
        </row>
        <row r="646">
          <cell r="A646" t="str">
            <v>51235138FK</v>
          </cell>
          <cell r="B646">
            <v>0</v>
          </cell>
          <cell r="C646" t="str">
            <v>CT without CT CL1 EVOLIS</v>
          </cell>
          <cell r="D646">
            <v>11.101367463117759</v>
          </cell>
          <cell r="E646">
            <v>11.686709463255088</v>
          </cell>
          <cell r="F646">
            <v>6</v>
          </cell>
        </row>
        <row r="647">
          <cell r="A647" t="str">
            <v>51235138FY</v>
          </cell>
          <cell r="B647">
            <v>0</v>
          </cell>
          <cell r="C647" t="str">
            <v>IP 4x 3900A bottom</v>
          </cell>
          <cell r="D647">
            <v>353.88267407261066</v>
          </cell>
          <cell r="E647">
            <v>353.88267407261066</v>
          </cell>
          <cell r="F647">
            <v>13</v>
          </cell>
        </row>
        <row r="648">
          <cell r="A648" t="str">
            <v>51235146FA</v>
          </cell>
          <cell r="B648">
            <v>0</v>
          </cell>
          <cell r="C648" t="str">
            <v>Rating AD3: 7.2KV&lt;Un&lt;17.5KV  &amp; 25KA&lt;Isc&lt;50KA</v>
          </cell>
          <cell r="D648">
            <v>413.94019823458422</v>
          </cell>
          <cell r="E648">
            <v>415.20940680974911</v>
          </cell>
          <cell r="F648">
            <v>74</v>
          </cell>
        </row>
        <row r="649">
          <cell r="A649" t="str">
            <v>51235146FB</v>
          </cell>
          <cell r="B649">
            <v>0</v>
          </cell>
          <cell r="C649" t="str">
            <v>Rating AD3 fixed coper bridge: 12KV&lt;Un&lt;17.5KV  &amp; 31.5KA&lt;Isc&lt;50KA</v>
          </cell>
          <cell r="D649">
            <v>1072.0772148459173</v>
          </cell>
          <cell r="E649">
            <v>1106.7518284210812</v>
          </cell>
          <cell r="F649">
            <v>75</v>
          </cell>
        </row>
        <row r="650">
          <cell r="A650" t="str">
            <v>51235146FC</v>
          </cell>
          <cell r="B650">
            <v>0</v>
          </cell>
          <cell r="C650" t="str">
            <v>Rating CL3 2500A: 7.2KV&lt;Un&lt;17.5KV  &amp; 25KA&lt;Isc&lt;50KA</v>
          </cell>
          <cell r="D650">
            <v>405.34606762976233</v>
          </cell>
          <cell r="E650">
            <v>406.99876770513322</v>
          </cell>
          <cell r="F650">
            <v>78</v>
          </cell>
        </row>
        <row r="651">
          <cell r="A651" t="str">
            <v>51235146FE</v>
          </cell>
          <cell r="B651">
            <v>0</v>
          </cell>
          <cell r="C651" t="str">
            <v>Rating AD3: 7.2KV&lt;Un&lt;17.5KV  &amp; 25KA&lt;Isc&lt;40KA EVOLIS</v>
          </cell>
          <cell r="D651">
            <v>413.94019823458422</v>
          </cell>
          <cell r="E651">
            <v>415.20940680974911</v>
          </cell>
          <cell r="F651">
            <v>74</v>
          </cell>
        </row>
        <row r="652">
          <cell r="A652" t="str">
            <v>51235146FF</v>
          </cell>
          <cell r="B652">
            <v>0</v>
          </cell>
          <cell r="C652" t="str">
            <v>Rating CL3 1250A: 7.2KV&lt;Un&lt;12KV Isc&lt;=40KA EVOLIS</v>
          </cell>
          <cell r="D652">
            <v>415.12649841164199</v>
          </cell>
          <cell r="E652">
            <v>416.39570698680694</v>
          </cell>
          <cell r="F652">
            <v>71</v>
          </cell>
        </row>
        <row r="653">
          <cell r="A653" t="str">
            <v>51235146FG</v>
          </cell>
          <cell r="B653">
            <v>0</v>
          </cell>
          <cell r="C653" t="str">
            <v>Rating CL3 2500A: 7.2KV&lt;Un&lt;17.5KV  &amp; 25KA&lt;Isc&lt;40KA EVOLIS</v>
          </cell>
          <cell r="D653">
            <v>405.34606762976233</v>
          </cell>
          <cell r="E653">
            <v>406.99876770513322</v>
          </cell>
          <cell r="F653">
            <v>78</v>
          </cell>
        </row>
        <row r="654">
          <cell r="A654" t="str">
            <v>51235146FH</v>
          </cell>
          <cell r="B654">
            <v>0</v>
          </cell>
          <cell r="C654" t="str">
            <v>Rating CL3 1250A: 7.2KV&lt;Un&lt;12KV  &amp; Isc&lt;=40KA EVOLIS</v>
          </cell>
          <cell r="D654">
            <v>393.15167738391301</v>
          </cell>
          <cell r="E654">
            <v>394.80437745928293</v>
          </cell>
          <cell r="F654">
            <v>78</v>
          </cell>
        </row>
        <row r="655">
          <cell r="A655" t="str">
            <v>51235147FA</v>
          </cell>
          <cell r="B655">
            <v>0</v>
          </cell>
          <cell r="C655" t="str">
            <v>Rating AD3 3150A: Un=17.5KV  &amp; 25KA&lt;Isc&lt;31.5KA</v>
          </cell>
          <cell r="D655">
            <v>570.59030433092573</v>
          </cell>
          <cell r="E655">
            <v>571.85951290609057</v>
          </cell>
          <cell r="F655">
            <v>84</v>
          </cell>
        </row>
        <row r="656">
          <cell r="A656" t="str">
            <v>51235147FB</v>
          </cell>
          <cell r="B656">
            <v>0</v>
          </cell>
          <cell r="C656" t="str">
            <v>Rating AD3 3150A: 7.2KV&lt;Un&lt;12KV  &amp; 31.5KA&lt;Isc&lt;50KA</v>
          </cell>
          <cell r="D656">
            <v>533.42330509467479</v>
          </cell>
          <cell r="E656">
            <v>534.69251366983963</v>
          </cell>
          <cell r="F656">
            <v>79</v>
          </cell>
        </row>
        <row r="657">
          <cell r="A657" t="str">
            <v>51235147FD</v>
          </cell>
          <cell r="B657">
            <v>0</v>
          </cell>
          <cell r="C657" t="str">
            <v>Rating AD3 3150A fixed coper bridge: 12KV&lt;Un&lt;17.5KV  &amp; 31.5KA&lt;Isc&lt;50KA</v>
          </cell>
          <cell r="D657">
            <v>1191.7690369696047</v>
          </cell>
          <cell r="E657">
            <v>1226.4436505447698</v>
          </cell>
          <cell r="F657">
            <v>83</v>
          </cell>
        </row>
        <row r="658">
          <cell r="A658" t="str">
            <v>51235147FE</v>
          </cell>
          <cell r="B658">
            <v>0</v>
          </cell>
          <cell r="C658" t="str">
            <v>Rating CL3 3150A : 7.2KV&lt;Un&lt;17.5KV &amp; 25KA&lt;Isc&lt;50KA</v>
          </cell>
          <cell r="D658">
            <v>405.34606762976233</v>
          </cell>
          <cell r="E658">
            <v>406.99876770513322</v>
          </cell>
          <cell r="F658">
            <v>78</v>
          </cell>
        </row>
        <row r="659">
          <cell r="A659" t="str">
            <v>51235149FA</v>
          </cell>
          <cell r="B659">
            <v>0</v>
          </cell>
          <cell r="C659" t="str">
            <v>Internal arc not specified AD1  IP4X toroid/single CT</v>
          </cell>
          <cell r="D659">
            <v>62.765005961004512</v>
          </cell>
          <cell r="E659">
            <v>62.765005961004512</v>
          </cell>
          <cell r="F659">
            <v>6</v>
          </cell>
        </row>
        <row r="660">
          <cell r="A660" t="str">
            <v>51235149FB</v>
          </cell>
          <cell r="B660">
            <v>0</v>
          </cell>
          <cell r="C660" t="str">
            <v>Internal arc not specified AD2 IP4X toroid/single CT</v>
          </cell>
          <cell r="D660">
            <v>68.113467697590693</v>
          </cell>
          <cell r="E660">
            <v>68.113467697590693</v>
          </cell>
          <cell r="F660">
            <v>6</v>
          </cell>
        </row>
        <row r="661">
          <cell r="A661" t="str">
            <v>51235149FC</v>
          </cell>
          <cell r="B661">
            <v>0</v>
          </cell>
          <cell r="C661" t="str">
            <v>Internal arc not specified AD3  IP4X toroid/single CT</v>
          </cell>
          <cell r="D661">
            <v>76.149706652103944</v>
          </cell>
          <cell r="E661">
            <v>76.149706652103944</v>
          </cell>
          <cell r="F661">
            <v>6</v>
          </cell>
        </row>
        <row r="662">
          <cell r="A662" t="str">
            <v>51235149FD</v>
          </cell>
          <cell r="B662">
            <v>0</v>
          </cell>
          <cell r="C662" t="str">
            <v>Internal arc not specified AD3   3150A IP4X  single CT</v>
          </cell>
          <cell r="D662">
            <v>103.39126928219747</v>
          </cell>
          <cell r="E662">
            <v>103.39126928219747</v>
          </cell>
          <cell r="F662">
            <v>10</v>
          </cell>
        </row>
        <row r="663">
          <cell r="A663" t="str">
            <v>51235149FE</v>
          </cell>
          <cell r="B663">
            <v>0</v>
          </cell>
          <cell r="C663" t="str">
            <v>Internal arc not specified AD2 IP4X  double CT</v>
          </cell>
          <cell r="D663">
            <v>92.700879494028413</v>
          </cell>
          <cell r="E663">
            <v>92.700879494028413</v>
          </cell>
          <cell r="F663">
            <v>10</v>
          </cell>
        </row>
        <row r="664">
          <cell r="A664" t="str">
            <v>51235149FF</v>
          </cell>
          <cell r="B664">
            <v>0</v>
          </cell>
          <cell r="C664" t="str">
            <v>Internal arc not specified AD2 IPX1 toroid/single CT</v>
          </cell>
          <cell r="D664">
            <v>107.79954672809046</v>
          </cell>
          <cell r="E664">
            <v>107.79954672809046</v>
          </cell>
          <cell r="F664">
            <v>11</v>
          </cell>
        </row>
        <row r="665">
          <cell r="A665" t="str">
            <v>51235149FG</v>
          </cell>
          <cell r="B665">
            <v>0</v>
          </cell>
          <cell r="C665" t="str">
            <v>Internal arc not specified AD2 IPX1 double CT</v>
          </cell>
          <cell r="D665">
            <v>134.35490115126328</v>
          </cell>
          <cell r="E665">
            <v>134.35490115126328</v>
          </cell>
          <cell r="F665">
            <v>14</v>
          </cell>
        </row>
        <row r="666">
          <cell r="A666" t="str">
            <v>51235149FH</v>
          </cell>
          <cell r="B666">
            <v>0</v>
          </cell>
          <cell r="C666" t="str">
            <v>Internal arc not specified AD1 IPX1 toroid/single CT</v>
          </cell>
          <cell r="D666">
            <v>89.632324964231884</v>
          </cell>
          <cell r="E666">
            <v>89.632324964231884</v>
          </cell>
          <cell r="F666">
            <v>11</v>
          </cell>
        </row>
        <row r="667">
          <cell r="A667" t="str">
            <v>51235149FJ</v>
          </cell>
          <cell r="B667">
            <v>0</v>
          </cell>
          <cell r="C667" t="str">
            <v>Internal arc not specified AD1 IPX1 double CT</v>
          </cell>
          <cell r="D667">
            <v>119.93000297817137</v>
          </cell>
          <cell r="E667">
            <v>119.93000297817137</v>
          </cell>
          <cell r="F667">
            <v>14</v>
          </cell>
        </row>
        <row r="668">
          <cell r="A668" t="str">
            <v>51235149FK</v>
          </cell>
          <cell r="B668">
            <v>0</v>
          </cell>
          <cell r="C668" t="str">
            <v>Internal arc not specified AD1 IP4X  double CT</v>
          </cell>
          <cell r="D668">
            <v>91.518080829074847</v>
          </cell>
          <cell r="E668">
            <v>91.518080829074847</v>
          </cell>
          <cell r="F668">
            <v>10</v>
          </cell>
        </row>
        <row r="669">
          <cell r="A669" t="str">
            <v>51235149FL</v>
          </cell>
          <cell r="B669">
            <v>0</v>
          </cell>
          <cell r="C669" t="str">
            <v>Internal arc not specified AD3 IPX1 toroid/single CT</v>
          </cell>
          <cell r="D669">
            <v>124.89730847235538</v>
          </cell>
          <cell r="E669">
            <v>124.89730847235538</v>
          </cell>
          <cell r="F669">
            <v>11</v>
          </cell>
        </row>
        <row r="670">
          <cell r="A670" t="str">
            <v>51235149FM</v>
          </cell>
          <cell r="B670">
            <v>0</v>
          </cell>
          <cell r="C670" t="str">
            <v>Internal arc not specified AD3 IPX1 double CT</v>
          </cell>
          <cell r="D670">
            <v>154.52164076380143</v>
          </cell>
          <cell r="E670">
            <v>154.52164076380143</v>
          </cell>
          <cell r="F670">
            <v>14</v>
          </cell>
        </row>
        <row r="671">
          <cell r="A671" t="str">
            <v>51235149FN</v>
          </cell>
          <cell r="B671">
            <v>0</v>
          </cell>
          <cell r="C671" t="str">
            <v>Internal arc not specified AD3 IP4X  double CT</v>
          </cell>
          <cell r="D671">
            <v>103.39126928219747</v>
          </cell>
          <cell r="E671">
            <v>103.39126928219747</v>
          </cell>
          <cell r="F671">
            <v>10</v>
          </cell>
        </row>
        <row r="672">
          <cell r="A672" t="str">
            <v>51235149FP</v>
          </cell>
          <cell r="B672">
            <v>0</v>
          </cell>
          <cell r="C672" t="str">
            <v>Internal arc not specified AD2 top entry IP4X   single/double CT</v>
          </cell>
          <cell r="D672">
            <v>247.68627131332914</v>
          </cell>
          <cell r="E672">
            <v>248.33770031332915</v>
          </cell>
          <cell r="F672">
            <v>25</v>
          </cell>
        </row>
        <row r="673">
          <cell r="A673" t="str">
            <v>51235149FQ</v>
          </cell>
          <cell r="B673">
            <v>0</v>
          </cell>
          <cell r="C673" t="str">
            <v>Internal arc not specified AD1 top entry IP4X   single/double CT</v>
          </cell>
          <cell r="D673">
            <v>178.099934809161</v>
          </cell>
          <cell r="E673">
            <v>178.75136380916101</v>
          </cell>
          <cell r="F673">
            <v>23</v>
          </cell>
        </row>
        <row r="674">
          <cell r="A674" t="str">
            <v>51235149FR</v>
          </cell>
          <cell r="B674">
            <v>0</v>
          </cell>
          <cell r="C674" t="str">
            <v>Internal arc not specified AD3 top entry IP4X   single/double CT</v>
          </cell>
          <cell r="D674">
            <v>204.14362386746865</v>
          </cell>
          <cell r="E674">
            <v>204.79505286746863</v>
          </cell>
          <cell r="F674">
            <v>23</v>
          </cell>
        </row>
        <row r="675">
          <cell r="A675" t="str">
            <v>51235149FS</v>
          </cell>
          <cell r="B675">
            <v>0</v>
          </cell>
          <cell r="C675" t="str">
            <v>NOT ANTI ARC TOP ENTRY D=2000.</v>
          </cell>
          <cell r="D675">
            <v>132.43757002092153</v>
          </cell>
          <cell r="E675">
            <v>132.43757002092153</v>
          </cell>
          <cell r="F675">
            <v>16</v>
          </cell>
        </row>
        <row r="676">
          <cell r="A676" t="str">
            <v>51235149FT</v>
          </cell>
          <cell r="B676">
            <v>0</v>
          </cell>
          <cell r="C676" t="str">
            <v>NAA top cable 2000 ad2</v>
          </cell>
          <cell r="D676">
            <v>187.31382492183084</v>
          </cell>
          <cell r="E676">
            <v>187.31382492183084</v>
          </cell>
          <cell r="F676">
            <v>14</v>
          </cell>
        </row>
        <row r="677">
          <cell r="A677" t="str">
            <v>51235149FU</v>
          </cell>
          <cell r="B677">
            <v>0</v>
          </cell>
          <cell r="C677" t="str">
            <v>NAA top  entry AD3 2275</v>
          </cell>
          <cell r="D677">
            <v>286.5540386299524</v>
          </cell>
          <cell r="E677">
            <v>286.5540386299524</v>
          </cell>
          <cell r="F677">
            <v>15</v>
          </cell>
        </row>
        <row r="678">
          <cell r="A678" t="str">
            <v>51235150FA</v>
          </cell>
          <cell r="B678">
            <v>0</v>
          </cell>
          <cell r="C678" t="str">
            <v>PTs: Phase-earth with DO fuse AD2</v>
          </cell>
          <cell r="D678">
            <v>896.56176795829106</v>
          </cell>
          <cell r="E678">
            <v>940.81450495865897</v>
          </cell>
          <cell r="F678">
            <v>7</v>
          </cell>
        </row>
        <row r="679">
          <cell r="A679" t="str">
            <v>51235150FB</v>
          </cell>
          <cell r="B679">
            <v>0</v>
          </cell>
          <cell r="C679" t="str">
            <v>PTs: Phase-earth fixed AD2.</v>
          </cell>
          <cell r="D679">
            <v>140.55645402360761</v>
          </cell>
          <cell r="E679">
            <v>142.16680255714937</v>
          </cell>
          <cell r="F679">
            <v>39</v>
          </cell>
        </row>
        <row r="680">
          <cell r="A680" t="str">
            <v>51235150FC</v>
          </cell>
          <cell r="B680">
            <v>0</v>
          </cell>
          <cell r="C680" t="str">
            <v>PTs: Phase-phase with DO fuse AD2.</v>
          </cell>
          <cell r="D680">
            <v>934.46166714069693</v>
          </cell>
          <cell r="E680">
            <v>936.23095314106592</v>
          </cell>
          <cell r="F680">
            <v>7</v>
          </cell>
        </row>
        <row r="681">
          <cell r="A681" t="str">
            <v>51235150FD</v>
          </cell>
          <cell r="B681">
            <v>0</v>
          </cell>
          <cell r="C681" t="str">
            <v>PTs: Phase-phase fixed AD2.</v>
          </cell>
          <cell r="D681">
            <v>144.58656092657662</v>
          </cell>
          <cell r="E681">
            <v>146.52577096011836</v>
          </cell>
          <cell r="F681">
            <v>40</v>
          </cell>
        </row>
        <row r="682">
          <cell r="A682" t="str">
            <v>51235150FE</v>
          </cell>
          <cell r="B682">
            <v>0</v>
          </cell>
          <cell r="C682" t="str">
            <v>PTs: Phase-earth with DO fuse AD3.</v>
          </cell>
          <cell r="D682">
            <v>913.52661392017899</v>
          </cell>
          <cell r="E682">
            <v>958.50211192054689</v>
          </cell>
          <cell r="F682">
            <v>9</v>
          </cell>
        </row>
        <row r="683">
          <cell r="A683" t="str">
            <v>51235150FF</v>
          </cell>
          <cell r="B683">
            <v>0</v>
          </cell>
          <cell r="C683" t="str">
            <v>PTs: Phase-earth fixed AD3.</v>
          </cell>
          <cell r="D683">
            <v>140.55645402360761</v>
          </cell>
          <cell r="E683">
            <v>142.16680255714937</v>
          </cell>
          <cell r="F683">
            <v>39</v>
          </cell>
        </row>
        <row r="684">
          <cell r="A684" t="str">
            <v>51235150FG</v>
          </cell>
          <cell r="B684">
            <v>0</v>
          </cell>
          <cell r="C684" t="str">
            <v>PTs: Phase-phase fixed AD3.</v>
          </cell>
          <cell r="D684">
            <v>144.58656092657662</v>
          </cell>
          <cell r="E684">
            <v>146.52577096011836</v>
          </cell>
          <cell r="F684">
            <v>40</v>
          </cell>
        </row>
        <row r="685">
          <cell r="A685" t="str">
            <v>51235150FH</v>
          </cell>
          <cell r="B685">
            <v>0</v>
          </cell>
          <cell r="C685" t="str">
            <v>PTs: Phase-phase with DO fuse AD3.</v>
          </cell>
          <cell r="D685">
            <v>965.19988310258498</v>
          </cell>
          <cell r="E685">
            <v>1012.9143201029551</v>
          </cell>
          <cell r="F685">
            <v>9</v>
          </cell>
        </row>
        <row r="686">
          <cell r="A686" t="str">
            <v>51235150FJ</v>
          </cell>
          <cell r="B686">
            <v>0</v>
          </cell>
          <cell r="C686" t="str">
            <v>PTs: Phase-earth with DO fuse AD1.</v>
          </cell>
          <cell r="D686">
            <v>893.81338795829106</v>
          </cell>
          <cell r="E686">
            <v>937.92870595865907</v>
          </cell>
          <cell r="F686">
            <v>7</v>
          </cell>
        </row>
        <row r="687">
          <cell r="A687" t="str">
            <v>51235150FK</v>
          </cell>
          <cell r="B687">
            <v>0</v>
          </cell>
          <cell r="C687" t="str">
            <v>PTs: Phase-earth fixed AD1.</v>
          </cell>
          <cell r="D687">
            <v>134.4234844359666</v>
          </cell>
          <cell r="E687">
            <v>136.03383296950938</v>
          </cell>
          <cell r="F687">
            <v>42</v>
          </cell>
        </row>
        <row r="688">
          <cell r="A688" t="str">
            <v>51235150FL</v>
          </cell>
          <cell r="B688">
            <v>0</v>
          </cell>
          <cell r="C688" t="str">
            <v>PTs: Phase-earth with DO fuse CL1.</v>
          </cell>
          <cell r="D688">
            <v>980.69006495670601</v>
          </cell>
          <cell r="E688">
            <v>1028.509401957074</v>
          </cell>
          <cell r="F688">
            <v>11</v>
          </cell>
        </row>
        <row r="689">
          <cell r="A689" t="str">
            <v>51235150FM</v>
          </cell>
          <cell r="B689">
            <v>0</v>
          </cell>
          <cell r="C689" t="str">
            <v>PTs: Phase-earth fixed CL1.</v>
          </cell>
          <cell r="D689">
            <v>221.30016143438164</v>
          </cell>
          <cell r="E689">
            <v>226.61452896792332</v>
          </cell>
          <cell r="F689">
            <v>47</v>
          </cell>
        </row>
        <row r="690">
          <cell r="A690" t="str">
            <v>51235150FN</v>
          </cell>
          <cell r="B690">
            <v>0</v>
          </cell>
          <cell r="C690" t="str">
            <v>PTs: Phase-earth with DO fuse GL1.</v>
          </cell>
          <cell r="D690">
            <v>999.93257952059241</v>
          </cell>
          <cell r="E690">
            <v>1047.7519165209665</v>
          </cell>
          <cell r="F690">
            <v>22</v>
          </cell>
        </row>
        <row r="691">
          <cell r="A691" t="str">
            <v>51235150FP</v>
          </cell>
          <cell r="B691">
            <v>0</v>
          </cell>
          <cell r="C691" t="str">
            <v>PTs: Phase-earth fixed GL1.</v>
          </cell>
          <cell r="D691">
            <v>240.46440894306721</v>
          </cell>
          <cell r="E691">
            <v>245.77877647660898</v>
          </cell>
          <cell r="F691">
            <v>56</v>
          </cell>
        </row>
        <row r="692">
          <cell r="A692" t="str">
            <v>51235150FQ</v>
          </cell>
          <cell r="B692">
            <v>0</v>
          </cell>
          <cell r="C692" t="str">
            <v>PTs: Phase-earth with DO fuse GL2.</v>
          </cell>
          <cell r="D692">
            <v>1005.0889159620965</v>
          </cell>
          <cell r="E692">
            <v>1053.0456719624665</v>
          </cell>
          <cell r="F692">
            <v>22</v>
          </cell>
        </row>
        <row r="693">
          <cell r="A693" t="str">
            <v>51235150FR</v>
          </cell>
          <cell r="B693">
            <v>0</v>
          </cell>
          <cell r="C693" t="str">
            <v>PTs: Phase-earth fixed GL2.</v>
          </cell>
          <cell r="D693">
            <v>248.62664012200321</v>
          </cell>
          <cell r="E693">
            <v>253.94100765554495</v>
          </cell>
          <cell r="F693">
            <v>56</v>
          </cell>
        </row>
        <row r="694">
          <cell r="A694" t="str">
            <v>51235150FS</v>
          </cell>
          <cell r="B694">
            <v>0</v>
          </cell>
          <cell r="C694" t="str">
            <v>PTs: Phase-phase with DO fuse GL2.</v>
          </cell>
          <cell r="D694">
            <v>1042.6661492213766</v>
          </cell>
          <cell r="E694">
            <v>1048.1394542217465</v>
          </cell>
          <cell r="F694">
            <v>23</v>
          </cell>
        </row>
        <row r="695">
          <cell r="A695" t="str">
            <v>51235150FT</v>
          </cell>
          <cell r="B695">
            <v>0</v>
          </cell>
          <cell r="C695" t="str">
            <v>PTs: Phase-phase fixed GL2</v>
          </cell>
          <cell r="D695">
            <v>252.71277595205223</v>
          </cell>
          <cell r="E695">
            <v>258.35600498559393</v>
          </cell>
          <cell r="F695">
            <v>54</v>
          </cell>
        </row>
        <row r="696">
          <cell r="A696" t="str">
            <v>51235150FU</v>
          </cell>
          <cell r="B696">
            <v>0</v>
          </cell>
          <cell r="C696" t="str">
            <v>PTs: Phase-earth with DO fuse CL2.</v>
          </cell>
          <cell r="D696">
            <v>985.84640139820908</v>
          </cell>
          <cell r="E696">
            <v>1033.803157398577</v>
          </cell>
          <cell r="F696">
            <v>11</v>
          </cell>
        </row>
        <row r="697">
          <cell r="A697" t="str">
            <v>51235150FV</v>
          </cell>
          <cell r="B697">
            <v>0</v>
          </cell>
          <cell r="C697" t="str">
            <v>PTs: Phase-earth fixed CL2.</v>
          </cell>
          <cell r="D697">
            <v>229.4623926133176</v>
          </cell>
          <cell r="E697">
            <v>234.77676014686034</v>
          </cell>
          <cell r="F697">
            <v>47</v>
          </cell>
        </row>
        <row r="698">
          <cell r="A698" t="str">
            <v>51235150FW</v>
          </cell>
          <cell r="B698">
            <v>0</v>
          </cell>
          <cell r="C698" t="str">
            <v>PTs: Phase-phase with DO fuse CL2.</v>
          </cell>
          <cell r="D698">
            <v>965.9673805806159</v>
          </cell>
          <cell r="E698">
            <v>968.55173958098408</v>
          </cell>
          <cell r="F698">
            <v>10</v>
          </cell>
        </row>
        <row r="699">
          <cell r="A699" t="str">
            <v>51235150FX</v>
          </cell>
          <cell r="B699">
            <v>0</v>
          </cell>
          <cell r="C699" t="str">
            <v>PTs: Phase-phase fixed CL2.</v>
          </cell>
          <cell r="D699">
            <v>233.08717954659161</v>
          </cell>
          <cell r="E699">
            <v>238.55312758013338</v>
          </cell>
          <cell r="F699">
            <v>45</v>
          </cell>
        </row>
        <row r="700">
          <cell r="A700" t="str">
            <v>51235151FA</v>
          </cell>
          <cell r="B700">
            <v>0</v>
          </cell>
          <cell r="C700" t="str">
            <v>Internal arc 3 side H&gt;=4m front access AD2 IP4X toroid/single CT</v>
          </cell>
          <cell r="D700">
            <v>94.153674902993217</v>
          </cell>
          <cell r="E700">
            <v>94.527118902993223</v>
          </cell>
          <cell r="F700">
            <v>10</v>
          </cell>
        </row>
        <row r="701">
          <cell r="A701" t="str">
            <v>51235151FB</v>
          </cell>
          <cell r="B701">
            <v>0</v>
          </cell>
          <cell r="C701" t="str">
            <v>Internal arc 3 side  w/tunnel 2.8m&lt;=H&lt;4m front access AD2 IP4X toroid/single CT</v>
          </cell>
          <cell r="D701">
            <v>121.4847845161455</v>
          </cell>
          <cell r="E701">
            <v>121.8582285161455</v>
          </cell>
          <cell r="F701">
            <v>15</v>
          </cell>
        </row>
        <row r="702">
          <cell r="A702" t="str">
            <v>51235151FC</v>
          </cell>
          <cell r="B702">
            <v>0</v>
          </cell>
          <cell r="C702" t="str">
            <v>Internal arc 3 side  w/tunnel 2.8m&lt;=H&lt;4m front access AD2 IPX1 toroid/single CT</v>
          </cell>
          <cell r="D702">
            <v>130.00921278196111</v>
          </cell>
          <cell r="E702">
            <v>130.38265678196112</v>
          </cell>
          <cell r="F702">
            <v>15</v>
          </cell>
        </row>
        <row r="703">
          <cell r="A703" t="str">
            <v>51235151FD</v>
          </cell>
          <cell r="B703">
            <v>0</v>
          </cell>
          <cell r="C703" t="str">
            <v>Internal arc 3 side H&gt;=4m front access AD3 IP4X toroid/single CT</v>
          </cell>
          <cell r="D703">
            <v>104.98470596572008</v>
          </cell>
          <cell r="E703">
            <v>105.45255996572008</v>
          </cell>
          <cell r="F703">
            <v>10</v>
          </cell>
        </row>
        <row r="704">
          <cell r="A704" t="str">
            <v>51235151FE</v>
          </cell>
          <cell r="B704">
            <v>0</v>
          </cell>
          <cell r="C704" t="str">
            <v>Internal arc 3 side  w/tunnel 2.8m&lt;=H&lt;4m front access AD3 IP4X toroid/single CT</v>
          </cell>
          <cell r="D704">
            <v>138.59557428588533</v>
          </cell>
          <cell r="E704">
            <v>139.06342828588532</v>
          </cell>
          <cell r="F704">
            <v>15</v>
          </cell>
        </row>
        <row r="705">
          <cell r="A705" t="str">
            <v>51235151FF</v>
          </cell>
          <cell r="B705">
            <v>0</v>
          </cell>
          <cell r="C705" t="str">
            <v>Internal arc 3 side H&gt;=4m front access AD1 IP4X toroid/single CT</v>
          </cell>
          <cell r="D705">
            <v>86.834443188584473</v>
          </cell>
          <cell r="E705">
            <v>87.132359188584473</v>
          </cell>
          <cell r="F705">
            <v>10</v>
          </cell>
        </row>
        <row r="706">
          <cell r="A706" t="str">
            <v>51235151FG</v>
          </cell>
          <cell r="B706">
            <v>0</v>
          </cell>
          <cell r="C706" t="str">
            <v>Internal arc 3 side  w/tunnel 2.8m&lt;=H&lt;4m front access AD1 IP4X toroid/single CT</v>
          </cell>
          <cell r="D706">
            <v>109.35496565916709</v>
          </cell>
          <cell r="E706">
            <v>109.65288165916709</v>
          </cell>
          <cell r="F706">
            <v>15</v>
          </cell>
        </row>
        <row r="707">
          <cell r="A707" t="str">
            <v>51235151FH</v>
          </cell>
          <cell r="B707">
            <v>0</v>
          </cell>
          <cell r="C707" t="str">
            <v>Internal arc 3 side H&gt;=4m front access AD2 IP4X  double CT</v>
          </cell>
          <cell r="D707">
            <v>118.74108669943094</v>
          </cell>
          <cell r="E707">
            <v>119.11453069943094</v>
          </cell>
          <cell r="F707">
            <v>12</v>
          </cell>
        </row>
        <row r="708">
          <cell r="A708" t="str">
            <v>51235151FJ</v>
          </cell>
          <cell r="B708">
            <v>0</v>
          </cell>
          <cell r="C708" t="str">
            <v>Internal arc 3 side  w/tunnel 2.8m&lt;=H&lt;4m front access AD2 IP4X  double CT</v>
          </cell>
          <cell r="D708">
            <v>146.07219631258323</v>
          </cell>
          <cell r="E708">
            <v>146.44564031258321</v>
          </cell>
          <cell r="F708">
            <v>17</v>
          </cell>
        </row>
        <row r="709">
          <cell r="A709" t="str">
            <v>51235151FK</v>
          </cell>
          <cell r="B709">
            <v>0</v>
          </cell>
          <cell r="C709" t="str">
            <v>Internal arc 3 side  w/tunnel 2.8m&lt;=H&lt;4m front access AD2 IPX1 double CT</v>
          </cell>
          <cell r="D709">
            <v>154.59662457839883</v>
          </cell>
          <cell r="E709">
            <v>154.97006857839884</v>
          </cell>
          <cell r="F709">
            <v>17</v>
          </cell>
        </row>
        <row r="710">
          <cell r="A710" t="str">
            <v>51235151FL</v>
          </cell>
          <cell r="B710">
            <v>0</v>
          </cell>
          <cell r="C710" t="str">
            <v>Internal arc 3 side  w/tunnel 2.8m&lt;=H&lt;4m front access AD1 IPX1 toroid/single CT</v>
          </cell>
          <cell r="D710">
            <v>117.17694638709141</v>
          </cell>
          <cell r="E710">
            <v>117.47486238709141</v>
          </cell>
          <cell r="F710">
            <v>15</v>
          </cell>
        </row>
        <row r="711">
          <cell r="A711" t="str">
            <v>51235151FM</v>
          </cell>
          <cell r="B711">
            <v>0</v>
          </cell>
          <cell r="C711" t="str">
            <v>Internal arc 3 side H&gt;=4m front access AD1 IP4X  double CT</v>
          </cell>
          <cell r="D711">
            <v>115.53954805665481</v>
          </cell>
          <cell r="E711">
            <v>115.83746405665481</v>
          </cell>
          <cell r="F711">
            <v>12</v>
          </cell>
        </row>
        <row r="712">
          <cell r="A712" t="str">
            <v>51235151FN</v>
          </cell>
          <cell r="B712">
            <v>0</v>
          </cell>
          <cell r="C712" t="str">
            <v>Internal arc 3 side  w/tunnel 2.8m&lt;=H&lt;4m front access AD1 IP4X  double CT</v>
          </cell>
          <cell r="D712">
            <v>138.0600705272374</v>
          </cell>
          <cell r="E712">
            <v>138.35798652723741</v>
          </cell>
          <cell r="F712">
            <v>17</v>
          </cell>
        </row>
        <row r="713">
          <cell r="A713" t="str">
            <v>51235151FP</v>
          </cell>
          <cell r="B713">
            <v>0</v>
          </cell>
          <cell r="C713" t="str">
            <v>Internal arc 3 side  w/tunnel 2.8m&lt;=H&lt;4m front access AD1 IPX1 double CT</v>
          </cell>
          <cell r="D713">
            <v>145.88205125516171</v>
          </cell>
          <cell r="E713">
            <v>146.1799672551617</v>
          </cell>
          <cell r="F713">
            <v>17</v>
          </cell>
        </row>
        <row r="714">
          <cell r="A714" t="str">
            <v>51235151FQ</v>
          </cell>
          <cell r="B714">
            <v>0</v>
          </cell>
          <cell r="C714" t="str">
            <v>Internal arc 3 side  w/tunnel 2.8m&lt;=H&lt;4m front access AD3 IPX1 toroid/single CT</v>
          </cell>
          <cell r="D714">
            <v>148.96562434612966</v>
          </cell>
          <cell r="E714">
            <v>149.43347834612965</v>
          </cell>
          <cell r="F714">
            <v>15</v>
          </cell>
        </row>
        <row r="715">
          <cell r="A715" t="str">
            <v>51235151FR</v>
          </cell>
          <cell r="B715">
            <v>0</v>
          </cell>
          <cell r="C715" t="str">
            <v>Internal arc 3 side H&gt;=4m front access AD3 IP4X  double CT</v>
          </cell>
          <cell r="D715">
            <v>132.1782985958136</v>
          </cell>
          <cell r="E715">
            <v>132.64615259581362</v>
          </cell>
          <cell r="F715">
            <v>12</v>
          </cell>
        </row>
        <row r="716">
          <cell r="A716" t="str">
            <v>51235151FS</v>
          </cell>
          <cell r="B716">
            <v>0</v>
          </cell>
          <cell r="C716" t="str">
            <v>Internal arc 3 side  w/tunnel 2.8m&lt;=H&lt;4m front access AD3 IP4X  double CT</v>
          </cell>
          <cell r="D716">
            <v>165.7891669159788</v>
          </cell>
          <cell r="E716">
            <v>166.25702091597881</v>
          </cell>
          <cell r="F716">
            <v>17</v>
          </cell>
        </row>
        <row r="717">
          <cell r="A717" t="str">
            <v>51235151FT</v>
          </cell>
          <cell r="B717">
            <v>0</v>
          </cell>
          <cell r="C717" t="str">
            <v>Internal arc 3 side  w/tunnel 2.8m&lt;=H&lt;4m front access AD3 IPX1 double CT</v>
          </cell>
          <cell r="D717">
            <v>176.15921697622315</v>
          </cell>
          <cell r="E717">
            <v>176.62707097622317</v>
          </cell>
          <cell r="F717">
            <v>17</v>
          </cell>
        </row>
        <row r="718">
          <cell r="A718" t="str">
            <v>51235152FA</v>
          </cell>
          <cell r="B718">
            <v>0</v>
          </cell>
          <cell r="C718" t="str">
            <v>Shutter not painted Mcset 2.</v>
          </cell>
          <cell r="D718">
            <v>781.62038999999993</v>
          </cell>
          <cell r="E718">
            <v>820.68882150000002</v>
          </cell>
          <cell r="F718">
            <v>2</v>
          </cell>
        </row>
        <row r="719">
          <cell r="A719" t="str">
            <v>51235152FB</v>
          </cell>
          <cell r="B719">
            <v>0</v>
          </cell>
          <cell r="C719" t="str">
            <v>Shutter painted Mcset 2.</v>
          </cell>
          <cell r="D719">
            <v>820.83200999999997</v>
          </cell>
          <cell r="E719">
            <v>861.86102249999999</v>
          </cell>
          <cell r="F719">
            <v>2</v>
          </cell>
        </row>
        <row r="720">
          <cell r="A720" t="str">
            <v>51235152FC</v>
          </cell>
          <cell r="B720">
            <v>0</v>
          </cell>
          <cell r="C720" t="str">
            <v>Shutter not painted Mcset 1.</v>
          </cell>
          <cell r="D720">
            <v>823.13981000000001</v>
          </cell>
          <cell r="E720">
            <v>864.28421250000008</v>
          </cell>
          <cell r="F720">
            <v>2</v>
          </cell>
        </row>
        <row r="721">
          <cell r="A721" t="str">
            <v>51235152FD</v>
          </cell>
          <cell r="B721">
            <v>0</v>
          </cell>
          <cell r="C721" t="str">
            <v>Shutter painted Mcset 1.</v>
          </cell>
          <cell r="D721">
            <v>859.7813799999999</v>
          </cell>
          <cell r="E721">
            <v>902.75786099999993</v>
          </cell>
          <cell r="F721">
            <v>2</v>
          </cell>
        </row>
        <row r="722">
          <cell r="A722" t="str">
            <v>51235152FE</v>
          </cell>
          <cell r="B722">
            <v>0</v>
          </cell>
          <cell r="C722" t="str">
            <v>Shutter not painted Mcset 3</v>
          </cell>
          <cell r="D722">
            <v>1127.3288300000002</v>
          </cell>
          <cell r="E722">
            <v>1183.6826835000002</v>
          </cell>
          <cell r="F722">
            <v>2</v>
          </cell>
        </row>
        <row r="723">
          <cell r="A723" t="str">
            <v>51235152FF</v>
          </cell>
          <cell r="B723">
            <v>0</v>
          </cell>
          <cell r="C723" t="str">
            <v>Shutter painted Mcset 3</v>
          </cell>
          <cell r="D723">
            <v>1163.28855</v>
          </cell>
          <cell r="E723">
            <v>1221.4403895</v>
          </cell>
          <cell r="F723">
            <v>2</v>
          </cell>
        </row>
        <row r="724">
          <cell r="A724" t="str">
            <v>51235152FG</v>
          </cell>
          <cell r="B724">
            <v>0</v>
          </cell>
          <cell r="C724" t="str">
            <v>CL1: painting shutter</v>
          </cell>
          <cell r="D724">
            <v>845.98703</v>
          </cell>
          <cell r="E724">
            <v>888.28008750000004</v>
          </cell>
          <cell r="F724">
            <v>2</v>
          </cell>
        </row>
        <row r="725">
          <cell r="A725" t="str">
            <v>51235152FH</v>
          </cell>
          <cell r="B725">
            <v>0</v>
          </cell>
          <cell r="C725" t="str">
            <v>CL2: painting shutter</v>
          </cell>
          <cell r="D725">
            <v>804.54104000000007</v>
          </cell>
          <cell r="E725">
            <v>804.54104000000007</v>
          </cell>
          <cell r="F725">
            <v>2</v>
          </cell>
        </row>
        <row r="726">
          <cell r="A726" t="str">
            <v>51235152FJ</v>
          </cell>
          <cell r="B726">
            <v>0</v>
          </cell>
          <cell r="C726" t="str">
            <v>CL3: painting shutter</v>
          </cell>
          <cell r="D726">
            <v>1143.00089</v>
          </cell>
          <cell r="E726">
            <v>1200.1446405000002</v>
          </cell>
          <cell r="F726">
            <v>2</v>
          </cell>
        </row>
        <row r="727">
          <cell r="A727" t="str">
            <v>51235152FK</v>
          </cell>
          <cell r="B727">
            <v>0</v>
          </cell>
          <cell r="C727" t="str">
            <v>Shutter not painted AD3-CL3 1250A EVOLIS</v>
          </cell>
          <cell r="D727">
            <v>1096.3413700000001</v>
          </cell>
          <cell r="E727">
            <v>1096.3413700000001</v>
          </cell>
          <cell r="F727">
            <v>2</v>
          </cell>
        </row>
        <row r="728">
          <cell r="A728" t="str">
            <v>51235152FL</v>
          </cell>
          <cell r="B728">
            <v>0</v>
          </cell>
          <cell r="C728" t="str">
            <v>Shutter painted  AD3-CL3 1250A EVOLIS</v>
          </cell>
          <cell r="D728">
            <v>1132.3010900000002</v>
          </cell>
          <cell r="E728">
            <v>1188.9035565000001</v>
          </cell>
          <cell r="F728">
            <v>2</v>
          </cell>
        </row>
        <row r="729">
          <cell r="A729" t="str">
            <v>51235154FA</v>
          </cell>
          <cell r="B729">
            <v>0</v>
          </cell>
          <cell r="C729" t="str">
            <v>Partition 50KA AD2</v>
          </cell>
          <cell r="D729">
            <v>7.4688799999999995</v>
          </cell>
          <cell r="E729">
            <v>7.8423239999999996</v>
          </cell>
          <cell r="F729">
            <v>1</v>
          </cell>
        </row>
        <row r="730">
          <cell r="A730" t="str">
            <v>51235154FC</v>
          </cell>
          <cell r="B730">
            <v>0</v>
          </cell>
          <cell r="C730" t="str">
            <v>internal arc 3900A</v>
          </cell>
          <cell r="D730">
            <v>6.4303699999999999</v>
          </cell>
          <cell r="E730">
            <v>6.7282859999999998</v>
          </cell>
          <cell r="F730">
            <v>2</v>
          </cell>
        </row>
        <row r="731">
          <cell r="A731" t="str">
            <v>51235155FA</v>
          </cell>
          <cell r="B731">
            <v>0</v>
          </cell>
          <cell r="C731" t="str">
            <v>CB withdrawable position locking</v>
          </cell>
          <cell r="D731">
            <v>14.79</v>
          </cell>
          <cell r="E731">
            <v>15.825577159728027</v>
          </cell>
          <cell r="F731">
            <v>2</v>
          </cell>
        </row>
        <row r="732">
          <cell r="A732" t="str">
            <v>51235161FA</v>
          </cell>
          <cell r="B732">
            <v>0</v>
          </cell>
          <cell r="C732" t="str">
            <v>LV lighting original MCSet123 (not use)</v>
          </cell>
          <cell r="D732">
            <v>28.941501010379977</v>
          </cell>
          <cell r="E732">
            <v>29.222261510471526</v>
          </cell>
          <cell r="F732">
            <v>11</v>
          </cell>
        </row>
        <row r="733">
          <cell r="A733" t="str">
            <v>51235162FA</v>
          </cell>
          <cell r="B733">
            <v>0</v>
          </cell>
          <cell r="C733" t="str">
            <v>Heater original MCSet 123</v>
          </cell>
          <cell r="D733">
            <v>10.676992385776799</v>
          </cell>
          <cell r="E733">
            <v>10.676992385776799</v>
          </cell>
          <cell r="F733">
            <v>4</v>
          </cell>
        </row>
        <row r="734">
          <cell r="A734" t="str">
            <v>51235163FA</v>
          </cell>
          <cell r="B734">
            <v>0</v>
          </cell>
          <cell r="C734" t="str">
            <v>PTs: Auxiliary contact signaling blownfuse AD1</v>
          </cell>
          <cell r="D734">
            <v>15.424147077974631</v>
          </cell>
          <cell r="E734">
            <v>16.19590179403275</v>
          </cell>
          <cell r="F734">
            <v>13</v>
          </cell>
        </row>
        <row r="735">
          <cell r="A735" t="str">
            <v>51235163FB</v>
          </cell>
          <cell r="B735">
            <v>0</v>
          </cell>
          <cell r="C735" t="str">
            <v>PTs: Auxiliary contact signaling blownfuse AD2/3</v>
          </cell>
          <cell r="D735">
            <v>16.053547077974635</v>
          </cell>
          <cell r="E735">
            <v>16.856771794032749</v>
          </cell>
          <cell r="F735">
            <v>13</v>
          </cell>
        </row>
        <row r="736">
          <cell r="A736" t="str">
            <v>51235164FA</v>
          </cell>
          <cell r="B736">
            <v>0</v>
          </cell>
          <cell r="C736" t="str">
            <v>Shutter interlocking by padlock</v>
          </cell>
          <cell r="D736">
            <v>30.339976797679597</v>
          </cell>
          <cell r="E736">
            <v>33.088659930295073</v>
          </cell>
          <cell r="F736">
            <v>5</v>
          </cell>
        </row>
        <row r="737">
          <cell r="A737" t="str">
            <v>51235165FA</v>
          </cell>
          <cell r="B737">
            <v>0</v>
          </cell>
          <cell r="C737" t="str">
            <v>CB discharge when racking out</v>
          </cell>
          <cell r="D737">
            <v>5.6226399999999996</v>
          </cell>
          <cell r="E737">
            <v>5.903772</v>
          </cell>
          <cell r="F737">
            <v>1</v>
          </cell>
        </row>
        <row r="738">
          <cell r="A738" t="str">
            <v>51235167FB</v>
          </cell>
          <cell r="B738">
            <v>0</v>
          </cell>
          <cell r="C738" t="str">
            <v>Without CB AD1/2/3</v>
          </cell>
          <cell r="D738">
            <v>24.307917611249991</v>
          </cell>
          <cell r="E738">
            <v>25.35481961124999</v>
          </cell>
          <cell r="F738">
            <v>4</v>
          </cell>
        </row>
        <row r="739">
          <cell r="A739" t="str">
            <v>51235172FA</v>
          </cell>
          <cell r="B739">
            <v>0</v>
          </cell>
          <cell r="C739" t="str">
            <v>Busbar upper shunt plain AD1/2 31.5KA</v>
          </cell>
          <cell r="D739">
            <v>136.12140477312758</v>
          </cell>
          <cell r="E739">
            <v>142.90738577312757</v>
          </cell>
          <cell r="F739">
            <v>4</v>
          </cell>
        </row>
        <row r="740">
          <cell r="A740" t="str">
            <v>51235172FB</v>
          </cell>
          <cell r="B740">
            <v>0</v>
          </cell>
          <cell r="C740" t="str">
            <v>Busbar upper shunt sleeved AD1/2 31.5KA</v>
          </cell>
          <cell r="D740">
            <v>253.11637477312757</v>
          </cell>
          <cell r="E740">
            <v>265.7521042731276</v>
          </cell>
          <cell r="F740">
            <v>4</v>
          </cell>
        </row>
        <row r="741">
          <cell r="A741" t="str">
            <v>51235172FC</v>
          </cell>
          <cell r="B741">
            <v>0</v>
          </cell>
          <cell r="C741" t="str">
            <v>Busbar upper shunt plain AD2 50KA</v>
          </cell>
          <cell r="D741">
            <v>472.79795477312757</v>
          </cell>
          <cell r="E741">
            <v>496.41776327312755</v>
          </cell>
          <cell r="F741">
            <v>6</v>
          </cell>
        </row>
        <row r="742">
          <cell r="A742" t="str">
            <v>51235172FD</v>
          </cell>
          <cell r="B742">
            <v>0</v>
          </cell>
          <cell r="C742" t="str">
            <v>Busbar upper shunt sleeved AD2 50KA</v>
          </cell>
          <cell r="D742">
            <v>572.68373477312753</v>
          </cell>
          <cell r="E742">
            <v>601.29783227312748</v>
          </cell>
          <cell r="F742">
            <v>6</v>
          </cell>
        </row>
        <row r="743">
          <cell r="A743" t="str">
            <v>51235172FE</v>
          </cell>
          <cell r="B743">
            <v>0</v>
          </cell>
          <cell r="C743" t="str">
            <v>Busbar upper shunt plain AD3</v>
          </cell>
          <cell r="D743">
            <v>198.77975715969131</v>
          </cell>
          <cell r="E743">
            <v>208.68861115969133</v>
          </cell>
          <cell r="F743">
            <v>4</v>
          </cell>
        </row>
        <row r="744">
          <cell r="A744" t="str">
            <v>51235172FF</v>
          </cell>
          <cell r="B744">
            <v>0</v>
          </cell>
          <cell r="C744" t="str">
            <v>Busbar upper shunt sleeved AD3</v>
          </cell>
          <cell r="D744">
            <v>300.69010715969131</v>
          </cell>
          <cell r="E744">
            <v>315.6944786596913</v>
          </cell>
          <cell r="F744">
            <v>4</v>
          </cell>
        </row>
        <row r="745">
          <cell r="A745" t="str">
            <v>51235172FG</v>
          </cell>
          <cell r="B745">
            <v>0</v>
          </cell>
          <cell r="C745" t="str">
            <v>Busbar upper shunt plain AD3 3150A</v>
          </cell>
          <cell r="D745">
            <v>761.72560715969144</v>
          </cell>
          <cell r="E745">
            <v>799.7817536596915</v>
          </cell>
          <cell r="F745">
            <v>6</v>
          </cell>
        </row>
        <row r="746">
          <cell r="A746" t="str">
            <v>51235172FH</v>
          </cell>
          <cell r="B746">
            <v>0</v>
          </cell>
          <cell r="C746" t="str">
            <v>Busbar upper shunt sleeved AD3 3150A</v>
          </cell>
          <cell r="D746">
            <v>948.23780715969144</v>
          </cell>
          <cell r="E746">
            <v>995.61956365969149</v>
          </cell>
          <cell r="F746">
            <v>6</v>
          </cell>
        </row>
        <row r="747">
          <cell r="A747" t="str">
            <v>51235172FT</v>
          </cell>
          <cell r="B747">
            <v>0</v>
          </cell>
          <cell r="C747" t="str">
            <v>upper shunt 3900A bare</v>
          </cell>
          <cell r="D747">
            <v>638.15914999999995</v>
          </cell>
          <cell r="E747">
            <v>638.19061999999997</v>
          </cell>
          <cell r="F747">
            <v>2</v>
          </cell>
        </row>
        <row r="748">
          <cell r="A748" t="str">
            <v>51235172FU</v>
          </cell>
          <cell r="B748">
            <v>0</v>
          </cell>
          <cell r="C748" t="str">
            <v>upper shunt 3900A sleeved</v>
          </cell>
          <cell r="D748">
            <v>1006.57844</v>
          </cell>
          <cell r="E748">
            <v>1056.9073619999999</v>
          </cell>
          <cell r="F748">
            <v>2</v>
          </cell>
        </row>
        <row r="749">
          <cell r="A749" t="str">
            <v>51235172FV</v>
          </cell>
          <cell r="B749">
            <v>0</v>
          </cell>
          <cell r="C749" t="str">
            <v>lower shunt 3900A bare</v>
          </cell>
          <cell r="D749">
            <v>638.15914999999995</v>
          </cell>
          <cell r="E749">
            <v>638.19061999999997</v>
          </cell>
          <cell r="F749">
            <v>2</v>
          </cell>
        </row>
        <row r="750">
          <cell r="A750" t="str">
            <v>51235172FW</v>
          </cell>
          <cell r="B750">
            <v>0</v>
          </cell>
          <cell r="C750" t="str">
            <v>lower shunt 3900A sleeved</v>
          </cell>
          <cell r="D750">
            <v>1006.57844</v>
          </cell>
          <cell r="E750">
            <v>1056.9073619999999</v>
          </cell>
          <cell r="F750">
            <v>2</v>
          </cell>
        </row>
        <row r="751">
          <cell r="A751" t="str">
            <v>51235173FC</v>
          </cell>
          <cell r="B751">
            <v>0</v>
          </cell>
          <cell r="C751" t="str">
            <v>cable termination length H&gt;400 additional part</v>
          </cell>
          <cell r="D751">
            <v>31.696442873027642</v>
          </cell>
          <cell r="E751">
            <v>31.696442873027642</v>
          </cell>
          <cell r="F751">
            <v>6</v>
          </cell>
        </row>
        <row r="752">
          <cell r="A752" t="str">
            <v>51235173FD</v>
          </cell>
          <cell r="B752">
            <v>0</v>
          </cell>
          <cell r="C752" t="str">
            <v>Cable termination length</v>
          </cell>
          <cell r="D752">
            <v>524.65516843107184</v>
          </cell>
          <cell r="E752">
            <v>524.65516843107184</v>
          </cell>
          <cell r="F752">
            <v>5</v>
          </cell>
        </row>
        <row r="753">
          <cell r="A753" t="str">
            <v>51235241FA</v>
          </cell>
          <cell r="B753">
            <v>0</v>
          </cell>
          <cell r="C753" t="str">
            <v>ES auxiliary contact 6(3NO-3NC)</v>
          </cell>
          <cell r="D753">
            <v>11.411610010576249</v>
          </cell>
          <cell r="E753">
            <v>11.982190511105062</v>
          </cell>
          <cell r="F753">
            <v>1</v>
          </cell>
        </row>
        <row r="754">
          <cell r="A754" t="str">
            <v>51235242FA</v>
          </cell>
          <cell r="B754">
            <v>0</v>
          </cell>
          <cell r="C754" t="str">
            <v>Voltage indicator MCset123  3.2 - 7.2KV</v>
          </cell>
          <cell r="D754">
            <v>12.296550011396409</v>
          </cell>
          <cell r="E754">
            <v>13.526205012536051</v>
          </cell>
          <cell r="F754">
            <v>1</v>
          </cell>
        </row>
        <row r="755">
          <cell r="A755" t="str">
            <v>51235242FB</v>
          </cell>
          <cell r="B755">
            <v>0</v>
          </cell>
          <cell r="C755" t="str">
            <v>Voltage indicator MCset123  7.2 - 17.5KV</v>
          </cell>
          <cell r="D755">
            <v>12.296550011396409</v>
          </cell>
          <cell r="E755">
            <v>13.526205012536051</v>
          </cell>
          <cell r="F755">
            <v>1</v>
          </cell>
        </row>
        <row r="756">
          <cell r="A756" t="str">
            <v>51235245FC</v>
          </cell>
          <cell r="B756">
            <v>0</v>
          </cell>
          <cell r="C756" t="str">
            <v>ES mechanical interlock for O/C  2 close</v>
          </cell>
          <cell r="D756">
            <v>23.71</v>
          </cell>
          <cell r="E756">
            <v>24.897827313197087</v>
          </cell>
          <cell r="F756">
            <v>2</v>
          </cell>
        </row>
        <row r="757">
          <cell r="A757" t="str">
            <v>51235245FD</v>
          </cell>
          <cell r="B757">
            <v>0</v>
          </cell>
          <cell r="C757" t="str">
            <v>ES mechanical interlock for O/C  2 open</v>
          </cell>
          <cell r="D757">
            <v>23.03</v>
          </cell>
          <cell r="E757">
            <v>24.452270312784147</v>
          </cell>
          <cell r="F757">
            <v>2</v>
          </cell>
        </row>
        <row r="758">
          <cell r="A758" t="str">
            <v>51235245FE</v>
          </cell>
          <cell r="B758">
            <v>0</v>
          </cell>
          <cell r="C758" t="str">
            <v>ES mechanical interlock for O/C  1 open 1 close</v>
          </cell>
          <cell r="D758">
            <v>19.989999999999998</v>
          </cell>
          <cell r="E758">
            <v>21.101846309678983</v>
          </cell>
          <cell r="F758">
            <v>2</v>
          </cell>
        </row>
        <row r="759">
          <cell r="A759" t="str">
            <v>51235552FB</v>
          </cell>
          <cell r="B759">
            <v>0</v>
          </cell>
          <cell r="C759" t="str">
            <v>CL1: with CTs or PTs</v>
          </cell>
          <cell r="D759">
            <v>49.413207349380329</v>
          </cell>
          <cell r="E759">
            <v>49.413207349380329</v>
          </cell>
          <cell r="F759">
            <v>5</v>
          </cell>
        </row>
        <row r="760">
          <cell r="A760" t="str">
            <v>51235552FC</v>
          </cell>
          <cell r="B760">
            <v>0</v>
          </cell>
          <cell r="C760" t="str">
            <v>GL1: with down stream CTs</v>
          </cell>
          <cell r="D760">
            <v>13.425438900817554</v>
          </cell>
          <cell r="E760">
            <v>13.425438900817554</v>
          </cell>
          <cell r="F760">
            <v>3</v>
          </cell>
        </row>
        <row r="761">
          <cell r="A761" t="str">
            <v>51235552FE</v>
          </cell>
          <cell r="B761">
            <v>0</v>
          </cell>
          <cell r="C761" t="str">
            <v>CL2: with CTs or PTs</v>
          </cell>
          <cell r="D761">
            <v>55.970080764815961</v>
          </cell>
          <cell r="E761">
            <v>55.970080764815961</v>
          </cell>
          <cell r="F761">
            <v>5</v>
          </cell>
        </row>
        <row r="762">
          <cell r="A762" t="str">
            <v>51235552FF</v>
          </cell>
          <cell r="B762">
            <v>0</v>
          </cell>
          <cell r="C762" t="str">
            <v>GL2: with CTs or PTs</v>
          </cell>
          <cell r="D762">
            <v>13.510508568974895</v>
          </cell>
          <cell r="E762">
            <v>13.510508568974895</v>
          </cell>
          <cell r="F762">
            <v>3</v>
          </cell>
        </row>
        <row r="763">
          <cell r="A763" t="str">
            <v>51235552FG</v>
          </cell>
          <cell r="B763">
            <v>0</v>
          </cell>
          <cell r="C763" t="str">
            <v>CL3: with CTs or PTs</v>
          </cell>
          <cell r="D763">
            <v>55.840684766821951</v>
          </cell>
          <cell r="E763">
            <v>55.840684766821951</v>
          </cell>
          <cell r="F763">
            <v>5</v>
          </cell>
        </row>
        <row r="764">
          <cell r="A764" t="str">
            <v>51235552FJ</v>
          </cell>
          <cell r="B764">
            <v>0</v>
          </cell>
          <cell r="C764" t="str">
            <v>GL3 2500A: with CTs</v>
          </cell>
          <cell r="D764">
            <v>17.223990288660076</v>
          </cell>
          <cell r="E764">
            <v>17.223990288660076</v>
          </cell>
          <cell r="F764">
            <v>3</v>
          </cell>
        </row>
        <row r="765">
          <cell r="A765" t="str">
            <v>51235554FA</v>
          </cell>
          <cell r="B765">
            <v>0</v>
          </cell>
          <cell r="C765" t="str">
            <v>CL1: with upstream PTs</v>
          </cell>
          <cell r="D765">
            <v>733.08220477584098</v>
          </cell>
          <cell r="E765">
            <v>804.39637177584098</v>
          </cell>
          <cell r="F765">
            <v>8</v>
          </cell>
        </row>
        <row r="766">
          <cell r="A766" t="str">
            <v>51235556FA</v>
          </cell>
          <cell r="B766">
            <v>0</v>
          </cell>
          <cell r="C766" t="str">
            <v>PTs: lower door GL2 without PTs anti arc</v>
          </cell>
          <cell r="D766">
            <v>70.18205099447394</v>
          </cell>
          <cell r="E766">
            <v>70.244990994473937</v>
          </cell>
          <cell r="F766">
            <v>8</v>
          </cell>
        </row>
        <row r="767">
          <cell r="A767" t="str">
            <v>51235556FB</v>
          </cell>
          <cell r="B767">
            <v>0</v>
          </cell>
          <cell r="C767" t="str">
            <v>PTs: lower door GL2 without PTs  not anti arc</v>
          </cell>
          <cell r="D767">
            <v>13.942846019700776</v>
          </cell>
          <cell r="E767">
            <v>14.005786019700775</v>
          </cell>
          <cell r="F767">
            <v>8</v>
          </cell>
        </row>
        <row r="768">
          <cell r="A768" t="str">
            <v>51235556FC</v>
          </cell>
          <cell r="B768">
            <v>0</v>
          </cell>
          <cell r="C768" t="str">
            <v>PTs: lower door GL2 with PTs  DO anti arc</v>
          </cell>
          <cell r="D768">
            <v>115.85865469005458</v>
          </cell>
          <cell r="E768">
            <v>115.92639169010036</v>
          </cell>
          <cell r="F768">
            <v>17</v>
          </cell>
        </row>
        <row r="769">
          <cell r="A769" t="str">
            <v>51235556FD</v>
          </cell>
          <cell r="B769">
            <v>0</v>
          </cell>
          <cell r="C769" t="str">
            <v>PTs: lower door GL2 with PTs  DO not anti arc</v>
          </cell>
          <cell r="D769">
            <v>53.466257776926021</v>
          </cell>
          <cell r="E769">
            <v>53.533994776971802</v>
          </cell>
          <cell r="F769">
            <v>17</v>
          </cell>
        </row>
        <row r="770">
          <cell r="A770" t="str">
            <v>51235556FE</v>
          </cell>
          <cell r="B770">
            <v>0</v>
          </cell>
          <cell r="C770" t="str">
            <v>PTs: lower door GL2 with PTs  fixed anti arc</v>
          </cell>
          <cell r="D770">
            <v>106.33373469005457</v>
          </cell>
          <cell r="E770">
            <v>106.40147169010035</v>
          </cell>
          <cell r="F770">
            <v>16</v>
          </cell>
        </row>
        <row r="771">
          <cell r="A771" t="str">
            <v>51235556FF</v>
          </cell>
          <cell r="B771">
            <v>0</v>
          </cell>
          <cell r="C771" t="str">
            <v>PTs: lower door GL2 with PTs  fixed not anti arc</v>
          </cell>
          <cell r="D771">
            <v>50.094529715281404</v>
          </cell>
          <cell r="E771">
            <v>50.162266715327185</v>
          </cell>
          <cell r="F771">
            <v>16</v>
          </cell>
        </row>
        <row r="772">
          <cell r="A772" t="str">
            <v>51235556FG</v>
          </cell>
          <cell r="B772">
            <v>0</v>
          </cell>
          <cell r="C772" t="str">
            <v>PTs: lower door GL3 2500A with PTs  fixed anti arc</v>
          </cell>
          <cell r="D772">
            <v>142.85021228792311</v>
          </cell>
          <cell r="E772">
            <v>142.9203477879918</v>
          </cell>
          <cell r="F772">
            <v>16</v>
          </cell>
        </row>
        <row r="773">
          <cell r="A773" t="str">
            <v>51235556FH</v>
          </cell>
          <cell r="B773">
            <v>0</v>
          </cell>
          <cell r="C773" t="str">
            <v>PTs: lower door GL3 2500A with PTs  fixed not anti arc</v>
          </cell>
          <cell r="D773">
            <v>59.351024598508623</v>
          </cell>
          <cell r="E773">
            <v>59.421160098577296</v>
          </cell>
          <cell r="F773">
            <v>16</v>
          </cell>
        </row>
        <row r="774">
          <cell r="A774" t="str">
            <v>51235556FJ</v>
          </cell>
          <cell r="B774">
            <v>0</v>
          </cell>
          <cell r="C774" t="str">
            <v>PTs: lower door GL3 2500A with PTs  DO anti arc</v>
          </cell>
          <cell r="D774">
            <v>141.61239228792311</v>
          </cell>
          <cell r="E774">
            <v>141.6825277879918</v>
          </cell>
          <cell r="F774">
            <v>17</v>
          </cell>
        </row>
        <row r="775">
          <cell r="A775" t="str">
            <v>51235556FK</v>
          </cell>
          <cell r="B775">
            <v>0</v>
          </cell>
          <cell r="C775" t="str">
            <v>PTs: lower door GL3 2500A with PTs  DO not anti arc</v>
          </cell>
          <cell r="D775">
            <v>62.353023092174702</v>
          </cell>
          <cell r="E775">
            <v>62.423158592243368</v>
          </cell>
          <cell r="F775">
            <v>17</v>
          </cell>
        </row>
        <row r="776">
          <cell r="A776" t="str">
            <v>51235557FA</v>
          </cell>
          <cell r="B776">
            <v>0</v>
          </cell>
          <cell r="C776" t="str">
            <v>PTs: Phase-earth with DO fuse CL3 3150A</v>
          </cell>
          <cell r="D776">
            <v>1717.2584252054248</v>
          </cell>
          <cell r="E776">
            <v>1837.252109205795</v>
          </cell>
          <cell r="F776">
            <v>14</v>
          </cell>
        </row>
        <row r="777">
          <cell r="A777" t="str">
            <v>51235557FB</v>
          </cell>
          <cell r="B777">
            <v>0</v>
          </cell>
          <cell r="C777" t="str">
            <v>PTs: Phase-earth fixed CL3 3150A</v>
          </cell>
          <cell r="D777">
            <v>942.60406261331866</v>
          </cell>
          <cell r="E777">
            <v>1019.2325971468603</v>
          </cell>
          <cell r="F777">
            <v>48</v>
          </cell>
        </row>
        <row r="778">
          <cell r="A778" t="str">
            <v>51235557FC</v>
          </cell>
          <cell r="B778">
            <v>0</v>
          </cell>
          <cell r="C778" t="str">
            <v>PTs: Phase-phase with DO fuse CL3 3150A</v>
          </cell>
          <cell r="D778">
            <v>1711.1527743878348</v>
          </cell>
          <cell r="E778">
            <v>1830.9964513882051</v>
          </cell>
          <cell r="F778">
            <v>13</v>
          </cell>
        </row>
        <row r="779">
          <cell r="A779" t="str">
            <v>51235557FD</v>
          </cell>
          <cell r="B779">
            <v>0</v>
          </cell>
          <cell r="C779" t="str">
            <v>PTs: Phase-phase fixed CL3 3150A</v>
          </cell>
          <cell r="D779">
            <v>947.53435739191968</v>
          </cell>
          <cell r="E779">
            <v>1024.3144724254626</v>
          </cell>
          <cell r="F779">
            <v>46</v>
          </cell>
        </row>
        <row r="780">
          <cell r="A780" t="str">
            <v>51235557FE</v>
          </cell>
          <cell r="B780">
            <v>0</v>
          </cell>
          <cell r="C780" t="str">
            <v>PTs: Phase-earth with DO fuse GL3 2500A</v>
          </cell>
          <cell r="D780">
            <v>1023.0366038461864</v>
          </cell>
          <cell r="E780">
            <v>1071.7161208465566</v>
          </cell>
          <cell r="F780">
            <v>25</v>
          </cell>
        </row>
        <row r="781">
          <cell r="A781" t="str">
            <v>51235557FF</v>
          </cell>
          <cell r="B781">
            <v>0</v>
          </cell>
          <cell r="C781" t="str">
            <v>PTs: Phase-earth fixed GL3 2500A</v>
          </cell>
          <cell r="D781">
            <v>249.93214796733122</v>
          </cell>
          <cell r="E781">
            <v>255.24651550087296</v>
          </cell>
          <cell r="F781">
            <v>56</v>
          </cell>
        </row>
        <row r="782">
          <cell r="A782" t="str">
            <v>51235557FG</v>
          </cell>
          <cell r="B782">
            <v>0</v>
          </cell>
          <cell r="C782" t="str">
            <v>PTs: Phase-phase with DO fuse GL3 2500A</v>
          </cell>
          <cell r="D782">
            <v>1072.2002470667064</v>
          </cell>
          <cell r="E782">
            <v>1123.6187030670665</v>
          </cell>
          <cell r="F782">
            <v>23</v>
          </cell>
        </row>
        <row r="783">
          <cell r="A783" t="str">
            <v>51235557FH</v>
          </cell>
          <cell r="B783">
            <v>0</v>
          </cell>
          <cell r="C783" t="str">
            <v>PTs: Phase-phase fixed GL3 2500A</v>
          </cell>
          <cell r="D783">
            <v>254.01828379738024</v>
          </cell>
          <cell r="E783">
            <v>259.66151283092296</v>
          </cell>
          <cell r="F783">
            <v>54</v>
          </cell>
        </row>
        <row r="784">
          <cell r="A784" t="str">
            <v>51235557FJ</v>
          </cell>
          <cell r="B784">
            <v>0</v>
          </cell>
          <cell r="C784" t="str">
            <v>PTs: Phase-earth with DO fuse TT1 w/o ES</v>
          </cell>
          <cell r="D784">
            <v>982.63988258868005</v>
          </cell>
          <cell r="E784">
            <v>1030.9564455890452</v>
          </cell>
          <cell r="F784">
            <v>10</v>
          </cell>
        </row>
        <row r="785">
          <cell r="A785" t="str">
            <v>51235557FK</v>
          </cell>
          <cell r="B785">
            <v>0</v>
          </cell>
          <cell r="C785" t="str">
            <v>PTs: Phase-earth fixed TT1 w/o ES</v>
          </cell>
          <cell r="D785">
            <v>223.24997906635662</v>
          </cell>
          <cell r="E785">
            <v>229.06157259989837</v>
          </cell>
          <cell r="F785">
            <v>46</v>
          </cell>
        </row>
        <row r="786">
          <cell r="A786" t="str">
            <v>51235557FL</v>
          </cell>
          <cell r="B786">
            <v>0</v>
          </cell>
          <cell r="C786" t="str">
            <v>PTs: Phase-earth with DO fuse TT2 w/o ES</v>
          </cell>
          <cell r="D786">
            <v>987.7962190301829</v>
          </cell>
          <cell r="E786">
            <v>1036.250201030555</v>
          </cell>
          <cell r="F786">
            <v>10</v>
          </cell>
        </row>
        <row r="787">
          <cell r="A787" t="str">
            <v>51235557FM</v>
          </cell>
          <cell r="B787">
            <v>0</v>
          </cell>
          <cell r="C787" t="str">
            <v>PTs: Phase-earth fixed TT2 w/o ES</v>
          </cell>
          <cell r="D787">
            <v>231.41221024529261</v>
          </cell>
          <cell r="E787">
            <v>237.22380377883437</v>
          </cell>
          <cell r="F787">
            <v>46</v>
          </cell>
        </row>
        <row r="788">
          <cell r="A788" t="str">
            <v>51235557FN</v>
          </cell>
          <cell r="B788">
            <v>0</v>
          </cell>
          <cell r="C788" t="str">
            <v>PTs: Phase-phase with DO fuse TT2 w/o ES</v>
          </cell>
          <cell r="D788">
            <v>1026.055248299155</v>
          </cell>
          <cell r="E788">
            <v>1032.0257792995251</v>
          </cell>
          <cell r="F788">
            <v>14</v>
          </cell>
        </row>
        <row r="789">
          <cell r="A789" t="str">
            <v>51235557FP</v>
          </cell>
          <cell r="B789">
            <v>0</v>
          </cell>
          <cell r="C789" t="str">
            <v>PTs: Phase-phase fixed TT2 w/o ES</v>
          </cell>
          <cell r="D789">
            <v>236.18014208503263</v>
          </cell>
          <cell r="E789">
            <v>242.32059711857437</v>
          </cell>
          <cell r="F789">
            <v>47</v>
          </cell>
        </row>
        <row r="790">
          <cell r="A790" t="str">
            <v>51235558FA</v>
          </cell>
          <cell r="B790">
            <v>0</v>
          </cell>
          <cell r="C790" t="str">
            <v>PTs: Field deflector AD2 without PTs</v>
          </cell>
          <cell r="D790">
            <v>9.3465900000000008</v>
          </cell>
          <cell r="E790">
            <v>9.8139195000000008</v>
          </cell>
          <cell r="F790">
            <v>1</v>
          </cell>
        </row>
        <row r="791">
          <cell r="A791" t="str">
            <v>51235559FA</v>
          </cell>
          <cell r="B791">
            <v>0</v>
          </cell>
          <cell r="C791" t="str">
            <v>TT1 lower busbar</v>
          </cell>
          <cell r="D791">
            <v>249.11641185010569</v>
          </cell>
          <cell r="E791">
            <v>249.11641185010569</v>
          </cell>
          <cell r="F791">
            <v>10</v>
          </cell>
        </row>
        <row r="792">
          <cell r="A792" t="str">
            <v>51235560FB</v>
          </cell>
          <cell r="B792">
            <v>0</v>
          </cell>
          <cell r="C792" t="str">
            <v>3900A GL3 w/ CT</v>
          </cell>
          <cell r="D792">
            <v>23.830393525663386</v>
          </cell>
          <cell r="E792">
            <v>23.844784525800684</v>
          </cell>
          <cell r="F792">
            <v>13</v>
          </cell>
        </row>
        <row r="793">
          <cell r="A793" t="str">
            <v>51235639FA</v>
          </cell>
          <cell r="B793">
            <v>0</v>
          </cell>
          <cell r="C793" t="str">
            <v>Fixed copper bridge sleeved AD2</v>
          </cell>
          <cell r="D793">
            <v>427.60721517861964</v>
          </cell>
          <cell r="E793">
            <v>427.67015517867685</v>
          </cell>
          <cell r="F793">
            <v>15</v>
          </cell>
        </row>
        <row r="794">
          <cell r="A794" t="str">
            <v>51235639FB</v>
          </cell>
          <cell r="B794">
            <v>0</v>
          </cell>
          <cell r="C794" t="str">
            <v>Fixed copper bridge sleeved AD1/GL1</v>
          </cell>
          <cell r="D794">
            <v>425.76257153828107</v>
          </cell>
          <cell r="E794">
            <v>425.82551153833828</v>
          </cell>
          <cell r="F794">
            <v>15</v>
          </cell>
        </row>
        <row r="795">
          <cell r="A795" t="str">
            <v>51235639FC</v>
          </cell>
          <cell r="B795">
            <v>0</v>
          </cell>
          <cell r="C795" t="str">
            <v>Fixed copper bridge sleeved AD3</v>
          </cell>
          <cell r="D795">
            <v>640.66256783356278</v>
          </cell>
          <cell r="E795">
            <v>640.72550783361999</v>
          </cell>
          <cell r="F795">
            <v>15</v>
          </cell>
        </row>
        <row r="796">
          <cell r="A796" t="str">
            <v>51235639FD</v>
          </cell>
          <cell r="B796">
            <v>0</v>
          </cell>
          <cell r="C796" t="str">
            <v>Fixed copper bridge sleeved AD3 3150A</v>
          </cell>
          <cell r="D796">
            <v>1501.2121398473073</v>
          </cell>
          <cell r="E796">
            <v>1501.2750798473571</v>
          </cell>
          <cell r="F796">
            <v>18</v>
          </cell>
        </row>
        <row r="797">
          <cell r="A797" t="str">
            <v>51235639FE</v>
          </cell>
          <cell r="B797">
            <v>0</v>
          </cell>
          <cell r="C797" t="str">
            <v>Fixed copper bridge sleeved GL3 3150A</v>
          </cell>
          <cell r="D797">
            <v>1283.3444431703815</v>
          </cell>
          <cell r="E797">
            <v>1283.4073831704316</v>
          </cell>
          <cell r="F797">
            <v>18</v>
          </cell>
        </row>
        <row r="798">
          <cell r="A798" t="str">
            <v>51235647FA</v>
          </cell>
          <cell r="B798">
            <v>0</v>
          </cell>
          <cell r="C798" t="str">
            <v>ES electrical interlock 24VDC</v>
          </cell>
          <cell r="D798">
            <v>41.160000038146975</v>
          </cell>
          <cell r="E798">
            <v>43.218000040054328</v>
          </cell>
          <cell r="F798">
            <v>1</v>
          </cell>
        </row>
        <row r="799">
          <cell r="A799" t="str">
            <v>51235647FB</v>
          </cell>
          <cell r="B799">
            <v>0</v>
          </cell>
          <cell r="C799" t="str">
            <v>ES electrical interlock 48VDC</v>
          </cell>
          <cell r="D799">
            <v>42.652050039529804</v>
          </cell>
          <cell r="E799">
            <v>46.91725504348279</v>
          </cell>
          <cell r="F799">
            <v>1</v>
          </cell>
        </row>
        <row r="800">
          <cell r="A800" t="str">
            <v>51235647FC</v>
          </cell>
          <cell r="B800">
            <v>0</v>
          </cell>
          <cell r="C800" t="str">
            <v>ES electrical interlock 110VDC</v>
          </cell>
          <cell r="D800">
            <v>42.652050039529804</v>
          </cell>
          <cell r="E800">
            <v>46.91725504348279</v>
          </cell>
          <cell r="F800">
            <v>1</v>
          </cell>
        </row>
        <row r="801">
          <cell r="A801" t="str">
            <v>51235647FD</v>
          </cell>
          <cell r="B801">
            <v>0</v>
          </cell>
          <cell r="C801" t="str">
            <v>ES electrical interlock 220VDC</v>
          </cell>
          <cell r="D801">
            <v>42.652050039529804</v>
          </cell>
          <cell r="E801">
            <v>46.91725504348279</v>
          </cell>
          <cell r="F801">
            <v>1</v>
          </cell>
        </row>
        <row r="802">
          <cell r="A802" t="str">
            <v>51235649FA</v>
          </cell>
          <cell r="B802">
            <v>0</v>
          </cell>
          <cell r="C802" t="str">
            <v>CB electrical interlocking 24VDC</v>
          </cell>
          <cell r="D802">
            <v>47.992560044479376</v>
          </cell>
          <cell r="E802">
            <v>52.791816048927316</v>
          </cell>
          <cell r="F802">
            <v>1</v>
          </cell>
        </row>
        <row r="803">
          <cell r="A803" t="str">
            <v>51235649FB</v>
          </cell>
          <cell r="B803">
            <v>0</v>
          </cell>
          <cell r="C803" t="str">
            <v>CB electrical interlocking 48VDC</v>
          </cell>
          <cell r="D803">
            <v>47.992560044479376</v>
          </cell>
          <cell r="E803">
            <v>50.392188046703346</v>
          </cell>
          <cell r="F803">
            <v>1</v>
          </cell>
        </row>
        <row r="804">
          <cell r="A804" t="str">
            <v>51235649FC</v>
          </cell>
          <cell r="B804">
            <v>0</v>
          </cell>
          <cell r="C804" t="str">
            <v>CB electrical interlocking 110VDC</v>
          </cell>
          <cell r="D804">
            <v>48.579090045022966</v>
          </cell>
          <cell r="E804">
            <v>53.436999049525269</v>
          </cell>
          <cell r="F804">
            <v>1</v>
          </cell>
        </row>
        <row r="805">
          <cell r="A805" t="str">
            <v>51235649FD</v>
          </cell>
          <cell r="B805">
            <v>0</v>
          </cell>
          <cell r="C805" t="str">
            <v>CB electrical interlocking 220VDC</v>
          </cell>
          <cell r="D805">
            <v>48.579090045022966</v>
          </cell>
          <cell r="E805">
            <v>53.436999049525269</v>
          </cell>
          <cell r="F805">
            <v>1</v>
          </cell>
        </row>
        <row r="806">
          <cell r="A806" t="str">
            <v>51235650FA</v>
          </cell>
          <cell r="B806">
            <v>0</v>
          </cell>
          <cell r="C806" t="str">
            <v>Interlock CB - front door</v>
          </cell>
          <cell r="D806">
            <v>20.938040000000001</v>
          </cell>
          <cell r="E806">
            <v>21.984942</v>
          </cell>
          <cell r="F806">
            <v>1</v>
          </cell>
        </row>
        <row r="807">
          <cell r="A807" t="str">
            <v>51235651FA</v>
          </cell>
          <cell r="B807">
            <v>0</v>
          </cell>
          <cell r="C807" t="str">
            <v>CB mechanical interlock</v>
          </cell>
          <cell r="D807">
            <v>9.66</v>
          </cell>
          <cell r="E807">
            <v>10.188715154503798</v>
          </cell>
          <cell r="F807">
            <v>2</v>
          </cell>
        </row>
        <row r="808">
          <cell r="A808" t="str">
            <v>51235659FA</v>
          </cell>
          <cell r="B808">
            <v>0</v>
          </cell>
          <cell r="C808" t="str">
            <v>Rating AD1 contactor: 7.2KV&lt;Un&lt;12KV  &amp; 25KA&lt;Isc&lt;50KA</v>
          </cell>
          <cell r="D808">
            <v>338.67380233378486</v>
          </cell>
          <cell r="E808">
            <v>339.94301090894976</v>
          </cell>
          <cell r="F808">
            <v>75</v>
          </cell>
        </row>
        <row r="809">
          <cell r="A809" t="str">
            <v>51235724FA</v>
          </cell>
          <cell r="B809">
            <v>0</v>
          </cell>
          <cell r="C809" t="str">
            <v>LV door Blank MCset1</v>
          </cell>
          <cell r="D809">
            <v>15.216339779347095</v>
          </cell>
          <cell r="E809">
            <v>15.216339779347095</v>
          </cell>
          <cell r="F809">
            <v>2</v>
          </cell>
        </row>
        <row r="810">
          <cell r="A810" t="str">
            <v>51235725FA</v>
          </cell>
          <cell r="B810">
            <v>0</v>
          </cell>
          <cell r="C810" t="str">
            <v>LV door Blank MCset2</v>
          </cell>
          <cell r="D810">
            <v>60.17725446958552</v>
          </cell>
          <cell r="E810">
            <v>60.17725446958552</v>
          </cell>
          <cell r="F810">
            <v>2</v>
          </cell>
        </row>
        <row r="811">
          <cell r="A811" t="str">
            <v>51235726FA</v>
          </cell>
          <cell r="B811">
            <v>0</v>
          </cell>
          <cell r="C811" t="str">
            <v>LV door Blank MCset3</v>
          </cell>
          <cell r="D811">
            <v>76.835374469585517</v>
          </cell>
          <cell r="E811">
            <v>76.835374469585517</v>
          </cell>
          <cell r="F811">
            <v>2</v>
          </cell>
        </row>
        <row r="812">
          <cell r="A812" t="str">
            <v>51235741FA</v>
          </cell>
          <cell r="B812">
            <v>0</v>
          </cell>
          <cell r="C812" t="str">
            <v>Busbar 570-570  plain 1250A</v>
          </cell>
          <cell r="D812">
            <v>115.86819860868292</v>
          </cell>
          <cell r="E812">
            <v>116.23010360868291</v>
          </cell>
          <cell r="F812">
            <v>6</v>
          </cell>
        </row>
        <row r="813">
          <cell r="A813" t="str">
            <v>51235741FB</v>
          </cell>
          <cell r="B813">
            <v>0</v>
          </cell>
          <cell r="C813" t="str">
            <v>Busbar 700-700 plain 1250A</v>
          </cell>
          <cell r="D813">
            <v>139.74883186961188</v>
          </cell>
          <cell r="E813">
            <v>140.11073686961188</v>
          </cell>
          <cell r="F813">
            <v>6</v>
          </cell>
        </row>
        <row r="814">
          <cell r="A814" t="str">
            <v>51235741FC</v>
          </cell>
          <cell r="B814">
            <v>0</v>
          </cell>
          <cell r="C814" t="str">
            <v>Busbar 900-900 plain 1250A</v>
          </cell>
          <cell r="D814">
            <v>176.48826765565624</v>
          </cell>
          <cell r="E814">
            <v>176.85017265565625</v>
          </cell>
          <cell r="F814">
            <v>6</v>
          </cell>
        </row>
        <row r="815">
          <cell r="A815" t="str">
            <v>51235741FD</v>
          </cell>
          <cell r="B815">
            <v>0</v>
          </cell>
          <cell r="C815" t="str">
            <v>Busbar 570-700 plain 1250A</v>
          </cell>
          <cell r="D815">
            <v>127.80851523914738</v>
          </cell>
          <cell r="E815">
            <v>128.17042023914738</v>
          </cell>
          <cell r="F815">
            <v>8</v>
          </cell>
        </row>
        <row r="816">
          <cell r="A816" t="str">
            <v>51235741FE</v>
          </cell>
          <cell r="B816">
            <v>0</v>
          </cell>
          <cell r="C816" t="str">
            <v>Busbar 570-900 plain 1250A</v>
          </cell>
          <cell r="D816">
            <v>146.17823313216968</v>
          </cell>
          <cell r="E816">
            <v>146.54013813216969</v>
          </cell>
          <cell r="F816">
            <v>8</v>
          </cell>
        </row>
        <row r="817">
          <cell r="A817" t="str">
            <v>51235741FF</v>
          </cell>
          <cell r="B817">
            <v>0</v>
          </cell>
          <cell r="C817" t="str">
            <v>Busbar 700-900 plain 1250A</v>
          </cell>
          <cell r="D817">
            <v>158.11854976263425</v>
          </cell>
          <cell r="E817">
            <v>158.48045476263422</v>
          </cell>
          <cell r="F817">
            <v>8</v>
          </cell>
        </row>
        <row r="818">
          <cell r="A818" t="str">
            <v>51235741FG</v>
          </cell>
          <cell r="B818">
            <v>0</v>
          </cell>
          <cell r="C818" t="str">
            <v>Busbar 570-570  sleeved 1250A</v>
          </cell>
          <cell r="D818">
            <v>171.84842308721318</v>
          </cell>
          <cell r="E818">
            <v>172.21032808721318</v>
          </cell>
          <cell r="F818">
            <v>7</v>
          </cell>
        </row>
        <row r="819">
          <cell r="A819" t="str">
            <v>51235741FH</v>
          </cell>
          <cell r="B819">
            <v>0</v>
          </cell>
          <cell r="C819" t="str">
            <v>Busbar 700-700  sleeved 1250A</v>
          </cell>
          <cell r="D819">
            <v>201.21326221045206</v>
          </cell>
          <cell r="E819">
            <v>201.57516721045204</v>
          </cell>
          <cell r="F819">
            <v>7</v>
          </cell>
        </row>
        <row r="820">
          <cell r="A820" t="str">
            <v>51235741FJ</v>
          </cell>
          <cell r="B820">
            <v>0</v>
          </cell>
          <cell r="C820" t="str">
            <v>Busbar 900-900  sleeved 1250A</v>
          </cell>
          <cell r="D820">
            <v>246.38993778466551</v>
          </cell>
          <cell r="E820">
            <v>246.75184278466551</v>
          </cell>
          <cell r="F820">
            <v>7</v>
          </cell>
        </row>
        <row r="821">
          <cell r="A821" t="str">
            <v>51235741FK</v>
          </cell>
          <cell r="B821">
            <v>0</v>
          </cell>
          <cell r="C821" t="str">
            <v>Busbar 570-700  sleeved 1250A</v>
          </cell>
          <cell r="D821">
            <v>186.53084264883236</v>
          </cell>
          <cell r="E821">
            <v>186.89274764883237</v>
          </cell>
          <cell r="F821">
            <v>9</v>
          </cell>
        </row>
        <row r="822">
          <cell r="A822" t="str">
            <v>51235741FL</v>
          </cell>
          <cell r="B822">
            <v>0</v>
          </cell>
          <cell r="C822" t="str">
            <v>Busbar 570-900  sleeved 1250A</v>
          </cell>
          <cell r="D822">
            <v>209.11918043593946</v>
          </cell>
          <cell r="E822">
            <v>209.48108543593946</v>
          </cell>
          <cell r="F822">
            <v>9</v>
          </cell>
        </row>
        <row r="823">
          <cell r="A823" t="str">
            <v>51235741FM</v>
          </cell>
          <cell r="B823">
            <v>0</v>
          </cell>
          <cell r="C823" t="str">
            <v>Busbar 700-900  sleeved 1250A</v>
          </cell>
          <cell r="D823">
            <v>223.80159999755841</v>
          </cell>
          <cell r="E823">
            <v>224.16350499755839</v>
          </cell>
          <cell r="F823">
            <v>9</v>
          </cell>
        </row>
        <row r="824">
          <cell r="A824" t="str">
            <v>51235743FA</v>
          </cell>
          <cell r="B824">
            <v>0</v>
          </cell>
          <cell r="C824" t="str">
            <v>Busbar 570-570  plain 2500A</v>
          </cell>
          <cell r="D824">
            <v>246.60314958469499</v>
          </cell>
          <cell r="E824">
            <v>246.965054584695</v>
          </cell>
          <cell r="F824">
            <v>7</v>
          </cell>
        </row>
        <row r="825">
          <cell r="A825" t="str">
            <v>51235743FB</v>
          </cell>
          <cell r="B825">
            <v>0</v>
          </cell>
          <cell r="C825" t="str">
            <v>Busbar 700-700 plain 2500A</v>
          </cell>
          <cell r="D825">
            <v>294.36441610655299</v>
          </cell>
          <cell r="E825">
            <v>294.72632110655297</v>
          </cell>
          <cell r="F825">
            <v>7</v>
          </cell>
        </row>
        <row r="826">
          <cell r="A826" t="str">
            <v>51235743FC</v>
          </cell>
          <cell r="B826">
            <v>0</v>
          </cell>
          <cell r="C826" t="str">
            <v>Busbar 900-900 plain 2500A</v>
          </cell>
          <cell r="D826">
            <v>367.84328767864201</v>
          </cell>
          <cell r="E826">
            <v>368.20519267864199</v>
          </cell>
          <cell r="F826">
            <v>7</v>
          </cell>
        </row>
        <row r="827">
          <cell r="A827" t="str">
            <v>51235743FD</v>
          </cell>
          <cell r="B827">
            <v>0</v>
          </cell>
          <cell r="C827" t="str">
            <v>Busbar 570-700 plain 2500A</v>
          </cell>
          <cell r="D827">
            <v>270.48378284562398</v>
          </cell>
          <cell r="E827">
            <v>270.84568784562401</v>
          </cell>
          <cell r="F827">
            <v>9</v>
          </cell>
        </row>
        <row r="828">
          <cell r="A828" t="str">
            <v>51235743FE</v>
          </cell>
          <cell r="B828">
            <v>0</v>
          </cell>
          <cell r="C828" t="str">
            <v>Busbar 570-900 plain 2500A</v>
          </cell>
          <cell r="D828">
            <v>307.223218631669</v>
          </cell>
          <cell r="E828">
            <v>307.58512363166898</v>
          </cell>
          <cell r="F828">
            <v>9</v>
          </cell>
        </row>
        <row r="829">
          <cell r="A829" t="str">
            <v>51235743FF</v>
          </cell>
          <cell r="B829">
            <v>0</v>
          </cell>
          <cell r="C829" t="str">
            <v>Busbar 700-900 plain 2500A</v>
          </cell>
          <cell r="D829">
            <v>331.10385189259802</v>
          </cell>
          <cell r="E829">
            <v>331.46575689259799</v>
          </cell>
          <cell r="F829">
            <v>9</v>
          </cell>
        </row>
        <row r="830">
          <cell r="A830" t="str">
            <v>51235743FH</v>
          </cell>
          <cell r="B830">
            <v>0</v>
          </cell>
          <cell r="C830" t="str">
            <v>Busbar 570-570  sleeved 2500A</v>
          </cell>
          <cell r="D830">
            <v>330.6796904703582</v>
          </cell>
          <cell r="E830">
            <v>331.04159547035817</v>
          </cell>
          <cell r="F830">
            <v>8</v>
          </cell>
        </row>
        <row r="831">
          <cell r="A831" t="str">
            <v>51235743FJ</v>
          </cell>
          <cell r="B831">
            <v>0</v>
          </cell>
          <cell r="C831" t="str">
            <v>Busbar 700-700  sleeved 2500A</v>
          </cell>
          <cell r="D831">
            <v>389.40936871683618</v>
          </cell>
          <cell r="E831">
            <v>389.77127371683616</v>
          </cell>
          <cell r="F831">
            <v>8</v>
          </cell>
        </row>
        <row r="832">
          <cell r="A832" t="str">
            <v>51235743FK</v>
          </cell>
          <cell r="B832">
            <v>0</v>
          </cell>
          <cell r="C832" t="str">
            <v>Busbar 900-900  sleeved 2500A</v>
          </cell>
          <cell r="D832">
            <v>479.76271986526319</v>
          </cell>
          <cell r="E832">
            <v>480.12462486526317</v>
          </cell>
          <cell r="F832">
            <v>8</v>
          </cell>
        </row>
        <row r="833">
          <cell r="A833" t="str">
            <v>51235743FL</v>
          </cell>
          <cell r="B833">
            <v>0</v>
          </cell>
          <cell r="C833" t="str">
            <v>Busbar 570-700  sleeved 2500A</v>
          </cell>
          <cell r="D833">
            <v>360.04452959359719</v>
          </cell>
          <cell r="E833">
            <v>360.40643459359717</v>
          </cell>
          <cell r="F833">
            <v>10</v>
          </cell>
        </row>
        <row r="834">
          <cell r="A834" t="str">
            <v>51235743FM</v>
          </cell>
          <cell r="B834">
            <v>0</v>
          </cell>
          <cell r="C834" t="str">
            <v>Busbar 570-900  sleeved 2500A</v>
          </cell>
          <cell r="D834">
            <v>405.22120516781115</v>
          </cell>
          <cell r="E834">
            <v>405.58311016781118</v>
          </cell>
          <cell r="F834">
            <v>10</v>
          </cell>
        </row>
        <row r="835">
          <cell r="A835" t="str">
            <v>51235743FN</v>
          </cell>
          <cell r="B835">
            <v>0</v>
          </cell>
          <cell r="C835" t="str">
            <v>Busbar 700-900  sleeved 2500A</v>
          </cell>
          <cell r="D835">
            <v>434.5860442910502</v>
          </cell>
          <cell r="E835">
            <v>434.94794929105018</v>
          </cell>
          <cell r="F835">
            <v>10</v>
          </cell>
        </row>
        <row r="836">
          <cell r="A836" t="str">
            <v>51235751FA</v>
          </cell>
          <cell r="B836">
            <v>0</v>
          </cell>
          <cell r="C836" t="str">
            <v>Busbar 570-570  plain 3150A</v>
          </cell>
          <cell r="D836">
            <v>375.04821738728299</v>
          </cell>
          <cell r="E836">
            <v>375.41012238728302</v>
          </cell>
          <cell r="F836">
            <v>7</v>
          </cell>
        </row>
        <row r="837">
          <cell r="A837" t="str">
            <v>51235751FB</v>
          </cell>
          <cell r="B837">
            <v>0</v>
          </cell>
          <cell r="C837" t="str">
            <v>Busbar 700-700 plain 3150A</v>
          </cell>
          <cell r="D837">
            <v>446.69011717006998</v>
          </cell>
          <cell r="E837">
            <v>447.05202217007002</v>
          </cell>
          <cell r="F837">
            <v>7</v>
          </cell>
        </row>
        <row r="838">
          <cell r="A838" t="str">
            <v>51235751FC</v>
          </cell>
          <cell r="B838">
            <v>0</v>
          </cell>
          <cell r="C838" t="str">
            <v>Busbar 900-900 plain 3150A</v>
          </cell>
          <cell r="D838">
            <v>556.908424528203</v>
          </cell>
          <cell r="E838">
            <v>557.27032952820298</v>
          </cell>
          <cell r="F838">
            <v>7</v>
          </cell>
        </row>
        <row r="839">
          <cell r="A839" t="str">
            <v>51235751FD</v>
          </cell>
          <cell r="B839">
            <v>0</v>
          </cell>
          <cell r="C839" t="str">
            <v>Busbar 570-700 plain 3150A</v>
          </cell>
          <cell r="D839">
            <v>410.86916727867703</v>
          </cell>
          <cell r="E839">
            <v>411.231072278677</v>
          </cell>
          <cell r="F839">
            <v>9</v>
          </cell>
        </row>
        <row r="840">
          <cell r="A840" t="str">
            <v>51235751FE</v>
          </cell>
          <cell r="B840">
            <v>0</v>
          </cell>
          <cell r="C840" t="str">
            <v>Busbar 570-900 plain 3150A</v>
          </cell>
          <cell r="D840">
            <v>465.97832095774402</v>
          </cell>
          <cell r="E840">
            <v>466.340225957744</v>
          </cell>
          <cell r="F840">
            <v>9</v>
          </cell>
        </row>
        <row r="841">
          <cell r="A841" t="str">
            <v>51235751FF</v>
          </cell>
          <cell r="B841">
            <v>0</v>
          </cell>
          <cell r="C841" t="str">
            <v>Busbar 700-900 plain 3150A</v>
          </cell>
          <cell r="D841">
            <v>501.79927084913601</v>
          </cell>
          <cell r="E841">
            <v>502.16117584913599</v>
          </cell>
          <cell r="F841">
            <v>9</v>
          </cell>
        </row>
        <row r="842">
          <cell r="A842" t="str">
            <v>51235751FH</v>
          </cell>
          <cell r="B842">
            <v>0</v>
          </cell>
          <cell r="C842" t="str">
            <v>Busbar 570-570  sleeved 3150A</v>
          </cell>
          <cell r="D842">
            <v>501.16302871577875</v>
          </cell>
          <cell r="E842">
            <v>501.52493371577776</v>
          </cell>
          <cell r="F842">
            <v>8</v>
          </cell>
        </row>
        <row r="843">
          <cell r="A843" t="str">
            <v>51235751FJ</v>
          </cell>
          <cell r="B843">
            <v>0</v>
          </cell>
          <cell r="C843" t="str">
            <v>Busbar 700-700  sleeved 3150A</v>
          </cell>
          <cell r="D843">
            <v>589.25754608549471</v>
          </cell>
          <cell r="E843">
            <v>589.6194510854948</v>
          </cell>
          <cell r="F843">
            <v>8</v>
          </cell>
        </row>
        <row r="844">
          <cell r="A844" t="str">
            <v>51235751FK</v>
          </cell>
          <cell r="B844">
            <v>0</v>
          </cell>
          <cell r="C844" t="str">
            <v>Busbar 900-900  sleeved 3150A</v>
          </cell>
          <cell r="D844">
            <v>724.78757280813579</v>
          </cell>
          <cell r="E844">
            <v>725.14947780813577</v>
          </cell>
          <cell r="F844">
            <v>8</v>
          </cell>
        </row>
        <row r="845">
          <cell r="A845" t="str">
            <v>51235751FL</v>
          </cell>
          <cell r="B845">
            <v>0</v>
          </cell>
          <cell r="C845" t="str">
            <v>Busbar 570-700  sleeved 3150A</v>
          </cell>
          <cell r="D845">
            <v>545.21028740063673</v>
          </cell>
          <cell r="E845">
            <v>545.57219240063671</v>
          </cell>
          <cell r="F845">
            <v>10</v>
          </cell>
        </row>
        <row r="846">
          <cell r="A846" t="str">
            <v>51235751FM</v>
          </cell>
          <cell r="B846">
            <v>0</v>
          </cell>
          <cell r="C846" t="str">
            <v>Busbar 570-900  sleeved 3150A</v>
          </cell>
          <cell r="D846">
            <v>612.97530076195574</v>
          </cell>
          <cell r="E846">
            <v>613.33720576195572</v>
          </cell>
          <cell r="F846">
            <v>10</v>
          </cell>
        </row>
        <row r="847">
          <cell r="A847" t="str">
            <v>51235751FN</v>
          </cell>
          <cell r="B847">
            <v>0</v>
          </cell>
          <cell r="C847" t="str">
            <v>Busbar 700-900  sleeved 3150A</v>
          </cell>
          <cell r="D847">
            <v>657.02255944681474</v>
          </cell>
          <cell r="E847">
            <v>657.38446444681472</v>
          </cell>
          <cell r="F847">
            <v>10</v>
          </cell>
        </row>
        <row r="848">
          <cell r="A848" t="str">
            <v>51235754FA</v>
          </cell>
          <cell r="B848">
            <v>0</v>
          </cell>
          <cell r="C848" t="str">
            <v>Panel fixing MCset123 non seismic</v>
          </cell>
          <cell r="D848">
            <v>20.81951098310341</v>
          </cell>
          <cell r="E848">
            <v>21.82864898310341</v>
          </cell>
          <cell r="F848">
            <v>5</v>
          </cell>
        </row>
        <row r="849">
          <cell r="A849" t="str">
            <v>51235754FB</v>
          </cell>
          <cell r="B849">
            <v>0</v>
          </cell>
          <cell r="C849" t="str">
            <v>Panel fixing MCset123 anti seismic</v>
          </cell>
          <cell r="D849">
            <v>44.852100983103412</v>
          </cell>
          <cell r="E849">
            <v>47.062868483103408</v>
          </cell>
          <cell r="F849">
            <v>5</v>
          </cell>
        </row>
        <row r="850">
          <cell r="A850" t="str">
            <v>51235810FS</v>
          </cell>
          <cell r="B850">
            <v>0</v>
          </cell>
          <cell r="C850" t="str">
            <v>Suport LA AD3 3150A, CT ARO</v>
          </cell>
          <cell r="D850">
            <v>27.58266257595966</v>
          </cell>
          <cell r="E850">
            <v>27.58266257595966</v>
          </cell>
          <cell r="F850">
            <v>4</v>
          </cell>
        </row>
        <row r="851">
          <cell r="A851" t="str">
            <v>51235916FA</v>
          </cell>
          <cell r="B851">
            <v>0</v>
          </cell>
          <cell r="C851" t="str">
            <v>MV door  not anti arc Mcset 1</v>
          </cell>
          <cell r="D851">
            <v>77.239280803730864</v>
          </cell>
          <cell r="E851">
            <v>80.083644303730892</v>
          </cell>
          <cell r="F851">
            <v>18</v>
          </cell>
        </row>
        <row r="852">
          <cell r="A852" t="str">
            <v>51235916FB</v>
          </cell>
          <cell r="B852">
            <v>0</v>
          </cell>
          <cell r="C852" t="str">
            <v>MV door  not anti arc Mcset 2</v>
          </cell>
          <cell r="D852">
            <v>81.992671069544841</v>
          </cell>
          <cell r="E852">
            <v>84.978125069544873</v>
          </cell>
          <cell r="F852">
            <v>20</v>
          </cell>
        </row>
        <row r="853">
          <cell r="A853" t="str">
            <v>51235916FC</v>
          </cell>
          <cell r="B853">
            <v>0</v>
          </cell>
          <cell r="C853" t="str">
            <v>MV door  not anti arc Mcset 3</v>
          </cell>
          <cell r="D853">
            <v>85.43403557811493</v>
          </cell>
          <cell r="E853">
            <v>88.525963078114941</v>
          </cell>
          <cell r="F853">
            <v>20</v>
          </cell>
        </row>
        <row r="854">
          <cell r="A854" t="str">
            <v>51235917FA</v>
          </cell>
          <cell r="B854">
            <v>0</v>
          </cell>
          <cell r="C854" t="str">
            <v>MV door anti arc Mcset 1</v>
          </cell>
          <cell r="D854">
            <v>90.747914345270772</v>
          </cell>
          <cell r="E854">
            <v>93.592277845270786</v>
          </cell>
          <cell r="F854">
            <v>18</v>
          </cell>
        </row>
        <row r="855">
          <cell r="A855" t="str">
            <v>51235917FB</v>
          </cell>
          <cell r="B855">
            <v>0</v>
          </cell>
          <cell r="C855" t="str">
            <v>MV door anti arc Mcset 2</v>
          </cell>
          <cell r="D855">
            <v>163.9815852523819</v>
          </cell>
          <cell r="E855">
            <v>166.96703925238191</v>
          </cell>
          <cell r="F855">
            <v>20</v>
          </cell>
        </row>
        <row r="856">
          <cell r="A856" t="str">
            <v>51235917FC</v>
          </cell>
          <cell r="B856">
            <v>0</v>
          </cell>
          <cell r="C856" t="str">
            <v>MV door anti arc Mcset 3</v>
          </cell>
          <cell r="D856">
            <v>112.79538815206419</v>
          </cell>
          <cell r="E856">
            <v>115.8873156520642</v>
          </cell>
          <cell r="F856">
            <v>20</v>
          </cell>
        </row>
        <row r="857">
          <cell r="A857" t="str">
            <v>51236009FA</v>
          </cell>
          <cell r="B857">
            <v>0</v>
          </cell>
          <cell r="C857" t="str">
            <v>AD2 top busbar single CT</v>
          </cell>
          <cell r="D857">
            <v>355.63472063235758</v>
          </cell>
          <cell r="E857">
            <v>358.55231726094752</v>
          </cell>
          <cell r="F857">
            <v>20</v>
          </cell>
        </row>
        <row r="858">
          <cell r="A858" t="str">
            <v>51236009FB</v>
          </cell>
          <cell r="B858">
            <v>0</v>
          </cell>
          <cell r="C858" t="str">
            <v>SINGLE CT TOP BY BUSBAR AD1</v>
          </cell>
          <cell r="D858">
            <v>424.9512147368979</v>
          </cell>
          <cell r="E858">
            <v>425.10506241620288</v>
          </cell>
          <cell r="F858">
            <v>26</v>
          </cell>
        </row>
        <row r="859">
          <cell r="A859" t="str">
            <v>51236009FC</v>
          </cell>
          <cell r="B859">
            <v>0</v>
          </cell>
          <cell r="C859" t="str">
            <v>single CT top entry busbar AD3 2500A</v>
          </cell>
          <cell r="D859">
            <v>866.26130231845502</v>
          </cell>
          <cell r="E859">
            <v>866.33324081870603</v>
          </cell>
          <cell r="F859">
            <v>42</v>
          </cell>
        </row>
        <row r="860">
          <cell r="A860" t="str">
            <v>51236009FD</v>
          </cell>
          <cell r="B860">
            <v>0</v>
          </cell>
          <cell r="C860" t="str">
            <v>DOUBLE CT TOP BY BUSBAR AD1</v>
          </cell>
          <cell r="D860">
            <v>516.20965573237754</v>
          </cell>
          <cell r="E860">
            <v>519.66108884754965</v>
          </cell>
          <cell r="F860">
            <v>30</v>
          </cell>
        </row>
        <row r="861">
          <cell r="A861" t="str">
            <v>51236009FE</v>
          </cell>
          <cell r="B861">
            <v>0</v>
          </cell>
          <cell r="C861" t="str">
            <v>AD2 top busbar double CT</v>
          </cell>
          <cell r="D861">
            <v>453.36543212980035</v>
          </cell>
          <cell r="E861">
            <v>453.65154098820432</v>
          </cell>
          <cell r="F861">
            <v>27</v>
          </cell>
        </row>
        <row r="862">
          <cell r="A862" t="str">
            <v>51236009FF</v>
          </cell>
          <cell r="B862">
            <v>0</v>
          </cell>
          <cell r="C862" t="str">
            <v>double CT top entry busbar AD3 2500A</v>
          </cell>
          <cell r="D862">
            <v>1264.0392347883792</v>
          </cell>
          <cell r="E862">
            <v>1264.1111732886391</v>
          </cell>
          <cell r="F862">
            <v>44</v>
          </cell>
        </row>
        <row r="863">
          <cell r="A863" t="str">
            <v>51236009FH</v>
          </cell>
          <cell r="B863">
            <v>0</v>
          </cell>
          <cell r="C863" t="str">
            <v>AD3 1250A evolis top busbar single CT</v>
          </cell>
          <cell r="D863">
            <v>832.55333583942218</v>
          </cell>
          <cell r="E863">
            <v>833.29250818445416</v>
          </cell>
          <cell r="F863">
            <v>37</v>
          </cell>
        </row>
        <row r="864">
          <cell r="A864" t="str">
            <v>51236009FJ</v>
          </cell>
          <cell r="B864">
            <v>0</v>
          </cell>
          <cell r="C864" t="str">
            <v>AD3 1250A evolis top busbar double CT</v>
          </cell>
          <cell r="D864">
            <v>913.27900610625716</v>
          </cell>
          <cell r="E864">
            <v>914.15636757967309</v>
          </cell>
          <cell r="F864">
            <v>38</v>
          </cell>
        </row>
        <row r="865">
          <cell r="A865" t="str">
            <v>51236009FP</v>
          </cell>
          <cell r="B865">
            <v>0</v>
          </cell>
          <cell r="C865" t="str">
            <v>3900A single CT top</v>
          </cell>
          <cell r="D865">
            <v>2293.4218734532478</v>
          </cell>
          <cell r="E865">
            <v>2305.1262347733677</v>
          </cell>
          <cell r="F865">
            <v>54</v>
          </cell>
        </row>
        <row r="866">
          <cell r="A866" t="str">
            <v>51236009FQ</v>
          </cell>
          <cell r="B866">
            <v>0</v>
          </cell>
          <cell r="C866" t="str">
            <v>3900A double CT top</v>
          </cell>
          <cell r="D866">
            <v>2229.7765836644417</v>
          </cell>
          <cell r="E866">
            <v>2238.5919989845715</v>
          </cell>
          <cell r="F866">
            <v>54</v>
          </cell>
        </row>
        <row r="867">
          <cell r="A867" t="str">
            <v>51236018FA</v>
          </cell>
          <cell r="B867">
            <v>0</v>
          </cell>
          <cell r="C867" t="str">
            <v>DC injection  insulation test HV</v>
          </cell>
          <cell r="D867">
            <v>512.03787999999997</v>
          </cell>
          <cell r="E867">
            <v>512.03787999999997</v>
          </cell>
          <cell r="F867">
            <v>1</v>
          </cell>
        </row>
        <row r="868">
          <cell r="A868" t="str">
            <v>51236073FA</v>
          </cell>
          <cell r="B868">
            <v>0</v>
          </cell>
          <cell r="C868" t="str">
            <v>Bottom plate  anti seismic AD1</v>
          </cell>
          <cell r="D868">
            <v>36.51694137668224</v>
          </cell>
          <cell r="E868">
            <v>36.521738376728017</v>
          </cell>
          <cell r="F868">
            <v>9</v>
          </cell>
        </row>
        <row r="869">
          <cell r="A869" t="str">
            <v>51236073FB</v>
          </cell>
          <cell r="B869">
            <v>0</v>
          </cell>
          <cell r="C869" t="str">
            <v>Bottom plate standard AD1</v>
          </cell>
          <cell r="D869">
            <v>27.72956688038942</v>
          </cell>
          <cell r="E869">
            <v>27.72956688038942</v>
          </cell>
          <cell r="F869">
            <v>3</v>
          </cell>
        </row>
        <row r="870">
          <cell r="A870" t="str">
            <v>51236073FC</v>
          </cell>
          <cell r="B870">
            <v>0</v>
          </cell>
          <cell r="C870" t="str">
            <v>Bottom plate  anti seismic AD2</v>
          </cell>
          <cell r="D870">
            <v>36.15168369558063</v>
          </cell>
          <cell r="E870">
            <v>36.156480695626406</v>
          </cell>
          <cell r="F870">
            <v>9</v>
          </cell>
        </row>
        <row r="871">
          <cell r="A871" t="str">
            <v>51236073FD</v>
          </cell>
          <cell r="B871">
            <v>0</v>
          </cell>
          <cell r="C871" t="str">
            <v>Bottom plate standard AD2</v>
          </cell>
          <cell r="D871">
            <v>34.153090357058765</v>
          </cell>
          <cell r="E871">
            <v>34.153090357058765</v>
          </cell>
          <cell r="F871">
            <v>3</v>
          </cell>
        </row>
        <row r="872">
          <cell r="A872" t="str">
            <v>51236079FA</v>
          </cell>
          <cell r="B872">
            <v>0</v>
          </cell>
          <cell r="C872" t="str">
            <v>Adaptation kit between cubicle phase1 &amp; phase2</v>
          </cell>
          <cell r="D872">
            <v>11.268208937867449</v>
          </cell>
          <cell r="E872">
            <v>11.335986816060469</v>
          </cell>
          <cell r="F872">
            <v>10</v>
          </cell>
        </row>
        <row r="873">
          <cell r="A873" t="str">
            <v>51236080FA</v>
          </cell>
          <cell r="B873">
            <v>0</v>
          </cell>
          <cell r="C873" t="str">
            <v>INTERCHANGE STOP 1 KEY</v>
          </cell>
          <cell r="D873">
            <v>20.426069999999999</v>
          </cell>
          <cell r="E873">
            <v>21.035014499999999</v>
          </cell>
          <cell r="F873">
            <v>4</v>
          </cell>
        </row>
        <row r="874">
          <cell r="A874" t="str">
            <v>51236080FC</v>
          </cell>
          <cell r="B874">
            <v>0</v>
          </cell>
          <cell r="C874" t="str">
            <v>INTERCHANGE STOP 2 KEY</v>
          </cell>
          <cell r="D874">
            <v>28.650230000000001</v>
          </cell>
          <cell r="E874">
            <v>29.868119</v>
          </cell>
          <cell r="F874">
            <v>4</v>
          </cell>
        </row>
        <row r="875">
          <cell r="A875" t="str">
            <v>51236080FZ</v>
          </cell>
          <cell r="B875">
            <v>0</v>
          </cell>
          <cell r="C875" t="str">
            <v>STOPPER ES TRUCK COUPLER PANEL</v>
          </cell>
          <cell r="D875">
            <v>7.0293199999999993</v>
          </cell>
          <cell r="E875">
            <v>8.0741239999999994</v>
          </cell>
          <cell r="F875">
            <v>2</v>
          </cell>
        </row>
        <row r="876">
          <cell r="A876" t="str">
            <v>51236144FA</v>
          </cell>
          <cell r="B876">
            <v>0</v>
          </cell>
          <cell r="C876" t="str">
            <v>SCREEN TOP ENTRY BUSBAR AD1</v>
          </cell>
          <cell r="D876">
            <v>52.989198929328445</v>
          </cell>
          <cell r="E876">
            <v>52.989198929328445</v>
          </cell>
          <cell r="F876">
            <v>6</v>
          </cell>
        </row>
        <row r="877">
          <cell r="A877" t="str">
            <v>51236144FB</v>
          </cell>
          <cell r="B877">
            <v>0</v>
          </cell>
          <cell r="C877" t="str">
            <v>Additional part for busbar top entry AD2 &gt;17.5KV</v>
          </cell>
          <cell r="D877">
            <v>1.5637129704893424</v>
          </cell>
          <cell r="E877">
            <v>1.6140649705351189</v>
          </cell>
          <cell r="F877">
            <v>2</v>
          </cell>
        </row>
        <row r="878">
          <cell r="A878" t="str">
            <v>51236144FC</v>
          </cell>
          <cell r="B878">
            <v>0</v>
          </cell>
          <cell r="C878" t="str">
            <v>Additional part for busbar top entry AD3  3150A &gt;17.5KV</v>
          </cell>
          <cell r="D878">
            <v>1.5637129704893424</v>
          </cell>
          <cell r="E878">
            <v>1.6140649705351189</v>
          </cell>
          <cell r="F878">
            <v>2</v>
          </cell>
        </row>
        <row r="879">
          <cell r="A879" t="str">
            <v>51236144FD</v>
          </cell>
          <cell r="B879">
            <v>0</v>
          </cell>
          <cell r="C879" t="str">
            <v>Additional part for busbar top entry AD3 &gt;17.5KV</v>
          </cell>
          <cell r="D879">
            <v>1.5637129704893424</v>
          </cell>
          <cell r="E879">
            <v>1.6140649705351189</v>
          </cell>
          <cell r="F879">
            <v>2</v>
          </cell>
        </row>
        <row r="880">
          <cell r="A880" t="str">
            <v>51236203FA</v>
          </cell>
          <cell r="B880">
            <v>0</v>
          </cell>
          <cell r="C880" t="str">
            <v>End plate roof 4 side anti arc</v>
          </cell>
          <cell r="D880">
            <v>27.708798919313161</v>
          </cell>
          <cell r="E880">
            <v>27.708798919313161</v>
          </cell>
          <cell r="F880">
            <v>1</v>
          </cell>
        </row>
        <row r="881">
          <cell r="A881" t="str">
            <v>51236203FB</v>
          </cell>
          <cell r="B881">
            <v>0</v>
          </cell>
          <cell r="C881" t="str">
            <v>End plate roof 3 side anti arc</v>
          </cell>
          <cell r="D881">
            <v>39.707124168162423</v>
          </cell>
          <cell r="E881">
            <v>39.707124168162423</v>
          </cell>
          <cell r="F881">
            <v>5</v>
          </cell>
        </row>
        <row r="882">
          <cell r="A882" t="str">
            <v>51236320FA</v>
          </cell>
          <cell r="B882">
            <v>0</v>
          </cell>
          <cell r="C882" t="str">
            <v>Current test wire set</v>
          </cell>
          <cell r="D882">
            <v>140.97510999999997</v>
          </cell>
          <cell r="E882">
            <v>148.02386549999997</v>
          </cell>
          <cell r="F882">
            <v>1</v>
          </cell>
        </row>
        <row r="883">
          <cell r="A883" t="str">
            <v>51236322FA</v>
          </cell>
          <cell r="B883">
            <v>0</v>
          </cell>
          <cell r="C883" t="str">
            <v>Voltage test wire set</v>
          </cell>
          <cell r="D883">
            <v>143.80741</v>
          </cell>
          <cell r="E883">
            <v>143.80741</v>
          </cell>
          <cell r="F883">
            <v>1</v>
          </cell>
        </row>
        <row r="884">
          <cell r="A884" t="str">
            <v>51236324FA</v>
          </cell>
          <cell r="B884">
            <v>0</v>
          </cell>
          <cell r="C884" t="str">
            <v>H connection for test cable</v>
          </cell>
          <cell r="D884">
            <v>10.930579999999999</v>
          </cell>
          <cell r="E884">
            <v>10.930579999999999</v>
          </cell>
          <cell r="F884">
            <v>1</v>
          </cell>
        </row>
        <row r="885">
          <cell r="A885" t="str">
            <v>51236583FA</v>
          </cell>
          <cell r="B885">
            <v>0</v>
          </cell>
          <cell r="C885" t="str">
            <v>PTs set vacuum contactor</v>
          </cell>
          <cell r="D885">
            <v>109.47914243331508</v>
          </cell>
          <cell r="E885">
            <v>114.91191343331511</v>
          </cell>
          <cell r="F885">
            <v>24</v>
          </cell>
        </row>
        <row r="886">
          <cell r="A886" t="str">
            <v>51236604FA</v>
          </cell>
          <cell r="B886">
            <v>0</v>
          </cell>
          <cell r="C886" t="str">
            <v>Arc time limiter MCset1</v>
          </cell>
          <cell r="D886">
            <v>10.791953393184782</v>
          </cell>
          <cell r="E886">
            <v>11.146626417042494</v>
          </cell>
          <cell r="F886">
            <v>12</v>
          </cell>
        </row>
        <row r="887">
          <cell r="A887" t="str">
            <v>51236866FA</v>
          </cell>
          <cell r="B887">
            <v>0</v>
          </cell>
          <cell r="C887" t="str">
            <v>cover MCset1&amp;2</v>
          </cell>
          <cell r="D887">
            <v>36.316379999999995</v>
          </cell>
          <cell r="E887">
            <v>38.132199</v>
          </cell>
          <cell r="F887">
            <v>1</v>
          </cell>
        </row>
        <row r="888">
          <cell r="A888" t="str">
            <v>51236866FB</v>
          </cell>
          <cell r="B888">
            <v>0</v>
          </cell>
          <cell r="C888" t="str">
            <v>cover MCset3</v>
          </cell>
          <cell r="D888">
            <v>46.921769999999995</v>
          </cell>
          <cell r="E888">
            <v>49.267858500000003</v>
          </cell>
          <cell r="F888">
            <v>1</v>
          </cell>
        </row>
        <row r="889">
          <cell r="A889" t="str">
            <v>51236866FC</v>
          </cell>
          <cell r="B889">
            <v>0</v>
          </cell>
          <cell r="C889" t="str">
            <v>cover MCset1&amp;2 50KA</v>
          </cell>
          <cell r="D889">
            <v>45.390229999999995</v>
          </cell>
          <cell r="E889">
            <v>47.659741499999996</v>
          </cell>
          <cell r="F889">
            <v>2</v>
          </cell>
        </row>
        <row r="890">
          <cell r="A890" t="str">
            <v>51236998FA</v>
          </cell>
          <cell r="B890">
            <v>0</v>
          </cell>
          <cell r="C890" t="str">
            <v>3900A IPx1 AA 3 side</v>
          </cell>
          <cell r="D890">
            <v>194.53051987339489</v>
          </cell>
          <cell r="E890">
            <v>194.53051987339489</v>
          </cell>
          <cell r="F890">
            <v>13</v>
          </cell>
        </row>
        <row r="891">
          <cell r="A891" t="str">
            <v>51236998FB</v>
          </cell>
          <cell r="B891">
            <v>0</v>
          </cell>
          <cell r="C891" t="str">
            <v>3900A IP4x AA 3 side H&gt;4</v>
          </cell>
          <cell r="D891">
            <v>184.16046981315054</v>
          </cell>
          <cell r="E891">
            <v>184.16046981315054</v>
          </cell>
          <cell r="F891">
            <v>13</v>
          </cell>
        </row>
        <row r="892">
          <cell r="A892" t="str">
            <v>51236998FC</v>
          </cell>
          <cell r="B892">
            <v>0</v>
          </cell>
          <cell r="C892" t="str">
            <v>3900A IP4x AA 3 side H&lt;4 w/ tunnel</v>
          </cell>
          <cell r="D892">
            <v>70.748198622221224</v>
          </cell>
          <cell r="E892">
            <v>70.748198622221224</v>
          </cell>
          <cell r="F892">
            <v>7</v>
          </cell>
        </row>
        <row r="893">
          <cell r="A893" t="str">
            <v>51237002FA</v>
          </cell>
          <cell r="B893">
            <v>0</v>
          </cell>
          <cell r="C893" t="str">
            <v>Ventilasi 250Vac</v>
          </cell>
          <cell r="D893">
            <v>336.06578643533874</v>
          </cell>
          <cell r="E893">
            <v>352.87031843538455</v>
          </cell>
          <cell r="F893">
            <v>7</v>
          </cell>
        </row>
        <row r="894">
          <cell r="A894" t="str">
            <v>51237002FB</v>
          </cell>
          <cell r="B894">
            <v>0</v>
          </cell>
          <cell r="C894" t="str">
            <v>Ventilasi 110Vac</v>
          </cell>
          <cell r="D894">
            <v>764.42728</v>
          </cell>
          <cell r="E894">
            <v>765.07451300000002</v>
          </cell>
          <cell r="F894">
            <v>3</v>
          </cell>
        </row>
        <row r="895">
          <cell r="A895" t="str">
            <v>51237002FC</v>
          </cell>
          <cell r="B895">
            <v>0</v>
          </cell>
          <cell r="C895" t="str">
            <v>Ventilasi 48Vdc</v>
          </cell>
          <cell r="D895">
            <v>1106.3803</v>
          </cell>
          <cell r="E895">
            <v>1106.3803</v>
          </cell>
          <cell r="F895">
            <v>1</v>
          </cell>
        </row>
        <row r="896">
          <cell r="A896" t="str">
            <v>51237187FA</v>
          </cell>
          <cell r="B896">
            <v>0</v>
          </cell>
          <cell r="C896" t="str">
            <v>Rating 3900A GL3</v>
          </cell>
          <cell r="D896">
            <v>958.75007897167973</v>
          </cell>
          <cell r="E896">
            <v>993.28997804705057</v>
          </cell>
          <cell r="F896">
            <v>40</v>
          </cell>
        </row>
        <row r="897">
          <cell r="A897" t="str">
            <v>51237187FB</v>
          </cell>
          <cell r="B897">
            <v>0</v>
          </cell>
          <cell r="C897" t="str">
            <v>Rating AD3 3900A: Un=17.5KV  &amp; 25KA&lt;Isc&lt;31.5KA</v>
          </cell>
          <cell r="D897">
            <v>185.79254716679498</v>
          </cell>
          <cell r="E897">
            <v>187.01228921149774</v>
          </cell>
          <cell r="F897">
            <v>36</v>
          </cell>
        </row>
        <row r="898">
          <cell r="A898" t="str">
            <v>51237187FD</v>
          </cell>
          <cell r="B898">
            <v>0</v>
          </cell>
          <cell r="C898" t="str">
            <v>Rating AD3 3900A fixed coper bridge: 12KV&lt;Un&lt;17.5KV  &amp; 31.5KA&lt;Isc&lt;50KA</v>
          </cell>
          <cell r="D898">
            <v>162.57258627273939</v>
          </cell>
          <cell r="E898">
            <v>162.63133027273938</v>
          </cell>
          <cell r="F898">
            <v>33</v>
          </cell>
        </row>
        <row r="899">
          <cell r="A899" t="str">
            <v>51237187FE</v>
          </cell>
          <cell r="B899">
            <v>0</v>
          </cell>
          <cell r="C899" t="str">
            <v>Rating CL3 3900A</v>
          </cell>
          <cell r="D899">
            <v>181.51600788015256</v>
          </cell>
          <cell r="E899">
            <v>182.73574992485459</v>
          </cell>
          <cell r="F899">
            <v>35</v>
          </cell>
        </row>
        <row r="900">
          <cell r="A900" t="str">
            <v>51237193FC</v>
          </cell>
          <cell r="B900">
            <v>0</v>
          </cell>
          <cell r="C900" t="str">
            <v>IP4X AA top cable AD3 2500A</v>
          </cell>
          <cell r="D900">
            <v>294.8783367682193</v>
          </cell>
          <cell r="E900">
            <v>294.8783367682193</v>
          </cell>
          <cell r="F900">
            <v>12</v>
          </cell>
        </row>
        <row r="901">
          <cell r="A901" t="str">
            <v>51237193FD</v>
          </cell>
          <cell r="B901">
            <v>0</v>
          </cell>
          <cell r="C901" t="str">
            <v>IP4X NAA top cable AD3 2500A</v>
          </cell>
          <cell r="D901">
            <v>233.95598861088891</v>
          </cell>
          <cell r="E901">
            <v>233.95598861088891</v>
          </cell>
          <cell r="F901">
            <v>11</v>
          </cell>
        </row>
        <row r="902">
          <cell r="A902" t="str">
            <v>51237193FE</v>
          </cell>
          <cell r="B902">
            <v>0</v>
          </cell>
          <cell r="C902" t="str">
            <v>ip4x ad2 top 2000 cable NAA</v>
          </cell>
          <cell r="D902">
            <v>53.463594709176171</v>
          </cell>
          <cell r="E902">
            <v>54.341607709176174</v>
          </cell>
          <cell r="F902">
            <v>14</v>
          </cell>
        </row>
        <row r="903">
          <cell r="A903" t="str">
            <v>51237193FF</v>
          </cell>
          <cell r="B903">
            <v>0</v>
          </cell>
          <cell r="C903" t="str">
            <v>IP4x ad1 top entry d2000 NAA</v>
          </cell>
          <cell r="D903">
            <v>27.444718385197241</v>
          </cell>
          <cell r="E903">
            <v>27.444718385197241</v>
          </cell>
          <cell r="F903">
            <v>11</v>
          </cell>
        </row>
        <row r="904">
          <cell r="A904" t="str">
            <v>51237193FJ</v>
          </cell>
          <cell r="B904">
            <v>0</v>
          </cell>
          <cell r="C904" t="str">
            <v>Top entry IP4x 2275 ad3 AA</v>
          </cell>
          <cell r="D904">
            <v>453.94113025854631</v>
          </cell>
          <cell r="E904">
            <v>453.94113025854631</v>
          </cell>
          <cell r="F904">
            <v>10</v>
          </cell>
        </row>
        <row r="905">
          <cell r="A905" t="str">
            <v>51237193FK</v>
          </cell>
          <cell r="B905">
            <v>0</v>
          </cell>
          <cell r="C905" t="str">
            <v>Top entry IP4x 2275 ad3 NAA</v>
          </cell>
          <cell r="D905">
            <v>399.00842995898392</v>
          </cell>
          <cell r="E905">
            <v>399.00842995898392</v>
          </cell>
          <cell r="F905">
            <v>11</v>
          </cell>
        </row>
        <row r="906">
          <cell r="A906" t="str">
            <v>51237193FM</v>
          </cell>
          <cell r="B906">
            <v>0</v>
          </cell>
          <cell r="C906" t="str">
            <v>IP 4x 3900A top</v>
          </cell>
          <cell r="D906">
            <v>286.25765354015516</v>
          </cell>
          <cell r="E906">
            <v>286.25765354015516</v>
          </cell>
          <cell r="F906">
            <v>7</v>
          </cell>
        </row>
        <row r="907">
          <cell r="A907" t="str">
            <v>51237193FP</v>
          </cell>
          <cell r="B907">
            <v>0</v>
          </cell>
          <cell r="C907" t="str">
            <v>IP4X top busbar AD3 2500A</v>
          </cell>
          <cell r="D907">
            <v>51.539883815062794</v>
          </cell>
          <cell r="E907">
            <v>51.539883815062794</v>
          </cell>
          <cell r="F907">
            <v>7</v>
          </cell>
        </row>
        <row r="908">
          <cell r="A908" t="str">
            <v>51237193FR</v>
          </cell>
          <cell r="B908">
            <v>0</v>
          </cell>
          <cell r="C908" t="str">
            <v>Top entry IP4x 2000 ad3</v>
          </cell>
          <cell r="D908">
            <v>286.25765354015516</v>
          </cell>
          <cell r="E908">
            <v>286.25765354015516</v>
          </cell>
          <cell r="F908">
            <v>7</v>
          </cell>
        </row>
        <row r="909">
          <cell r="A909" t="str">
            <v>51237193FS</v>
          </cell>
          <cell r="B909">
            <v>0</v>
          </cell>
          <cell r="C909" t="str">
            <v>IP4x ad3 top busbar 1250A evolis</v>
          </cell>
          <cell r="D909">
            <v>72.212289183221955</v>
          </cell>
          <cell r="E909">
            <v>72.656016183221936</v>
          </cell>
          <cell r="F909">
            <v>10</v>
          </cell>
        </row>
        <row r="910">
          <cell r="A910" t="str">
            <v>51237193FT</v>
          </cell>
          <cell r="B910">
            <v>0</v>
          </cell>
          <cell r="C910" t="str">
            <v>IP4x ad1 top entry d2000 AA</v>
          </cell>
          <cell r="D910">
            <v>45.763448482837937</v>
          </cell>
          <cell r="E910">
            <v>46.498797482837936</v>
          </cell>
          <cell r="F910">
            <v>15</v>
          </cell>
        </row>
        <row r="911">
          <cell r="A911" t="str">
            <v>51237193FU</v>
          </cell>
          <cell r="B911">
            <v>0</v>
          </cell>
          <cell r="C911" t="str">
            <v>IP4x ad1 top entry d2275</v>
          </cell>
          <cell r="D911">
            <v>59.59586262956563</v>
          </cell>
          <cell r="E911">
            <v>60.62073562956563</v>
          </cell>
          <cell r="F911">
            <v>15</v>
          </cell>
        </row>
        <row r="912">
          <cell r="A912" t="str">
            <v>51237193FV</v>
          </cell>
          <cell r="B912">
            <v>0</v>
          </cell>
          <cell r="C912" t="str">
            <v>ip4x ad2 top 2000 cable AA</v>
          </cell>
          <cell r="D912">
            <v>34.101807943750941</v>
          </cell>
          <cell r="E912">
            <v>34.101807943750941</v>
          </cell>
          <cell r="F912">
            <v>12</v>
          </cell>
        </row>
        <row r="913">
          <cell r="A913" t="str">
            <v>51237193FW</v>
          </cell>
          <cell r="B913">
            <v>0</v>
          </cell>
          <cell r="C913" t="str">
            <v>ip4x ad2 top 2275 cable</v>
          </cell>
          <cell r="D913">
            <v>66.650170819242078</v>
          </cell>
          <cell r="E913">
            <v>66.650170819242078</v>
          </cell>
          <cell r="F913">
            <v>12</v>
          </cell>
        </row>
        <row r="914">
          <cell r="A914" t="str">
            <v>51237193FX</v>
          </cell>
          <cell r="B914">
            <v>0</v>
          </cell>
          <cell r="C914" t="str">
            <v>IP4x ad3 top cable 1250A evolis d.2000 AA</v>
          </cell>
          <cell r="D914">
            <v>233.94870039798658</v>
          </cell>
          <cell r="E914">
            <v>233.94870039798658</v>
          </cell>
          <cell r="F914">
            <v>13</v>
          </cell>
        </row>
        <row r="915">
          <cell r="A915" t="str">
            <v>51237193FY</v>
          </cell>
          <cell r="B915">
            <v>0</v>
          </cell>
          <cell r="C915" t="str">
            <v>IP4x ad3 top cable 1250A evolis d.2000 NAA</v>
          </cell>
          <cell r="D915">
            <v>251.74685952873574</v>
          </cell>
          <cell r="E915">
            <v>252.77173252873575</v>
          </cell>
          <cell r="F915">
            <v>16</v>
          </cell>
        </row>
        <row r="916">
          <cell r="A916" t="str">
            <v>51237193FZ</v>
          </cell>
          <cell r="B916">
            <v>0</v>
          </cell>
          <cell r="C916" t="str">
            <v>IP4x ad3 top cable 1250A evolis d.2275 AA</v>
          </cell>
          <cell r="D916">
            <v>184.93250224065613</v>
          </cell>
          <cell r="E916">
            <v>185.81051524065614</v>
          </cell>
          <cell r="F916">
            <v>15</v>
          </cell>
        </row>
        <row r="917">
          <cell r="A917" t="str">
            <v>51237197FA</v>
          </cell>
          <cell r="B917">
            <v>0</v>
          </cell>
          <cell r="C917" t="str">
            <v>3900A IP4x AA 4 side H&lt;4 w/ tunnel</v>
          </cell>
          <cell r="D917">
            <v>231.57670951434494</v>
          </cell>
          <cell r="E917">
            <v>231.57670951434494</v>
          </cell>
          <cell r="F917">
            <v>13</v>
          </cell>
        </row>
        <row r="918">
          <cell r="A918" t="str">
            <v>51237197FB</v>
          </cell>
          <cell r="B918">
            <v>0</v>
          </cell>
          <cell r="C918" t="str">
            <v>3900A IP4x AA 4 side H&gt;4</v>
          </cell>
          <cell r="D918">
            <v>192.96286522222121</v>
          </cell>
          <cell r="E918">
            <v>192.96286522222121</v>
          </cell>
          <cell r="F918">
            <v>8</v>
          </cell>
        </row>
        <row r="919">
          <cell r="A919" t="str">
            <v>51237197FC</v>
          </cell>
          <cell r="B919">
            <v>0</v>
          </cell>
          <cell r="C919" t="str">
            <v>3900A IPx1 AA 4 side</v>
          </cell>
          <cell r="D919">
            <v>241.831184497935</v>
          </cell>
          <cell r="E919">
            <v>241.831184497935</v>
          </cell>
          <cell r="F919">
            <v>12</v>
          </cell>
        </row>
        <row r="920">
          <cell r="A920" t="str">
            <v>51237197FD</v>
          </cell>
          <cell r="B920">
            <v>0</v>
          </cell>
          <cell r="C920" t="str">
            <v>3900A IP4x AA3  top</v>
          </cell>
          <cell r="D920">
            <v>308.66578541122374</v>
          </cell>
          <cell r="E920">
            <v>308.66578541122374</v>
          </cell>
          <cell r="F920">
            <v>16</v>
          </cell>
        </row>
        <row r="921">
          <cell r="A921" t="str">
            <v>51237211FA</v>
          </cell>
          <cell r="B921">
            <v>0</v>
          </cell>
          <cell r="C921" t="str">
            <v>AD2 top busbar sg ct screen</v>
          </cell>
          <cell r="D921">
            <v>27.045937778376025</v>
          </cell>
          <cell r="E921">
            <v>27.096289778421802</v>
          </cell>
          <cell r="F921">
            <v>12</v>
          </cell>
        </row>
        <row r="922">
          <cell r="A922" t="str">
            <v>51237211FB</v>
          </cell>
          <cell r="B922">
            <v>0</v>
          </cell>
          <cell r="C922" t="str">
            <v>AD2 top busbar db ct screen</v>
          </cell>
          <cell r="D922">
            <v>57.551374864902968</v>
          </cell>
          <cell r="E922">
            <v>57.601726864948745</v>
          </cell>
          <cell r="F922">
            <v>11</v>
          </cell>
        </row>
        <row r="923">
          <cell r="A923" t="str">
            <v>51237211FC</v>
          </cell>
          <cell r="B923">
            <v>0</v>
          </cell>
          <cell r="C923" t="str">
            <v>CT SCREEN</v>
          </cell>
          <cell r="D923">
            <v>23.552946459081301</v>
          </cell>
          <cell r="E923">
            <v>23.552946459081301</v>
          </cell>
          <cell r="F923">
            <v>9</v>
          </cell>
        </row>
        <row r="924">
          <cell r="A924" t="str">
            <v>51237211FE</v>
          </cell>
          <cell r="B924">
            <v>0</v>
          </cell>
          <cell r="C924" t="str">
            <v>CT SCREEN</v>
          </cell>
          <cell r="D924">
            <v>56.051621894413628</v>
          </cell>
          <cell r="E924">
            <v>56.051621894413628</v>
          </cell>
          <cell r="F924">
            <v>9</v>
          </cell>
        </row>
        <row r="925">
          <cell r="A925" t="str">
            <v>51237211FM</v>
          </cell>
          <cell r="B925">
            <v>0</v>
          </cell>
          <cell r="C925" t="str">
            <v>AD2 top cable 2000 sg ct screen</v>
          </cell>
          <cell r="D925">
            <v>67.376939726282572</v>
          </cell>
          <cell r="E925">
            <v>67.427291726328349</v>
          </cell>
          <cell r="F925">
            <v>13</v>
          </cell>
        </row>
        <row r="926">
          <cell r="A926" t="str">
            <v>51237211FN</v>
          </cell>
          <cell r="B926">
            <v>0</v>
          </cell>
          <cell r="C926" t="str">
            <v>AD2 top cable 2000 db ct screen</v>
          </cell>
          <cell r="D926">
            <v>85.697308867306731</v>
          </cell>
          <cell r="E926">
            <v>85.747660867352522</v>
          </cell>
          <cell r="F926">
            <v>15</v>
          </cell>
        </row>
        <row r="927">
          <cell r="A927" t="str">
            <v>51237211FP</v>
          </cell>
          <cell r="B927">
            <v>0</v>
          </cell>
          <cell r="C927" t="str">
            <v>AD2 top cable 2275 sg ct screen</v>
          </cell>
          <cell r="D927">
            <v>87.602620736363065</v>
          </cell>
          <cell r="E927">
            <v>87.652972736408842</v>
          </cell>
          <cell r="F927">
            <v>15</v>
          </cell>
        </row>
        <row r="928">
          <cell r="A928" t="str">
            <v>51237211FQ</v>
          </cell>
          <cell r="B928">
            <v>0</v>
          </cell>
          <cell r="C928" t="str">
            <v>AD2 top cable 2275 db ct screen</v>
          </cell>
          <cell r="D928">
            <v>104.01782431435865</v>
          </cell>
          <cell r="E928">
            <v>104.06817631440441</v>
          </cell>
          <cell r="F928">
            <v>16</v>
          </cell>
        </row>
        <row r="929">
          <cell r="A929" t="str">
            <v>51237211FR</v>
          </cell>
          <cell r="B929">
            <v>0</v>
          </cell>
          <cell r="C929" t="str">
            <v>AD2 top cable 2000 toroid lv ct screen</v>
          </cell>
          <cell r="D929">
            <v>74.747139530709674</v>
          </cell>
          <cell r="E929">
            <v>74.797491530755451</v>
          </cell>
          <cell r="F929">
            <v>14</v>
          </cell>
        </row>
        <row r="930">
          <cell r="A930" t="str">
            <v>51237211FS</v>
          </cell>
          <cell r="B930">
            <v>0</v>
          </cell>
          <cell r="C930" t="str">
            <v>CT SCREEN</v>
          </cell>
          <cell r="D930">
            <v>107.74064809302061</v>
          </cell>
          <cell r="E930">
            <v>110.08673659302062</v>
          </cell>
          <cell r="F930">
            <v>9</v>
          </cell>
        </row>
        <row r="931">
          <cell r="A931" t="str">
            <v>51237211FT</v>
          </cell>
          <cell r="B931">
            <v>0</v>
          </cell>
          <cell r="C931" t="str">
            <v>CT SCREEN</v>
          </cell>
          <cell r="D931">
            <v>65.813226755793238</v>
          </cell>
          <cell r="E931">
            <v>65.813226755793238</v>
          </cell>
          <cell r="F931">
            <v>11</v>
          </cell>
        </row>
        <row r="932">
          <cell r="A932" t="str">
            <v>51237211FU</v>
          </cell>
          <cell r="B932">
            <v>0</v>
          </cell>
          <cell r="C932" t="str">
            <v>CT SCREEN</v>
          </cell>
          <cell r="D932">
            <v>84.181821468370998</v>
          </cell>
          <cell r="E932">
            <v>84.181821468370998</v>
          </cell>
          <cell r="F932">
            <v>13</v>
          </cell>
        </row>
        <row r="933">
          <cell r="A933" t="str">
            <v>51237211FV</v>
          </cell>
          <cell r="B933">
            <v>0</v>
          </cell>
          <cell r="C933" t="str">
            <v>CT SCREEN</v>
          </cell>
          <cell r="D933">
            <v>84.109629417068334</v>
          </cell>
          <cell r="E933">
            <v>84.109629417068334</v>
          </cell>
          <cell r="F933">
            <v>13</v>
          </cell>
        </row>
        <row r="934">
          <cell r="A934" t="str">
            <v>51237211FW</v>
          </cell>
          <cell r="B934">
            <v>0</v>
          </cell>
          <cell r="C934" t="str">
            <v>CT SCREEN</v>
          </cell>
          <cell r="D934">
            <v>102.47822412964609</v>
          </cell>
          <cell r="E934">
            <v>102.47822412964609</v>
          </cell>
          <cell r="F934">
            <v>14</v>
          </cell>
        </row>
        <row r="935">
          <cell r="A935" t="str">
            <v>51237211FX</v>
          </cell>
          <cell r="B935">
            <v>0</v>
          </cell>
          <cell r="C935" t="str">
            <v>CT SCREEN</v>
          </cell>
          <cell r="D935">
            <v>73.18342656022034</v>
          </cell>
          <cell r="E935">
            <v>73.18342656022034</v>
          </cell>
          <cell r="F935">
            <v>12</v>
          </cell>
        </row>
        <row r="936">
          <cell r="A936" t="str">
            <v>51237230FA</v>
          </cell>
          <cell r="B936">
            <v>0</v>
          </cell>
          <cell r="C936" t="str">
            <v>SINGLE CT TOP CABLE D2000</v>
          </cell>
          <cell r="D936">
            <v>436.66093322081849</v>
          </cell>
          <cell r="E936">
            <v>439.84911152857649</v>
          </cell>
          <cell r="F936">
            <v>33</v>
          </cell>
        </row>
        <row r="937">
          <cell r="A937" t="str">
            <v>51237230FB</v>
          </cell>
          <cell r="B937">
            <v>0</v>
          </cell>
          <cell r="C937" t="str">
            <v>DOUBLE CT TOP CABLE D2000</v>
          </cell>
          <cell r="D937">
            <v>586.79219533998548</v>
          </cell>
          <cell r="E937">
            <v>590.24375982684251</v>
          </cell>
          <cell r="F937">
            <v>34</v>
          </cell>
        </row>
        <row r="938">
          <cell r="A938" t="str">
            <v>51237230FC</v>
          </cell>
          <cell r="B938">
            <v>0</v>
          </cell>
          <cell r="C938" t="str">
            <v>SINGLE CT TOP CABLE D2275</v>
          </cell>
          <cell r="D938">
            <v>686.61372360125688</v>
          </cell>
          <cell r="E938">
            <v>692.69084790901388</v>
          </cell>
          <cell r="F938">
            <v>34</v>
          </cell>
        </row>
        <row r="939">
          <cell r="A939" t="str">
            <v>51237230FD</v>
          </cell>
          <cell r="B939">
            <v>0</v>
          </cell>
          <cell r="C939" t="str">
            <v>DOUBLE CT TOP CABLE D2275</v>
          </cell>
          <cell r="D939">
            <v>866.7573222567878</v>
          </cell>
          <cell r="E939">
            <v>873.09783274364383</v>
          </cell>
          <cell r="F939">
            <v>35</v>
          </cell>
        </row>
        <row r="940">
          <cell r="A940" t="str">
            <v>51237230FE</v>
          </cell>
          <cell r="B940">
            <v>0</v>
          </cell>
          <cell r="C940" t="str">
            <v>AD2 top cable 2000 single ct</v>
          </cell>
          <cell r="D940">
            <v>376.72177475360053</v>
          </cell>
          <cell r="E940">
            <v>376.88988206135849</v>
          </cell>
          <cell r="F940">
            <v>31</v>
          </cell>
        </row>
        <row r="941">
          <cell r="A941" t="str">
            <v>51237230FF</v>
          </cell>
          <cell r="B941">
            <v>0</v>
          </cell>
          <cell r="C941" t="str">
            <v>AD2 top cable 2000 double ct</v>
          </cell>
          <cell r="D941">
            <v>524.23053687276752</v>
          </cell>
          <cell r="E941">
            <v>524.53090535962451</v>
          </cell>
          <cell r="F941">
            <v>32</v>
          </cell>
        </row>
        <row r="942">
          <cell r="A942" t="str">
            <v>51237230FG</v>
          </cell>
          <cell r="B942">
            <v>0</v>
          </cell>
          <cell r="C942" t="str">
            <v>AD2 top cable 2275 single ct</v>
          </cell>
          <cell r="D942">
            <v>568.65865683862887</v>
          </cell>
          <cell r="E942">
            <v>568.82676414638695</v>
          </cell>
          <cell r="F942">
            <v>32</v>
          </cell>
        </row>
        <row r="943">
          <cell r="A943" t="str">
            <v>51237230FH</v>
          </cell>
          <cell r="B943">
            <v>0</v>
          </cell>
          <cell r="C943" t="str">
            <v>AD2 top cable 2275 double ct</v>
          </cell>
          <cell r="D943">
            <v>746.24371549415991</v>
          </cell>
          <cell r="E943">
            <v>746.54408398101782</v>
          </cell>
          <cell r="F943">
            <v>33</v>
          </cell>
        </row>
        <row r="944">
          <cell r="A944" t="str">
            <v>51237230FJ</v>
          </cell>
          <cell r="B944">
            <v>0</v>
          </cell>
          <cell r="C944" t="str">
            <v>single CT top entry cable  AD3 2500A</v>
          </cell>
          <cell r="D944">
            <v>1222.6437088075893</v>
          </cell>
          <cell r="E944">
            <v>1222.7299069362991</v>
          </cell>
          <cell r="F944">
            <v>49</v>
          </cell>
        </row>
        <row r="945">
          <cell r="A945" t="str">
            <v>51237230FK</v>
          </cell>
          <cell r="B945">
            <v>0</v>
          </cell>
          <cell r="C945" t="str">
            <v>double CT top entry cable AD3 2500A</v>
          </cell>
          <cell r="D945">
            <v>1392.7896355025991</v>
          </cell>
          <cell r="E945">
            <v>1392.8758336312992</v>
          </cell>
          <cell r="F945">
            <v>51</v>
          </cell>
        </row>
        <row r="946">
          <cell r="A946" t="str">
            <v>51237230FM</v>
          </cell>
          <cell r="B946">
            <v>0</v>
          </cell>
          <cell r="C946" t="str">
            <v>AD3 1250A evolis top cable d.2000 single CT</v>
          </cell>
          <cell r="D946">
            <v>424.00815979284232</v>
          </cell>
          <cell r="E946">
            <v>424.22661910064437</v>
          </cell>
          <cell r="F946">
            <v>39</v>
          </cell>
        </row>
        <row r="947">
          <cell r="A947" t="str">
            <v>51237230FN</v>
          </cell>
          <cell r="B947">
            <v>0</v>
          </cell>
          <cell r="C947" t="str">
            <v>AD3 1250A evolis top cable d.2000 double CT</v>
          </cell>
          <cell r="D947">
            <v>574.09441857537831</v>
          </cell>
          <cell r="E947">
            <v>574.44513906228133</v>
          </cell>
          <cell r="F947">
            <v>40</v>
          </cell>
        </row>
        <row r="948">
          <cell r="A948" t="str">
            <v>51237230FP</v>
          </cell>
          <cell r="B948">
            <v>0</v>
          </cell>
          <cell r="C948" t="str">
            <v>AD3 1250A evolis top cable d.2275 single CT</v>
          </cell>
          <cell r="D948">
            <v>613.21223194875336</v>
          </cell>
          <cell r="E948">
            <v>613.43069125655632</v>
          </cell>
          <cell r="F948">
            <v>40</v>
          </cell>
        </row>
        <row r="949">
          <cell r="A949" t="str">
            <v>51237230FQ</v>
          </cell>
          <cell r="B949">
            <v>0</v>
          </cell>
          <cell r="C949" t="str">
            <v>AD3 1250A evolis top cable d.2275 double CT</v>
          </cell>
          <cell r="D949">
            <v>774.8744155312894</v>
          </cell>
          <cell r="E949">
            <v>775.2251360181923</v>
          </cell>
          <cell r="F949">
            <v>41</v>
          </cell>
        </row>
        <row r="950">
          <cell r="A950" t="str">
            <v>51237230FR</v>
          </cell>
          <cell r="B950">
            <v>0</v>
          </cell>
          <cell r="C950" t="str">
            <v>SINGLE LV TOROID CT TOP CABLE D2000</v>
          </cell>
          <cell r="D950">
            <v>403.91709709177547</v>
          </cell>
          <cell r="E950">
            <v>410.06651522061946</v>
          </cell>
          <cell r="F950">
            <v>37</v>
          </cell>
        </row>
        <row r="951">
          <cell r="A951" t="str">
            <v>51237230FS</v>
          </cell>
          <cell r="B951">
            <v>0</v>
          </cell>
          <cell r="C951" t="str">
            <v>AD2 top cable 2000 lv toroid ct</v>
          </cell>
          <cell r="D951">
            <v>419.7934062062925</v>
          </cell>
          <cell r="E951">
            <v>425.94282433513649</v>
          </cell>
          <cell r="F951">
            <v>36</v>
          </cell>
        </row>
        <row r="952">
          <cell r="A952" t="str">
            <v>51237324FM</v>
          </cell>
          <cell r="B952">
            <v>0</v>
          </cell>
          <cell r="C952" t="str">
            <v>Cassete AD3 3900A direct incomer</v>
          </cell>
          <cell r="D952">
            <v>663.80719999999997</v>
          </cell>
          <cell r="E952">
            <v>696.99756000000002</v>
          </cell>
          <cell r="F952">
            <v>1</v>
          </cell>
        </row>
        <row r="953">
          <cell r="A953" t="str">
            <v>51237326FE</v>
          </cell>
          <cell r="B953">
            <v>0</v>
          </cell>
          <cell r="C953" t="str">
            <v>Cassete AD3/CL3 3900A un painted</v>
          </cell>
          <cell r="D953">
            <v>1127.3288300000002</v>
          </cell>
          <cell r="E953">
            <v>1183.6826835000002</v>
          </cell>
          <cell r="F953">
            <v>2</v>
          </cell>
        </row>
        <row r="954">
          <cell r="A954" t="str">
            <v>51237326FF</v>
          </cell>
          <cell r="B954">
            <v>0</v>
          </cell>
          <cell r="C954" t="str">
            <v>Cassete AD3 3900A  painted</v>
          </cell>
          <cell r="D954">
            <v>1163.28855</v>
          </cell>
          <cell r="E954">
            <v>1221.4403895</v>
          </cell>
          <cell r="F954">
            <v>2</v>
          </cell>
        </row>
        <row r="955">
          <cell r="A955" t="str">
            <v>51237326FJ</v>
          </cell>
          <cell r="B955">
            <v>0</v>
          </cell>
          <cell r="C955" t="str">
            <v>Cassete CL3 3900A  painted</v>
          </cell>
          <cell r="D955">
            <v>1143.1267700000001</v>
          </cell>
          <cell r="E955">
            <v>1200.2705205000002</v>
          </cell>
          <cell r="F955">
            <v>2</v>
          </cell>
        </row>
        <row r="956">
          <cell r="A956" t="str">
            <v>51237358FL</v>
          </cell>
          <cell r="B956">
            <v>0</v>
          </cell>
          <cell r="C956" t="str">
            <v>3900A CL3 w/o VT</v>
          </cell>
          <cell r="D956">
            <v>41.107840720909344</v>
          </cell>
          <cell r="E956">
            <v>41.127028721092451</v>
          </cell>
          <cell r="F956">
            <v>7</v>
          </cell>
        </row>
        <row r="957">
          <cell r="A957" t="str">
            <v>51237358FM</v>
          </cell>
          <cell r="B957">
            <v>0</v>
          </cell>
          <cell r="C957" t="str">
            <v>3900A CL3 w/VT</v>
          </cell>
          <cell r="D957">
            <v>58.342819240193137</v>
          </cell>
          <cell r="E957">
            <v>58.531639240364797</v>
          </cell>
          <cell r="F957">
            <v>11</v>
          </cell>
        </row>
        <row r="958">
          <cell r="A958" t="str">
            <v>51237442FA</v>
          </cell>
          <cell r="B958">
            <v>0</v>
          </cell>
          <cell r="C958" t="str">
            <v>WIRE section</v>
          </cell>
          <cell r="D958">
            <v>2.1504499999999998</v>
          </cell>
          <cell r="E958">
            <v>2.3654950000000001</v>
          </cell>
          <cell r="F958">
            <v>1</v>
          </cell>
        </row>
        <row r="959">
          <cell r="A959" t="str">
            <v>51237448FP</v>
          </cell>
          <cell r="B959">
            <v>0</v>
          </cell>
          <cell r="C959" t="str">
            <v>3900A IP4x NAA</v>
          </cell>
          <cell r="D959">
            <v>95.033792084648823</v>
          </cell>
          <cell r="E959">
            <v>95.033792084648823</v>
          </cell>
          <cell r="F959">
            <v>8</v>
          </cell>
        </row>
        <row r="960">
          <cell r="A960" t="str">
            <v>51237448FQ</v>
          </cell>
          <cell r="B960">
            <v>0</v>
          </cell>
          <cell r="C960" t="str">
            <v>3900A IPx1 NAA</v>
          </cell>
          <cell r="D960">
            <v>144.01768643701689</v>
          </cell>
          <cell r="E960">
            <v>144.01768643701689</v>
          </cell>
          <cell r="F960">
            <v>13</v>
          </cell>
        </row>
        <row r="961">
          <cell r="A961" t="str">
            <v>51237448FR</v>
          </cell>
          <cell r="B961">
            <v>0</v>
          </cell>
          <cell r="C961" t="str">
            <v>3900A IP4x NAA top</v>
          </cell>
          <cell r="D961">
            <v>295.37628676386896</v>
          </cell>
          <cell r="E961">
            <v>295.37628676386896</v>
          </cell>
          <cell r="F961">
            <v>16</v>
          </cell>
        </row>
        <row r="962">
          <cell r="A962" t="str">
            <v>51237494FA</v>
          </cell>
          <cell r="B962">
            <v>0</v>
          </cell>
          <cell r="C962" t="str">
            <v>interface motorpact-mcset CU bare 1250A (right of Mcset)</v>
          </cell>
          <cell r="D962">
            <v>129.92451834445737</v>
          </cell>
          <cell r="E962">
            <v>129.92451834445737</v>
          </cell>
          <cell r="F962">
            <v>18</v>
          </cell>
        </row>
        <row r="963">
          <cell r="A963" t="str">
            <v>51237494FB</v>
          </cell>
          <cell r="B963">
            <v>0</v>
          </cell>
          <cell r="C963" t="str">
            <v>interface motorpact-mcset CU bare 2500A (right of Mcset)</v>
          </cell>
          <cell r="D963">
            <v>262.75437453373263</v>
          </cell>
          <cell r="E963">
            <v>262.75437453373263</v>
          </cell>
          <cell r="F963">
            <v>19</v>
          </cell>
        </row>
        <row r="964">
          <cell r="A964" t="str">
            <v>51237494FC</v>
          </cell>
          <cell r="B964">
            <v>0</v>
          </cell>
          <cell r="C964" t="str">
            <v>interface motorpact-mcset CU bare 3150A (right of Mcset)</v>
          </cell>
          <cell r="D964">
            <v>533.89617562868352</v>
          </cell>
          <cell r="E964">
            <v>534.54111655070153</v>
          </cell>
          <cell r="F964">
            <v>21</v>
          </cell>
        </row>
        <row r="965">
          <cell r="A965" t="str">
            <v>51237494FD</v>
          </cell>
          <cell r="B965">
            <v>0</v>
          </cell>
          <cell r="C965" t="str">
            <v>interface motorpact-mcset CU bare 1250A (left of Mcset)</v>
          </cell>
          <cell r="D965">
            <v>314.21857983268535</v>
          </cell>
          <cell r="E965">
            <v>314.21857983268535</v>
          </cell>
          <cell r="F965">
            <v>18</v>
          </cell>
        </row>
        <row r="966">
          <cell r="A966" t="str">
            <v>51237494FE</v>
          </cell>
          <cell r="B966">
            <v>0</v>
          </cell>
          <cell r="C966" t="str">
            <v>interface motorpact-mcset CU bare 2500A (left of Mcset)</v>
          </cell>
          <cell r="D966">
            <v>631.83335874899058</v>
          </cell>
          <cell r="E966">
            <v>631.83335874899058</v>
          </cell>
          <cell r="F966">
            <v>19</v>
          </cell>
        </row>
        <row r="967">
          <cell r="A967" t="str">
            <v>51237494FF</v>
          </cell>
          <cell r="B967">
            <v>0</v>
          </cell>
          <cell r="C967" t="str">
            <v>interface motorpact-mcset CU bare 3150A (left of Mcset)</v>
          </cell>
          <cell r="D967">
            <v>1026.9132924701646</v>
          </cell>
          <cell r="E967">
            <v>1027.5582333921816</v>
          </cell>
          <cell r="F967">
            <v>21</v>
          </cell>
        </row>
        <row r="968">
          <cell r="A968" t="str">
            <v>51237496FA</v>
          </cell>
          <cell r="B968" t="str">
            <v>E0</v>
          </cell>
          <cell r="C968" t="str">
            <v>LIAIS.GAIN.1250 A GAUCH.MCSET1</v>
          </cell>
          <cell r="D968">
            <v>65.562896635238289</v>
          </cell>
          <cell r="E968">
            <v>65.562896635238289</v>
          </cell>
          <cell r="F968">
            <v>8</v>
          </cell>
        </row>
        <row r="969">
          <cell r="A969" t="str">
            <v>51237496FB</v>
          </cell>
          <cell r="B969" t="str">
            <v>E0</v>
          </cell>
          <cell r="C969" t="str">
            <v>LIAIS.GAIN.1250 A DROIT.MCSET1</v>
          </cell>
          <cell r="D969">
            <v>65.507192493716474</v>
          </cell>
          <cell r="E969">
            <v>65.507192493716474</v>
          </cell>
          <cell r="F969">
            <v>8</v>
          </cell>
        </row>
        <row r="970">
          <cell r="A970" t="str">
            <v>51237496FC</v>
          </cell>
          <cell r="B970" t="str">
            <v>E0</v>
          </cell>
          <cell r="C970" t="str">
            <v>LIAIS.GAIN.1250 A DROIT.MCSET2</v>
          </cell>
          <cell r="D970">
            <v>76.569390193174286</v>
          </cell>
          <cell r="E970">
            <v>76.569390193174286</v>
          </cell>
          <cell r="F970">
            <v>8</v>
          </cell>
        </row>
        <row r="971">
          <cell r="A971" t="str">
            <v>51237496FD</v>
          </cell>
          <cell r="B971" t="str">
            <v>E0</v>
          </cell>
          <cell r="C971" t="str">
            <v>LIAIS.GAIN.1250 A GAUCH.MCSET2</v>
          </cell>
          <cell r="D971">
            <v>76.569390193174158</v>
          </cell>
          <cell r="E971">
            <v>76.569390193174158</v>
          </cell>
          <cell r="F971">
            <v>8</v>
          </cell>
        </row>
        <row r="972">
          <cell r="A972" t="str">
            <v>51237496FE</v>
          </cell>
          <cell r="B972" t="str">
            <v>E0</v>
          </cell>
          <cell r="C972" t="str">
            <v>LIAIS.GAIN.1250 A DROIT.MCSET3</v>
          </cell>
          <cell r="D972">
            <v>103.90928734419268</v>
          </cell>
          <cell r="E972">
            <v>103.90928734419268</v>
          </cell>
          <cell r="F972">
            <v>8</v>
          </cell>
        </row>
        <row r="973">
          <cell r="A973" t="str">
            <v>51237496FF</v>
          </cell>
          <cell r="B973" t="str">
            <v>E0</v>
          </cell>
          <cell r="C973" t="str">
            <v>LIAIS.GAIN.1250 A GAUCH.MCSET3</v>
          </cell>
          <cell r="D973">
            <v>98.61721478662119</v>
          </cell>
          <cell r="E973">
            <v>98.61721478662119</v>
          </cell>
          <cell r="F973">
            <v>8</v>
          </cell>
        </row>
        <row r="974">
          <cell r="A974" t="str">
            <v>51237496FG</v>
          </cell>
          <cell r="B974" t="str">
            <v>E0</v>
          </cell>
          <cell r="C974" t="str">
            <v>LIAIS.GAIN.2500 A DROIT.MCSET1</v>
          </cell>
          <cell r="D974">
            <v>151.86100258743301</v>
          </cell>
          <cell r="E974">
            <v>151.86100258743301</v>
          </cell>
          <cell r="F974">
            <v>9</v>
          </cell>
        </row>
        <row r="975">
          <cell r="A975" t="str">
            <v>51237496FH</v>
          </cell>
          <cell r="B975" t="str">
            <v>E0</v>
          </cell>
          <cell r="C975" t="str">
            <v>LIAIS.GAIN.2500 A GAUCH.MCSET1</v>
          </cell>
          <cell r="D975">
            <v>151.97241087047601</v>
          </cell>
          <cell r="E975">
            <v>151.97241087047601</v>
          </cell>
          <cell r="F975">
            <v>9</v>
          </cell>
        </row>
        <row r="976">
          <cell r="A976" t="str">
            <v>51237496FJ</v>
          </cell>
          <cell r="B976" t="str">
            <v>E0</v>
          </cell>
          <cell r="C976" t="str">
            <v>LIAIS.GAIN.2500 A DROIT.MCSET2</v>
          </cell>
          <cell r="D976">
            <v>173.985397986348</v>
          </cell>
          <cell r="E976">
            <v>173.985397986348</v>
          </cell>
          <cell r="F976">
            <v>9</v>
          </cell>
        </row>
        <row r="977">
          <cell r="A977" t="str">
            <v>51237496FK</v>
          </cell>
          <cell r="B977" t="str">
            <v>E0</v>
          </cell>
          <cell r="C977" t="str">
            <v>LIAIS.GAIN.2500 A GAUCH.MCSET2</v>
          </cell>
          <cell r="D977">
            <v>173.985397986348</v>
          </cell>
          <cell r="E977">
            <v>173.985397986348</v>
          </cell>
          <cell r="F977">
            <v>9</v>
          </cell>
        </row>
        <row r="978">
          <cell r="A978" t="str">
            <v>51237496FL</v>
          </cell>
          <cell r="B978" t="str">
            <v>E0</v>
          </cell>
          <cell r="C978" t="str">
            <v>LIAIS.GAIN.2500 A DROIT.MCSET3</v>
          </cell>
          <cell r="D978">
            <v>228.66519228838499</v>
          </cell>
          <cell r="E978">
            <v>228.66519228838499</v>
          </cell>
          <cell r="F978">
            <v>9</v>
          </cell>
        </row>
        <row r="979">
          <cell r="A979" t="str">
            <v>51237496FM</v>
          </cell>
          <cell r="B979" t="str">
            <v>E0</v>
          </cell>
          <cell r="C979" t="str">
            <v>LIAIS.GAIN.2500 A GAUCH.MCSET3</v>
          </cell>
          <cell r="D979">
            <v>218.08104717324201</v>
          </cell>
          <cell r="E979">
            <v>218.08104717324201</v>
          </cell>
          <cell r="F979">
            <v>9</v>
          </cell>
        </row>
        <row r="980">
          <cell r="A980" t="str">
            <v>51237496FN</v>
          </cell>
          <cell r="B980" t="str">
            <v>E0</v>
          </cell>
          <cell r="C980" t="str">
            <v>LIAIS.GAIN.3150 A DROIT.MCSET1</v>
          </cell>
          <cell r="D980">
            <v>241.57387998331899</v>
          </cell>
          <cell r="E980">
            <v>242.07774007864501</v>
          </cell>
          <cell r="F980">
            <v>9</v>
          </cell>
        </row>
        <row r="981">
          <cell r="A981" t="str">
            <v>51237496FP</v>
          </cell>
          <cell r="B981" t="str">
            <v>E0</v>
          </cell>
          <cell r="C981" t="str">
            <v>LIAIS.GAIN.3150 A GAUCH.MCSET1</v>
          </cell>
          <cell r="D981">
            <v>241.74099240788499</v>
          </cell>
          <cell r="E981">
            <v>242.24485250321001</v>
          </cell>
          <cell r="F981">
            <v>9</v>
          </cell>
        </row>
        <row r="982">
          <cell r="A982" t="str">
            <v>51237496FQ</v>
          </cell>
          <cell r="B982" t="str">
            <v>E0</v>
          </cell>
          <cell r="C982" t="str">
            <v>LIAIS.GAIN.3150 A DROIT.MCSET2</v>
          </cell>
          <cell r="D982">
            <v>253.485610619234</v>
          </cell>
          <cell r="E982">
            <v>253.98947071455899</v>
          </cell>
          <cell r="F982">
            <v>9</v>
          </cell>
        </row>
        <row r="983">
          <cell r="A983" t="str">
            <v>51237496FR</v>
          </cell>
          <cell r="B983" t="str">
            <v>E0</v>
          </cell>
          <cell r="C983" t="str">
            <v>LIAIS.GAIN.3150 A GAUCH.MCSET2</v>
          </cell>
          <cell r="D983">
            <v>274.760473081692</v>
          </cell>
          <cell r="E983">
            <v>275.26433317701799</v>
          </cell>
          <cell r="F983">
            <v>9</v>
          </cell>
        </row>
        <row r="984">
          <cell r="A984" t="str">
            <v>51237496FS</v>
          </cell>
          <cell r="B984" t="str">
            <v>E0</v>
          </cell>
          <cell r="C984" t="str">
            <v>LIAIS.GAIN.3150 A DROIT.MCSET3</v>
          </cell>
          <cell r="D984">
            <v>356.780164534748</v>
          </cell>
          <cell r="E984">
            <v>357.28402463007399</v>
          </cell>
          <cell r="F984">
            <v>9</v>
          </cell>
        </row>
        <row r="985">
          <cell r="A985" t="str">
            <v>51237496FT</v>
          </cell>
          <cell r="B985" t="str">
            <v>E0</v>
          </cell>
          <cell r="C985" t="str">
            <v>LIAIS.GAIN.3150 A GAUCH.MCSET3</v>
          </cell>
          <cell r="D985">
            <v>340.90394686203302</v>
          </cell>
          <cell r="E985">
            <v>341.40780695735799</v>
          </cell>
          <cell r="F985">
            <v>9</v>
          </cell>
        </row>
        <row r="986">
          <cell r="A986" t="str">
            <v>51237498FA</v>
          </cell>
          <cell r="B986">
            <v>0</v>
          </cell>
          <cell r="C986" t="str">
            <v>interface motorpact-mcset tunnel 4 side &lt;4m</v>
          </cell>
          <cell r="D986">
            <v>19.619930971260032</v>
          </cell>
          <cell r="E986">
            <v>19.619930971260032</v>
          </cell>
          <cell r="F986">
            <v>9</v>
          </cell>
        </row>
        <row r="987">
          <cell r="A987" t="str">
            <v>51237498FB</v>
          </cell>
          <cell r="B987">
            <v>0</v>
          </cell>
          <cell r="C987" t="str">
            <v>interface motorpact-mcset tunnel 4 side &gt; 4m</v>
          </cell>
          <cell r="D987">
            <v>22.204557202675346</v>
          </cell>
          <cell r="E987">
            <v>22.204557202675346</v>
          </cell>
          <cell r="F987">
            <v>9</v>
          </cell>
        </row>
        <row r="988">
          <cell r="A988" t="str">
            <v>51237498FC</v>
          </cell>
          <cell r="B988">
            <v>0</v>
          </cell>
          <cell r="C988" t="str">
            <v>interface motorpact-mcset tunnel IPX1</v>
          </cell>
          <cell r="D988">
            <v>15.054612164571918</v>
          </cell>
          <cell r="E988">
            <v>15.054612164571918</v>
          </cell>
          <cell r="F988">
            <v>6</v>
          </cell>
        </row>
        <row r="989">
          <cell r="A989" t="str">
            <v>51237531FA</v>
          </cell>
          <cell r="B989">
            <v>0</v>
          </cell>
          <cell r="C989" t="str">
            <v>Busbar 3900A  MC1 to MC1 570-570</v>
          </cell>
          <cell r="D989">
            <v>496.194772457201</v>
          </cell>
          <cell r="E989">
            <v>496.194772457201</v>
          </cell>
          <cell r="F989">
            <v>2</v>
          </cell>
        </row>
        <row r="990">
          <cell r="A990" t="str">
            <v>51237531FB</v>
          </cell>
          <cell r="B990">
            <v>0</v>
          </cell>
          <cell r="C990" t="str">
            <v>Busbar 3900A  MC2 to MC2 700-700</v>
          </cell>
          <cell r="D990">
            <v>591.71730550091695</v>
          </cell>
          <cell r="E990">
            <v>591.71730550091695</v>
          </cell>
          <cell r="F990">
            <v>2</v>
          </cell>
        </row>
        <row r="991">
          <cell r="A991" t="str">
            <v>51237531FC</v>
          </cell>
          <cell r="B991">
            <v>0</v>
          </cell>
          <cell r="C991" t="str">
            <v>Busbar 3900A  MC3 to MC3</v>
          </cell>
          <cell r="D991">
            <v>738.67504864509397</v>
          </cell>
          <cell r="E991">
            <v>738.67504864509397</v>
          </cell>
          <cell r="F991">
            <v>2</v>
          </cell>
        </row>
        <row r="992">
          <cell r="A992" t="str">
            <v>51237531FD</v>
          </cell>
          <cell r="B992">
            <v>0</v>
          </cell>
          <cell r="C992" t="str">
            <v>Busbar 3900A  MC1 to MC2</v>
          </cell>
          <cell r="D992">
            <v>543.95603897905903</v>
          </cell>
          <cell r="E992">
            <v>543.95603897905903</v>
          </cell>
          <cell r="F992">
            <v>4</v>
          </cell>
        </row>
        <row r="993">
          <cell r="A993" t="str">
            <v>51237531FE</v>
          </cell>
          <cell r="B993">
            <v>0</v>
          </cell>
          <cell r="C993" t="str">
            <v>Busbar 3900A  MC1 to MC3</v>
          </cell>
          <cell r="D993">
            <v>617.43491055114805</v>
          </cell>
          <cell r="E993">
            <v>617.43491055114805</v>
          </cell>
          <cell r="F993">
            <v>4</v>
          </cell>
        </row>
        <row r="994">
          <cell r="A994" t="str">
            <v>51237531FF</v>
          </cell>
          <cell r="B994">
            <v>0</v>
          </cell>
          <cell r="C994" t="str">
            <v>Busbar 3900A  MC2 to MC3</v>
          </cell>
          <cell r="D994">
            <v>665.19617707300495</v>
          </cell>
          <cell r="E994">
            <v>665.19617707300495</v>
          </cell>
          <cell r="F994">
            <v>4</v>
          </cell>
        </row>
        <row r="995">
          <cell r="A995" t="str">
            <v>51300364FA</v>
          </cell>
          <cell r="B995">
            <v>0</v>
          </cell>
          <cell r="C995" t="str">
            <v>First opening release 110-127VDC</v>
          </cell>
          <cell r="D995">
            <v>19.490419999999997</v>
          </cell>
          <cell r="E995">
            <v>20.464940999999996</v>
          </cell>
          <cell r="F995">
            <v>2</v>
          </cell>
        </row>
        <row r="996">
          <cell r="A996" t="str">
            <v>51300364FB</v>
          </cell>
          <cell r="B996">
            <v>0</v>
          </cell>
          <cell r="C996" t="str">
            <v>First opening release 240V 60HZ</v>
          </cell>
          <cell r="D996">
            <v>19.584829999999997</v>
          </cell>
          <cell r="E996">
            <v>20.564071499999997</v>
          </cell>
          <cell r="F996">
            <v>2</v>
          </cell>
        </row>
        <row r="997">
          <cell r="A997" t="str">
            <v>51300364FC</v>
          </cell>
          <cell r="B997">
            <v>0</v>
          </cell>
          <cell r="C997" t="str">
            <v>First opening release 60VDC</v>
          </cell>
          <cell r="D997">
            <v>19.584829999999997</v>
          </cell>
          <cell r="E997">
            <v>20.564071499999997</v>
          </cell>
          <cell r="F997">
            <v>2</v>
          </cell>
        </row>
        <row r="998">
          <cell r="A998" t="str">
            <v>51300364FD</v>
          </cell>
          <cell r="B998">
            <v>0</v>
          </cell>
          <cell r="C998" t="str">
            <v>First opening release 48VDC</v>
          </cell>
          <cell r="D998">
            <v>19.123269999999998</v>
          </cell>
          <cell r="E998">
            <v>20.0794335</v>
          </cell>
          <cell r="F998">
            <v>2</v>
          </cell>
        </row>
        <row r="999">
          <cell r="A999" t="str">
            <v>51300364FE</v>
          </cell>
          <cell r="B999">
            <v>0</v>
          </cell>
          <cell r="C999" t="str">
            <v>First opening release 30VDC</v>
          </cell>
          <cell r="D999">
            <v>19.584829999999997</v>
          </cell>
          <cell r="E999">
            <v>20.564071499999997</v>
          </cell>
          <cell r="F999">
            <v>2</v>
          </cell>
        </row>
        <row r="1000">
          <cell r="A1000" t="str">
            <v>51300366FA</v>
          </cell>
          <cell r="B1000">
            <v>0</v>
          </cell>
          <cell r="C1000" t="str">
            <v>under voltage release 120V 60Hz</v>
          </cell>
          <cell r="D1000">
            <v>87.161410000000004</v>
          </cell>
          <cell r="E1000">
            <v>87.417890499999999</v>
          </cell>
          <cell r="F1000">
            <v>3</v>
          </cell>
        </row>
        <row r="1001">
          <cell r="A1001" t="str">
            <v>51300366FB</v>
          </cell>
          <cell r="B1001">
            <v>0</v>
          </cell>
          <cell r="C1001" t="str">
            <v>under voltage release 240V 60HZ</v>
          </cell>
          <cell r="D1001">
            <v>58.292929999999998</v>
          </cell>
          <cell r="E1001">
            <v>58.5494105</v>
          </cell>
          <cell r="F1001">
            <v>3</v>
          </cell>
        </row>
        <row r="1002">
          <cell r="A1002" t="str">
            <v>51300386FA</v>
          </cell>
          <cell r="B1002">
            <v>0</v>
          </cell>
          <cell r="C1002" t="str">
            <v>INSTRUCTION FOR USE ROLLARC</v>
          </cell>
          <cell r="D1002">
            <v>1.9826099999999998</v>
          </cell>
          <cell r="E1002">
            <v>1.9826099999999998</v>
          </cell>
          <cell r="F1002">
            <v>1</v>
          </cell>
        </row>
        <row r="1003">
          <cell r="A1003" t="str">
            <v>51300883FA</v>
          </cell>
          <cell r="B1003">
            <v>0</v>
          </cell>
          <cell r="C1003" t="str">
            <v>Second opening release 24VDC</v>
          </cell>
          <cell r="D1003">
            <v>18.902979999999999</v>
          </cell>
          <cell r="E1003">
            <v>19.848129</v>
          </cell>
          <cell r="F1003">
            <v>2</v>
          </cell>
        </row>
        <row r="1004">
          <cell r="A1004" t="str">
            <v>51300884FA</v>
          </cell>
          <cell r="B1004">
            <v>0</v>
          </cell>
          <cell r="C1004" t="str">
            <v>Second opening release 30VDC</v>
          </cell>
          <cell r="D1004">
            <v>19.584829999999997</v>
          </cell>
          <cell r="E1004">
            <v>20.564071499999997</v>
          </cell>
          <cell r="F1004">
            <v>2</v>
          </cell>
        </row>
        <row r="1005">
          <cell r="A1005" t="str">
            <v>51300885FA</v>
          </cell>
          <cell r="B1005">
            <v>0</v>
          </cell>
          <cell r="C1005" t="str">
            <v>Second opening release 48VDC</v>
          </cell>
          <cell r="D1005">
            <v>19.123269999999998</v>
          </cell>
          <cell r="E1005">
            <v>20.0794335</v>
          </cell>
          <cell r="F1005">
            <v>2</v>
          </cell>
        </row>
        <row r="1006">
          <cell r="A1006" t="str">
            <v>51300886FA</v>
          </cell>
          <cell r="B1006">
            <v>0</v>
          </cell>
          <cell r="C1006" t="str">
            <v>Second opening release 60VDC</v>
          </cell>
          <cell r="D1006">
            <v>19.584829999999997</v>
          </cell>
          <cell r="E1006">
            <v>20.564071499999997</v>
          </cell>
          <cell r="F1006">
            <v>2</v>
          </cell>
        </row>
        <row r="1007">
          <cell r="A1007" t="str">
            <v>51300887FA</v>
          </cell>
          <cell r="B1007">
            <v>0</v>
          </cell>
          <cell r="C1007" t="str">
            <v>Second opening release 110VDC</v>
          </cell>
          <cell r="D1007">
            <v>20.403049999999997</v>
          </cell>
          <cell r="E1007">
            <v>20.678936999999998</v>
          </cell>
          <cell r="F1007">
            <v>2</v>
          </cell>
        </row>
        <row r="1008">
          <cell r="A1008" t="str">
            <v>51300888FA</v>
          </cell>
          <cell r="B1008">
            <v>0</v>
          </cell>
          <cell r="C1008" t="str">
            <v>Second opening release 125VDC</v>
          </cell>
          <cell r="D1008">
            <v>19.490419999999997</v>
          </cell>
          <cell r="E1008">
            <v>20.464940999999996</v>
          </cell>
          <cell r="F1008">
            <v>2</v>
          </cell>
        </row>
        <row r="1009">
          <cell r="A1009" t="str">
            <v>51300889FA</v>
          </cell>
          <cell r="B1009">
            <v>0</v>
          </cell>
          <cell r="C1009" t="str">
            <v>Second opening release 220-250VDC</v>
          </cell>
          <cell r="D1009">
            <v>20.507949999999997</v>
          </cell>
          <cell r="E1009">
            <v>21.533347499999998</v>
          </cell>
          <cell r="F1009">
            <v>2</v>
          </cell>
        </row>
        <row r="1010">
          <cell r="A1010" t="str">
            <v>51300890FA</v>
          </cell>
          <cell r="B1010">
            <v>0</v>
          </cell>
          <cell r="C1010" t="str">
            <v>Second opening release 110V 50HZ</v>
          </cell>
          <cell r="D1010">
            <v>19.993939999999998</v>
          </cell>
          <cell r="E1010">
            <v>20.993637</v>
          </cell>
          <cell r="F1010">
            <v>2</v>
          </cell>
        </row>
        <row r="1011">
          <cell r="A1011" t="str">
            <v>51300891FA</v>
          </cell>
          <cell r="B1011">
            <v>0</v>
          </cell>
          <cell r="C1011" t="str">
            <v>Second opening release 120V 50Hz</v>
          </cell>
          <cell r="D1011">
            <v>19.123269999999998</v>
          </cell>
          <cell r="E1011">
            <v>20.0794335</v>
          </cell>
          <cell r="F1011">
            <v>2</v>
          </cell>
        </row>
        <row r="1012">
          <cell r="A1012" t="str">
            <v>51300892FA</v>
          </cell>
          <cell r="B1012">
            <v>0</v>
          </cell>
          <cell r="C1012" t="str">
            <v>Second opening release 120V 60Hz</v>
          </cell>
          <cell r="D1012">
            <v>19.584829999999997</v>
          </cell>
          <cell r="E1012">
            <v>20.564071499999997</v>
          </cell>
          <cell r="F1012">
            <v>2</v>
          </cell>
        </row>
        <row r="1013">
          <cell r="A1013" t="str">
            <v>51300893FA</v>
          </cell>
          <cell r="B1013">
            <v>0</v>
          </cell>
          <cell r="C1013" t="str">
            <v>Second opening release 220V 50HZ</v>
          </cell>
          <cell r="D1013">
            <v>19.584829999999997</v>
          </cell>
          <cell r="E1013">
            <v>20.564071499999997</v>
          </cell>
          <cell r="F1013">
            <v>2</v>
          </cell>
        </row>
        <row r="1014">
          <cell r="A1014" t="str">
            <v>51300894FA</v>
          </cell>
          <cell r="B1014">
            <v>0</v>
          </cell>
          <cell r="C1014" t="str">
            <v>Second opening release 250V 50HZ</v>
          </cell>
          <cell r="D1014">
            <v>20.067369999999997</v>
          </cell>
          <cell r="E1014">
            <v>21.070738499999997</v>
          </cell>
          <cell r="F1014">
            <v>2</v>
          </cell>
        </row>
        <row r="1015">
          <cell r="A1015" t="str">
            <v>51300895FA</v>
          </cell>
          <cell r="B1015">
            <v>0</v>
          </cell>
          <cell r="C1015" t="str">
            <v>Second opening release 240V 60HZ</v>
          </cell>
          <cell r="D1015">
            <v>19.584829999999997</v>
          </cell>
          <cell r="E1015">
            <v>20.564071499999997</v>
          </cell>
          <cell r="F1015">
            <v>2</v>
          </cell>
        </row>
        <row r="1016">
          <cell r="A1016" t="str">
            <v>51304615FA</v>
          </cell>
          <cell r="B1016">
            <v>0</v>
          </cell>
          <cell r="C1016" t="str">
            <v>KIT 1 CABLE UNI/ PHASE MCSET4.</v>
          </cell>
          <cell r="D1016">
            <v>2.5697978387315059</v>
          </cell>
          <cell r="E1016">
            <v>2.5985798390061641</v>
          </cell>
          <cell r="F1016">
            <v>4</v>
          </cell>
        </row>
        <row r="1017">
          <cell r="A1017" t="str">
            <v>51304615FB</v>
          </cell>
          <cell r="B1017">
            <v>0</v>
          </cell>
          <cell r="C1017" t="str">
            <v>1 "3 CORE"/ CUBICLE MCSET4.</v>
          </cell>
          <cell r="D1017">
            <v>1.9026928171010145</v>
          </cell>
          <cell r="E1017">
            <v>1.9122868171925671</v>
          </cell>
          <cell r="F1017">
            <v>4</v>
          </cell>
        </row>
        <row r="1018">
          <cell r="A1018" t="str">
            <v>51304654FB</v>
          </cell>
          <cell r="B1018">
            <v>0</v>
          </cell>
          <cell r="C1018" t="str">
            <v>VENTILATION GRATES IP3X 31.5KA</v>
          </cell>
          <cell r="D1018">
            <v>77.76386943414974</v>
          </cell>
          <cell r="E1018">
            <v>77.76386943414974</v>
          </cell>
          <cell r="F1018">
            <v>6</v>
          </cell>
        </row>
        <row r="1019">
          <cell r="A1019" t="str">
            <v>51304655FA</v>
          </cell>
          <cell r="B1019">
            <v>0</v>
          </cell>
          <cell r="C1019" t="str">
            <v>VENTILATION GRATES IP4X 25KA</v>
          </cell>
          <cell r="D1019">
            <v>362.63034509536249</v>
          </cell>
          <cell r="E1019">
            <v>362.63034509536249</v>
          </cell>
          <cell r="F1019">
            <v>5</v>
          </cell>
        </row>
        <row r="1020">
          <cell r="A1020" t="str">
            <v>51304655FB</v>
          </cell>
          <cell r="B1020">
            <v>0</v>
          </cell>
          <cell r="C1020" t="str">
            <v>VENTILATION GRATES IP4X 31.5KA</v>
          </cell>
          <cell r="D1020">
            <v>543.09607142533139</v>
          </cell>
          <cell r="E1020">
            <v>543.09607142533139</v>
          </cell>
          <cell r="F1020">
            <v>5</v>
          </cell>
        </row>
        <row r="1021">
          <cell r="A1021" t="str">
            <v>51304658FC</v>
          </cell>
          <cell r="B1021">
            <v>0</v>
          </cell>
          <cell r="C1021" t="str">
            <v>Body,LV box MCset4 AA 31.5KA step 2005.</v>
          </cell>
          <cell r="D1021">
            <v>192.58784976821948</v>
          </cell>
          <cell r="E1021">
            <v>196.83285776835751</v>
          </cell>
          <cell r="F1021">
            <v>65</v>
          </cell>
        </row>
        <row r="1022">
          <cell r="A1022" t="str">
            <v>51304661FA</v>
          </cell>
          <cell r="B1022">
            <v>0</v>
          </cell>
          <cell r="C1022" t="str">
            <v>IP4X GRATES GL4 1250A (25KA)</v>
          </cell>
          <cell r="D1022">
            <v>30.922833962899865</v>
          </cell>
          <cell r="E1022">
            <v>30.922833962899865</v>
          </cell>
          <cell r="F1022">
            <v>2</v>
          </cell>
        </row>
        <row r="1023">
          <cell r="A1023" t="str">
            <v>51304661FB</v>
          </cell>
          <cell r="B1023">
            <v>0</v>
          </cell>
          <cell r="C1023" t="str">
            <v>IP4X GRATES GL4 2000A (25KA)</v>
          </cell>
          <cell r="D1023">
            <v>30.922833962899865</v>
          </cell>
          <cell r="E1023">
            <v>30.922833962899865</v>
          </cell>
          <cell r="F1023">
            <v>2</v>
          </cell>
        </row>
        <row r="1024">
          <cell r="A1024" t="str">
            <v>51304661FC</v>
          </cell>
          <cell r="B1024">
            <v>0</v>
          </cell>
          <cell r="C1024" t="str">
            <v>IP4X GRATES GL4 2500A (25KA)</v>
          </cell>
          <cell r="D1024">
            <v>37.859945095362491</v>
          </cell>
          <cell r="E1024">
            <v>37.859945095362491</v>
          </cell>
          <cell r="F1024">
            <v>3</v>
          </cell>
        </row>
        <row r="1025">
          <cell r="A1025" t="str">
            <v>51304661FD</v>
          </cell>
          <cell r="B1025">
            <v>0</v>
          </cell>
          <cell r="C1025" t="str">
            <v>IP4X GRATES GL4 1250A (31.5KA)</v>
          </cell>
          <cell r="D1025">
            <v>135.4579384436658</v>
          </cell>
          <cell r="E1025">
            <v>135.4579384436658</v>
          </cell>
          <cell r="F1025">
            <v>3</v>
          </cell>
        </row>
        <row r="1026">
          <cell r="A1026" t="str">
            <v>51304661FE</v>
          </cell>
          <cell r="B1026">
            <v>0</v>
          </cell>
          <cell r="C1026" t="str">
            <v>IP4X GRATES GL4 2000A (31.5KA)</v>
          </cell>
          <cell r="D1026">
            <v>135.4579384436658</v>
          </cell>
          <cell r="E1026">
            <v>135.4579384436658</v>
          </cell>
          <cell r="F1026">
            <v>3</v>
          </cell>
        </row>
        <row r="1027">
          <cell r="A1027" t="str">
            <v>51304661FF</v>
          </cell>
          <cell r="B1027">
            <v>0</v>
          </cell>
          <cell r="C1027" t="str">
            <v>IP4X GRATES GL4 2500A (31.5KA)</v>
          </cell>
          <cell r="D1027">
            <v>241.89239949997349</v>
          </cell>
          <cell r="E1027">
            <v>241.89239949997349</v>
          </cell>
          <cell r="F1027">
            <v>3</v>
          </cell>
        </row>
        <row r="1028">
          <cell r="A1028" t="str">
            <v>51304662FA</v>
          </cell>
          <cell r="B1028">
            <v>0</v>
          </cell>
          <cell r="C1028" t="str">
            <v>LV BOX DOOR</v>
          </cell>
          <cell r="D1028">
            <v>6.936300715940888</v>
          </cell>
          <cell r="E1028">
            <v>6.936300715940888</v>
          </cell>
          <cell r="F1028">
            <v>1</v>
          </cell>
        </row>
        <row r="1029">
          <cell r="A1029" t="str">
            <v>51304680FA</v>
          </cell>
          <cell r="B1029">
            <v>0</v>
          </cell>
          <cell r="C1029" t="str">
            <v>ES ELECTRO-MECA INTERLOCK.24VC</v>
          </cell>
          <cell r="D1029">
            <v>75.192320000000009</v>
          </cell>
          <cell r="E1029">
            <v>78.951936000000018</v>
          </cell>
          <cell r="F1029">
            <v>1</v>
          </cell>
        </row>
        <row r="1030">
          <cell r="A1030" t="str">
            <v>51304680FB</v>
          </cell>
          <cell r="B1030">
            <v>0</v>
          </cell>
          <cell r="C1030" t="str">
            <v>ES ELECTRO-MECA INTERLOCK.48VC</v>
          </cell>
          <cell r="D1030">
            <v>75.192320000000009</v>
          </cell>
          <cell r="E1030">
            <v>75.192320000000009</v>
          </cell>
          <cell r="F1030">
            <v>1</v>
          </cell>
        </row>
        <row r="1031">
          <cell r="A1031" t="str">
            <v>51304680FC</v>
          </cell>
          <cell r="B1031">
            <v>0</v>
          </cell>
          <cell r="C1031" t="str">
            <v>ES ELECTRO-MECA INTERLOCK.110V</v>
          </cell>
          <cell r="D1031">
            <v>75.192320000000009</v>
          </cell>
          <cell r="E1031">
            <v>78.951936000000018</v>
          </cell>
          <cell r="F1031">
            <v>1</v>
          </cell>
        </row>
        <row r="1032">
          <cell r="A1032" t="str">
            <v>51304680FD</v>
          </cell>
          <cell r="B1032">
            <v>0</v>
          </cell>
          <cell r="C1032" t="str">
            <v>ES ELECTRO-MECA INTERLOCK.220V</v>
          </cell>
          <cell r="D1032">
            <v>75.192320000000009</v>
          </cell>
          <cell r="E1032">
            <v>75.192320000000009</v>
          </cell>
          <cell r="F1032">
            <v>1</v>
          </cell>
        </row>
        <row r="1033">
          <cell r="A1033" t="str">
            <v>51304686FA</v>
          </cell>
          <cell r="B1033">
            <v>0</v>
          </cell>
          <cell r="C1033" t="str">
            <v>NIA 2500A LOW.NO IPX1 CL</v>
          </cell>
          <cell r="D1033">
            <v>135.82152153805441</v>
          </cell>
          <cell r="E1033">
            <v>137.65674703805442</v>
          </cell>
          <cell r="F1033">
            <v>18</v>
          </cell>
        </row>
        <row r="1034">
          <cell r="A1034" t="str">
            <v>51304686FB</v>
          </cell>
          <cell r="B1034">
            <v>0</v>
          </cell>
          <cell r="C1034" t="str">
            <v>NIA LOW.CON. IPX1 2500A CL</v>
          </cell>
          <cell r="D1034">
            <v>177.80529775228254</v>
          </cell>
          <cell r="E1034">
            <v>179.60905325228254</v>
          </cell>
          <cell r="F1034">
            <v>20</v>
          </cell>
        </row>
        <row r="1035">
          <cell r="A1035" t="str">
            <v>51304689FA</v>
          </cell>
          <cell r="B1035">
            <v>0</v>
          </cell>
          <cell r="C1035" t="str">
            <v>IA LOW 3S S&gt;=4M 2500A CL</v>
          </cell>
          <cell r="D1035">
            <v>149.71967611208055</v>
          </cell>
          <cell r="E1035">
            <v>151.55490161208053</v>
          </cell>
          <cell r="F1035">
            <v>20</v>
          </cell>
        </row>
        <row r="1036">
          <cell r="A1036" t="str">
            <v>51304689FB</v>
          </cell>
          <cell r="B1036">
            <v>0</v>
          </cell>
          <cell r="C1036" t="str">
            <v>IA LOW  3S C&lt;=4M 2500A</v>
          </cell>
          <cell r="D1036">
            <v>182.54186619747406</v>
          </cell>
          <cell r="E1036">
            <v>184.37709169747407</v>
          </cell>
          <cell r="F1036">
            <v>25</v>
          </cell>
        </row>
        <row r="1037">
          <cell r="A1037" t="str">
            <v>51304689FC</v>
          </cell>
          <cell r="B1037">
            <v>0</v>
          </cell>
          <cell r="C1037" t="str">
            <v>IA LOW 3S IPX1 C&lt;=4M 2500A</v>
          </cell>
          <cell r="D1037">
            <v>149.71967611208055</v>
          </cell>
          <cell r="E1037">
            <v>151.55490161208053</v>
          </cell>
          <cell r="F1037">
            <v>20</v>
          </cell>
        </row>
        <row r="1038">
          <cell r="A1038" t="str">
            <v>51304693FA</v>
          </cell>
          <cell r="B1038">
            <v>0</v>
          </cell>
          <cell r="C1038" t="str">
            <v>LOW.CON.IP4X NIA  2500A CL</v>
          </cell>
          <cell r="D1038">
            <v>75.679932756649038</v>
          </cell>
          <cell r="E1038">
            <v>76.808132256649031</v>
          </cell>
          <cell r="F1038">
            <v>3</v>
          </cell>
        </row>
        <row r="1039">
          <cell r="A1039" t="str">
            <v>51304693FB</v>
          </cell>
          <cell r="B1039">
            <v>0</v>
          </cell>
          <cell r="C1039" t="str">
            <v>LOW.CON.IP4X IA 3S  2500A</v>
          </cell>
          <cell r="D1039">
            <v>76.068062756649041</v>
          </cell>
          <cell r="E1039">
            <v>77.215668756649038</v>
          </cell>
          <cell r="F1039">
            <v>4</v>
          </cell>
        </row>
        <row r="1040">
          <cell r="A1040" t="str">
            <v>51304695FA</v>
          </cell>
          <cell r="B1040">
            <v>0</v>
          </cell>
          <cell r="C1040" t="str">
            <v>NIA IP4X WITH CT CL4 2500A</v>
          </cell>
          <cell r="D1040">
            <v>25.692534000000002</v>
          </cell>
          <cell r="E1040">
            <v>26.820733500000003</v>
          </cell>
          <cell r="F1040">
            <v>2</v>
          </cell>
        </row>
        <row r="1041">
          <cell r="A1041" t="str">
            <v>51304695FB</v>
          </cell>
          <cell r="B1041">
            <v>0</v>
          </cell>
          <cell r="C1041" t="str">
            <v>IA4S &lt;=4M 31.5KA IP4X CL CT</v>
          </cell>
          <cell r="D1041">
            <v>23.867550000000001</v>
          </cell>
          <cell r="E1041">
            <v>24.995749500000002</v>
          </cell>
          <cell r="F1041">
            <v>2</v>
          </cell>
        </row>
        <row r="1042">
          <cell r="A1042" t="str">
            <v>51304695FC</v>
          </cell>
          <cell r="B1042">
            <v>0</v>
          </cell>
          <cell r="C1042" t="str">
            <v>IA4S&gt;=4M 31.5 IP4X 2500 CL CT</v>
          </cell>
          <cell r="D1042">
            <v>26.735382000000001</v>
          </cell>
          <cell r="E1042">
            <v>27.863581500000002</v>
          </cell>
          <cell r="F1042">
            <v>2</v>
          </cell>
        </row>
        <row r="1043">
          <cell r="A1043" t="str">
            <v>51304698FA</v>
          </cell>
          <cell r="B1043">
            <v>0</v>
          </cell>
          <cell r="C1043" t="str">
            <v>FR.THE TOP IP4X IA C&gt;=4M 2500A</v>
          </cell>
          <cell r="D1043">
            <v>24.777104000000001</v>
          </cell>
          <cell r="E1043">
            <v>25.924710000000001</v>
          </cell>
          <cell r="F1043">
            <v>3</v>
          </cell>
        </row>
        <row r="1044">
          <cell r="A1044" t="str">
            <v>51304700FA</v>
          </cell>
          <cell r="B1044">
            <v>0</v>
          </cell>
          <cell r="C1044" t="str">
            <v>IA 4S &lt;=4M IP4X WITH CT CL</v>
          </cell>
          <cell r="D1044">
            <v>62.177029999999995</v>
          </cell>
          <cell r="E1044">
            <v>63.305229500000003</v>
          </cell>
          <cell r="F1044">
            <v>3</v>
          </cell>
        </row>
        <row r="1045">
          <cell r="A1045" t="str">
            <v>51304700FB</v>
          </cell>
          <cell r="B1045">
            <v>0</v>
          </cell>
          <cell r="C1045" t="str">
            <v>IA 4S &gt;=4M IP4X 2500A / CT CL</v>
          </cell>
          <cell r="D1045">
            <v>24.255680000000002</v>
          </cell>
          <cell r="E1045">
            <v>25.403286000000001</v>
          </cell>
          <cell r="F1045">
            <v>3</v>
          </cell>
        </row>
        <row r="1046">
          <cell r="A1046" t="str">
            <v>51304705FA</v>
          </cell>
          <cell r="B1046">
            <v>0</v>
          </cell>
          <cell r="C1046" t="str">
            <v>LOW.CON.IP4X IA 31.5 3S CL2500</v>
          </cell>
          <cell r="D1046">
            <v>81.415596756649038</v>
          </cell>
          <cell r="E1046">
            <v>82.543796256649031</v>
          </cell>
          <cell r="F1046">
            <v>4</v>
          </cell>
        </row>
        <row r="1047">
          <cell r="A1047" t="str">
            <v>51304705FB</v>
          </cell>
          <cell r="B1047">
            <v>0</v>
          </cell>
          <cell r="C1047" t="str">
            <v>IP4X IA 31.5KA 3S GL</v>
          </cell>
          <cell r="D1047">
            <v>38.50142075664904</v>
          </cell>
          <cell r="E1047">
            <v>39.629620256649034</v>
          </cell>
          <cell r="F1047">
            <v>3</v>
          </cell>
        </row>
        <row r="1048">
          <cell r="A1048" t="str">
            <v>51304705FC</v>
          </cell>
          <cell r="B1048">
            <v>0</v>
          </cell>
          <cell r="C1048" t="str">
            <v>CL 2500A.IP4X IA 31.5 4S C&gt;=4M</v>
          </cell>
          <cell r="D1048">
            <v>25.431822</v>
          </cell>
          <cell r="E1048">
            <v>26.560021500000001</v>
          </cell>
          <cell r="F1048">
            <v>2</v>
          </cell>
        </row>
        <row r="1049">
          <cell r="A1049" t="str">
            <v>51304705FD</v>
          </cell>
          <cell r="B1049">
            <v>0</v>
          </cell>
          <cell r="C1049" t="str">
            <v>IP4X IA 31.5KA 4S C&gt;4M GL</v>
          </cell>
          <cell r="D1049">
            <v>8.9552459999999989</v>
          </cell>
          <cell r="E1049">
            <v>9.3313124999999992</v>
          </cell>
          <cell r="F1049">
            <v>2</v>
          </cell>
        </row>
        <row r="1050">
          <cell r="A1050" t="str">
            <v>51304710FA</v>
          </cell>
          <cell r="B1050">
            <v>0</v>
          </cell>
          <cell r="C1050" t="str">
            <v>DERIV.+SUPP. ARJA1J CL4 2500A</v>
          </cell>
          <cell r="D1050">
            <v>1407.6808833774849</v>
          </cell>
          <cell r="E1050">
            <v>1420.737939377575</v>
          </cell>
          <cell r="F1050">
            <v>29</v>
          </cell>
        </row>
        <row r="1051">
          <cell r="A1051" t="str">
            <v>51304712FA</v>
          </cell>
          <cell r="B1051">
            <v>0</v>
          </cell>
          <cell r="C1051" t="str">
            <v>NIA LOW.NO IPX1 GL</v>
          </cell>
          <cell r="D1051">
            <v>95.620899198292747</v>
          </cell>
          <cell r="E1051">
            <v>97.456124698292754</v>
          </cell>
          <cell r="F1051">
            <v>15</v>
          </cell>
        </row>
        <row r="1052">
          <cell r="A1052" t="str">
            <v>51304713FA</v>
          </cell>
          <cell r="B1052">
            <v>0</v>
          </cell>
          <cell r="C1052" t="str">
            <v>IA LOW 3S S&gt;=4M GL</v>
          </cell>
          <cell r="D1052">
            <v>112.10325865470797</v>
          </cell>
          <cell r="E1052">
            <v>113.93848415470799</v>
          </cell>
          <cell r="F1052">
            <v>17</v>
          </cell>
        </row>
        <row r="1053">
          <cell r="A1053" t="str">
            <v>51304714FA</v>
          </cell>
          <cell r="B1053">
            <v>0</v>
          </cell>
          <cell r="C1053" t="str">
            <v>IA LOW 4S S2.8/4M GL</v>
          </cell>
          <cell r="D1053">
            <v>63.043581709244236</v>
          </cell>
          <cell r="E1053">
            <v>64.878807209244243</v>
          </cell>
          <cell r="F1053">
            <v>6</v>
          </cell>
        </row>
        <row r="1054">
          <cell r="A1054" t="str">
            <v>51304715FA</v>
          </cell>
          <cell r="B1054">
            <v>0</v>
          </cell>
          <cell r="C1054" t="str">
            <v>NIA LOW.CON. IPX1 GL</v>
          </cell>
          <cell r="D1054">
            <v>139.93569313847254</v>
          </cell>
          <cell r="E1054">
            <v>141.73944863847251</v>
          </cell>
          <cell r="F1054">
            <v>18</v>
          </cell>
        </row>
        <row r="1055">
          <cell r="A1055" t="str">
            <v>51304716FA</v>
          </cell>
          <cell r="B1055">
            <v>0</v>
          </cell>
          <cell r="C1055" t="str">
            <v>IA4S S=2.8-4M LOW.IPX1 GL</v>
          </cell>
          <cell r="D1055">
            <v>132.12858485695384</v>
          </cell>
          <cell r="E1055">
            <v>133.96381035695384</v>
          </cell>
          <cell r="F1055">
            <v>17</v>
          </cell>
        </row>
        <row r="1056">
          <cell r="A1056" t="str">
            <v>51304717FA</v>
          </cell>
          <cell r="B1056">
            <v>0</v>
          </cell>
          <cell r="C1056" t="str">
            <v>IA 3S IPX1 C&lt;=4M GL</v>
          </cell>
          <cell r="D1056">
            <v>112.10325865470797</v>
          </cell>
          <cell r="E1056">
            <v>113.93848415470799</v>
          </cell>
          <cell r="F1056">
            <v>17</v>
          </cell>
        </row>
        <row r="1057">
          <cell r="A1057" t="str">
            <v>51304717FB</v>
          </cell>
          <cell r="B1057">
            <v>0</v>
          </cell>
          <cell r="C1057" t="str">
            <v>IA 3S C&lt;=4M GL</v>
          </cell>
          <cell r="D1057">
            <v>144.9254487401015</v>
          </cell>
          <cell r="E1057">
            <v>146.76067424010151</v>
          </cell>
          <cell r="F1057">
            <v>22</v>
          </cell>
        </row>
        <row r="1058">
          <cell r="A1058" t="str">
            <v>51304718FA</v>
          </cell>
          <cell r="B1058">
            <v>0</v>
          </cell>
          <cell r="C1058" t="str">
            <v>IA 4L C&gt;=4M GL</v>
          </cell>
          <cell r="D1058">
            <v>124.57801425214787</v>
          </cell>
          <cell r="E1058">
            <v>126.41323975214787</v>
          </cell>
          <cell r="F1058">
            <v>16</v>
          </cell>
        </row>
        <row r="1059">
          <cell r="A1059" t="str">
            <v>51304719FA</v>
          </cell>
          <cell r="B1059">
            <v>0</v>
          </cell>
          <cell r="C1059" t="str">
            <v>IA IPX1 3S 31.5KA C&lt;=4M GL</v>
          </cell>
          <cell r="D1059">
            <v>154.92656643850228</v>
          </cell>
          <cell r="E1059">
            <v>156.77280643850227</v>
          </cell>
          <cell r="F1059">
            <v>34</v>
          </cell>
        </row>
        <row r="1060">
          <cell r="A1060" t="str">
            <v>51304720FA</v>
          </cell>
          <cell r="B1060">
            <v>0</v>
          </cell>
          <cell r="C1060" t="str">
            <v>IA IPX1 4S 31.5KA C&lt;=4M GL</v>
          </cell>
          <cell r="D1060">
            <v>134.6980432598485</v>
          </cell>
          <cell r="E1060">
            <v>136.5442832598485</v>
          </cell>
          <cell r="F1060">
            <v>28</v>
          </cell>
        </row>
        <row r="1061">
          <cell r="A1061" t="str">
            <v>51304721FA</v>
          </cell>
          <cell r="B1061">
            <v>0</v>
          </cell>
          <cell r="C1061" t="str">
            <v>IA 3S 31.5KA C&gt;=4M GL</v>
          </cell>
          <cell r="D1061">
            <v>121.87817905310878</v>
          </cell>
          <cell r="E1061">
            <v>123.72441905310879</v>
          </cell>
          <cell r="F1061">
            <v>29</v>
          </cell>
        </row>
        <row r="1062">
          <cell r="A1062" t="str">
            <v>51304721FB</v>
          </cell>
          <cell r="B1062">
            <v>0</v>
          </cell>
          <cell r="C1062" t="str">
            <v>IA 3S 31.5KA C&lt;=4M GL</v>
          </cell>
          <cell r="D1062">
            <v>154.95854643850228</v>
          </cell>
          <cell r="E1062">
            <v>156.80478643850228</v>
          </cell>
          <cell r="F1062">
            <v>34</v>
          </cell>
        </row>
        <row r="1063">
          <cell r="A1063" t="str">
            <v>51304721FC</v>
          </cell>
          <cell r="B1063">
            <v>0</v>
          </cell>
          <cell r="C1063" t="str">
            <v>IA 4S 31.5KA C&lt;=4M GL</v>
          </cell>
          <cell r="D1063">
            <v>203.8884236697813</v>
          </cell>
          <cell r="E1063">
            <v>206.67771466978132</v>
          </cell>
          <cell r="F1063">
            <v>32</v>
          </cell>
        </row>
        <row r="1064">
          <cell r="A1064" t="str">
            <v>51304721FD</v>
          </cell>
          <cell r="B1064">
            <v>0</v>
          </cell>
          <cell r="C1064" t="str">
            <v>IA 4S 31.5KA C&gt;=4M GL-TT</v>
          </cell>
          <cell r="D1064">
            <v>141.50620950387034</v>
          </cell>
          <cell r="E1064">
            <v>143.35244950387033</v>
          </cell>
          <cell r="F1064">
            <v>18</v>
          </cell>
        </row>
        <row r="1065">
          <cell r="A1065" t="str">
            <v>51304743FA</v>
          </cell>
          <cell r="B1065">
            <v>0</v>
          </cell>
          <cell r="C1065" t="str">
            <v>IA LOW 4S S2.8/4M 2500A CL</v>
          </cell>
          <cell r="D1065">
            <v>211.95342951032077</v>
          </cell>
          <cell r="E1065">
            <v>213.78865501032078</v>
          </cell>
          <cell r="F1065">
            <v>21</v>
          </cell>
        </row>
        <row r="1066">
          <cell r="A1066" t="str">
            <v>51304744FA</v>
          </cell>
          <cell r="B1066">
            <v>0</v>
          </cell>
          <cell r="C1066" t="str">
            <v>IA4S S=2.8-4M LOW.IPX1 2500A</v>
          </cell>
          <cell r="D1066">
            <v>146.41827689397547</v>
          </cell>
          <cell r="E1066">
            <v>148.25350239397545</v>
          </cell>
          <cell r="F1066">
            <v>19</v>
          </cell>
        </row>
        <row r="1067">
          <cell r="A1067" t="str">
            <v>51304745FA</v>
          </cell>
          <cell r="B1067">
            <v>0</v>
          </cell>
          <cell r="C1067" t="str">
            <v>IA LOW 4S C&gt;=4M 2500A CL</v>
          </cell>
          <cell r="D1067">
            <v>158.03526207757091</v>
          </cell>
          <cell r="E1067">
            <v>159.87048757757091</v>
          </cell>
          <cell r="F1067">
            <v>18</v>
          </cell>
        </row>
        <row r="1068">
          <cell r="A1068" t="str">
            <v>51304746FA</v>
          </cell>
          <cell r="B1068">
            <v>0</v>
          </cell>
          <cell r="C1068" t="str">
            <v>IA LOW 3S 31.5KA C&gt;=4M 2500A</v>
          </cell>
          <cell r="D1068">
            <v>245.8793574152723</v>
          </cell>
          <cell r="E1068">
            <v>247.72559741527229</v>
          </cell>
          <cell r="F1068">
            <v>39</v>
          </cell>
        </row>
        <row r="1069">
          <cell r="A1069" t="str">
            <v>51304747FA</v>
          </cell>
          <cell r="B1069">
            <v>0</v>
          </cell>
          <cell r="C1069" t="str">
            <v>IA LOW 3S 31.5KA C&lt;=4M 2500A</v>
          </cell>
          <cell r="D1069">
            <v>182.6524641450938</v>
          </cell>
          <cell r="E1069">
            <v>184.4987041450938</v>
          </cell>
          <cell r="F1069">
            <v>36</v>
          </cell>
        </row>
        <row r="1070">
          <cell r="A1070" t="str">
            <v>51304752FA</v>
          </cell>
          <cell r="B1070">
            <v>0</v>
          </cell>
          <cell r="C1070" t="str">
            <v>IA LOW IPX1 3S 31.5 C&lt;=4M 2500</v>
          </cell>
          <cell r="D1070">
            <v>182.6524641450938</v>
          </cell>
          <cell r="E1070">
            <v>184.4987041450938</v>
          </cell>
          <cell r="F1070">
            <v>36</v>
          </cell>
        </row>
        <row r="1071">
          <cell r="A1071" t="str">
            <v>51304753FA</v>
          </cell>
          <cell r="B1071">
            <v>0</v>
          </cell>
          <cell r="C1071" t="str">
            <v>IA LOW 4S 31.5KA C&lt;=4M 2500A</v>
          </cell>
          <cell r="D1071">
            <v>206.74233201893617</v>
          </cell>
          <cell r="E1071">
            <v>208.58857201893616</v>
          </cell>
          <cell r="F1071">
            <v>34</v>
          </cell>
        </row>
        <row r="1072">
          <cell r="A1072" t="str">
            <v>51304754FA</v>
          </cell>
          <cell r="B1072">
            <v>0</v>
          </cell>
          <cell r="C1072" t="str">
            <v>IA LOW 4S 31.5KA C&gt;=4M 2500A</v>
          </cell>
          <cell r="D1072">
            <v>159.52850160900337</v>
          </cell>
          <cell r="E1072">
            <v>161.37474160900337</v>
          </cell>
          <cell r="F1072">
            <v>31</v>
          </cell>
        </row>
        <row r="1073">
          <cell r="A1073" t="str">
            <v>51305377FA</v>
          </cell>
          <cell r="B1073">
            <v>0</v>
          </cell>
          <cell r="C1073" t="str">
            <v>interface motorpact-mcset CU SLEEVED 1250A (right of Mcset)</v>
          </cell>
          <cell r="D1073">
            <v>420.57228802366637</v>
          </cell>
          <cell r="E1073">
            <v>420.57228802366637</v>
          </cell>
          <cell r="F1073">
            <v>18</v>
          </cell>
        </row>
        <row r="1074">
          <cell r="A1074" t="str">
            <v>51305377FB</v>
          </cell>
          <cell r="B1074">
            <v>0</v>
          </cell>
          <cell r="C1074" t="str">
            <v>interface motorpact-mcset CU SLEEVED  2500A (right of Mcset)</v>
          </cell>
          <cell r="D1074">
            <v>824.71548907943463</v>
          </cell>
          <cell r="E1074">
            <v>824.71548907943463</v>
          </cell>
          <cell r="F1074">
            <v>19</v>
          </cell>
        </row>
        <row r="1075">
          <cell r="A1075" t="str">
            <v>51305377FC</v>
          </cell>
          <cell r="B1075">
            <v>0</v>
          </cell>
          <cell r="C1075" t="str">
            <v>interface motorpact-mcset CU SLEEVED  3150A (right of Mcset)</v>
          </cell>
          <cell r="D1075">
            <v>1252.7399267746073</v>
          </cell>
          <cell r="E1075">
            <v>1253.3848676966272</v>
          </cell>
          <cell r="F1075">
            <v>21</v>
          </cell>
        </row>
        <row r="1076">
          <cell r="A1076" t="str">
            <v>51305377FD</v>
          </cell>
          <cell r="B1076">
            <v>0</v>
          </cell>
          <cell r="C1076" t="str">
            <v>interface motorpact-mcset CU SLEEVED  1250A (left of Mcset)</v>
          </cell>
          <cell r="D1076">
            <v>454.35219291879537</v>
          </cell>
          <cell r="E1076">
            <v>454.35219291879537</v>
          </cell>
          <cell r="F1076">
            <v>18</v>
          </cell>
        </row>
        <row r="1077">
          <cell r="A1077" t="str">
            <v>51305377FE</v>
          </cell>
          <cell r="B1077">
            <v>0</v>
          </cell>
          <cell r="C1077" t="str">
            <v>interface motorpact-mcset CU SLEEVED  2500A (left of Mcset)</v>
          </cell>
          <cell r="D1077">
            <v>874.35611837319061</v>
          </cell>
          <cell r="E1077">
            <v>874.35611837319061</v>
          </cell>
          <cell r="F1077">
            <v>19</v>
          </cell>
        </row>
        <row r="1078">
          <cell r="A1078" t="str">
            <v>51305377FF</v>
          </cell>
          <cell r="B1078">
            <v>0</v>
          </cell>
          <cell r="C1078" t="str">
            <v>interface motorpact-mcset CU SLEEVED  3150A (left of Mcset)</v>
          </cell>
          <cell r="D1078">
            <v>1328.95393915622</v>
          </cell>
          <cell r="E1078">
            <v>1329.59888007824</v>
          </cell>
          <cell r="F1078">
            <v>21</v>
          </cell>
        </row>
        <row r="1079">
          <cell r="A1079" t="str">
            <v>51305378FA</v>
          </cell>
          <cell r="B1079" t="str">
            <v>B0</v>
          </cell>
          <cell r="C1079" t="str">
            <v>JDB 1250A GAINE MCSET1 D./ MTP</v>
          </cell>
          <cell r="D1079">
            <v>73.700745582999559</v>
          </cell>
          <cell r="E1079">
            <v>70.191186269523385</v>
          </cell>
          <cell r="F1079">
            <v>8</v>
          </cell>
        </row>
        <row r="1080">
          <cell r="A1080" t="str">
            <v>51305378FB</v>
          </cell>
          <cell r="B1080" t="str">
            <v>A0</v>
          </cell>
          <cell r="C1080" t="str">
            <v>LIAISON GAINE GAINEE GCHE 1250</v>
          </cell>
          <cell r="D1080">
            <v>72.190182927999416</v>
          </cell>
          <cell r="E1080">
            <v>68.752555169523248</v>
          </cell>
          <cell r="F1080">
            <v>8</v>
          </cell>
        </row>
        <row r="1081">
          <cell r="A1081" t="str">
            <v>51305378FC</v>
          </cell>
          <cell r="B1081" t="str">
            <v>A0</v>
          </cell>
          <cell r="C1081" t="str">
            <v>L.DTE AD2 1250A GAINEE</v>
          </cell>
          <cell r="D1081">
            <v>86.459613966842383</v>
          </cell>
          <cell r="E1081">
            <v>82.34248949223084</v>
          </cell>
          <cell r="F1081">
            <v>8</v>
          </cell>
        </row>
        <row r="1082">
          <cell r="A1082" t="str">
            <v>51305378FD</v>
          </cell>
          <cell r="B1082" t="str">
            <v>A0</v>
          </cell>
          <cell r="C1082" t="str">
            <v>L.GCHE AD2 1250A GAINEE</v>
          </cell>
          <cell r="D1082">
            <v>87.908565333737343</v>
          </cell>
          <cell r="E1082">
            <v>83.722443174987944</v>
          </cell>
          <cell r="F1082">
            <v>8</v>
          </cell>
        </row>
        <row r="1083">
          <cell r="A1083" t="str">
            <v>51305378FE</v>
          </cell>
          <cell r="B1083" t="str">
            <v>A0</v>
          </cell>
          <cell r="C1083" t="str">
            <v>L.DTE AD3 GAINEE 1250A</v>
          </cell>
          <cell r="D1083">
            <v>104.76102987917908</v>
          </cell>
          <cell r="E1083">
            <v>99.772409408741979</v>
          </cell>
          <cell r="F1083">
            <v>8</v>
          </cell>
        </row>
        <row r="1084">
          <cell r="A1084" t="str">
            <v>51305378FF</v>
          </cell>
          <cell r="B1084" t="str">
            <v>A0</v>
          </cell>
          <cell r="C1084" t="str">
            <v>L GCHE AD3 GAINEE 1250A</v>
          </cell>
          <cell r="D1084">
            <v>104.77682764535979</v>
          </cell>
          <cell r="E1084">
            <v>99.787454900342652</v>
          </cell>
          <cell r="F1084">
            <v>8</v>
          </cell>
        </row>
        <row r="1085">
          <cell r="A1085" t="str">
            <v>51305378FG</v>
          </cell>
          <cell r="B1085" t="str">
            <v>A0</v>
          </cell>
          <cell r="C1085" t="str">
            <v>L DTE AD1 GAINEE 2500A</v>
          </cell>
          <cell r="D1085">
            <v>170.38488706999911</v>
          </cell>
          <cell r="E1085">
            <v>162.27132101904675</v>
          </cell>
          <cell r="F1085">
            <v>9</v>
          </cell>
        </row>
        <row r="1086">
          <cell r="A1086" t="str">
            <v>51305378FH</v>
          </cell>
          <cell r="B1086" t="str">
            <v>A0</v>
          </cell>
          <cell r="C1086" t="str">
            <v>L GCHE AD1 GAINEE 2500A</v>
          </cell>
          <cell r="D1086">
            <v>167.36376175999877</v>
          </cell>
          <cell r="E1086">
            <v>159.39405881904645</v>
          </cell>
          <cell r="F1086">
            <v>9</v>
          </cell>
        </row>
        <row r="1087">
          <cell r="A1087" t="str">
            <v>51305378FJ</v>
          </cell>
          <cell r="B1087" t="str">
            <v>A0</v>
          </cell>
          <cell r="C1087" t="str">
            <v>L DTE AD2 GAINEE 2500A</v>
          </cell>
          <cell r="D1087">
            <v>195.90262383768504</v>
          </cell>
          <cell r="E1087">
            <v>186.57392746446195</v>
          </cell>
          <cell r="F1087">
            <v>9</v>
          </cell>
        </row>
        <row r="1088">
          <cell r="A1088" t="str">
            <v>51305378FK</v>
          </cell>
          <cell r="B1088" t="str">
            <v>A0</v>
          </cell>
          <cell r="C1088" t="str">
            <v>L GCHE AD2 GAINEE 2500A</v>
          </cell>
          <cell r="D1088">
            <v>198.80052657147428</v>
          </cell>
          <cell r="E1088">
            <v>189.3338348299755</v>
          </cell>
          <cell r="F1088">
            <v>9</v>
          </cell>
        </row>
        <row r="1089">
          <cell r="A1089" t="str">
            <v>51305378FL</v>
          </cell>
          <cell r="B1089" t="str">
            <v>A0</v>
          </cell>
          <cell r="C1089" t="str">
            <v>L DTE AD3 GAINEE 2500A</v>
          </cell>
          <cell r="D1089">
            <v>232.5054556623582</v>
          </cell>
          <cell r="E1089">
            <v>221.433767297484</v>
          </cell>
          <cell r="F1089">
            <v>9</v>
          </cell>
        </row>
        <row r="1090">
          <cell r="A1090" t="str">
            <v>51305378FM</v>
          </cell>
          <cell r="B1090" t="str">
            <v>A0</v>
          </cell>
          <cell r="C1090" t="str">
            <v>L GCHE AD3 GAINEE 2500A</v>
          </cell>
          <cell r="D1090">
            <v>232.53705119472033</v>
          </cell>
          <cell r="E1090">
            <v>221.46385828068603</v>
          </cell>
          <cell r="F1090">
            <v>9</v>
          </cell>
        </row>
        <row r="1091">
          <cell r="A1091" t="str">
            <v>51305378FN</v>
          </cell>
          <cell r="B1091" t="str">
            <v>A0</v>
          </cell>
          <cell r="C1091" t="str">
            <v>L DTE AD1 GAINEE 3150A</v>
          </cell>
          <cell r="D1091">
            <v>271.32790601273632</v>
          </cell>
          <cell r="E1091">
            <v>258.40752953593932</v>
          </cell>
          <cell r="F1091">
            <v>9</v>
          </cell>
        </row>
        <row r="1092">
          <cell r="A1092" t="str">
            <v>51305378FP</v>
          </cell>
          <cell r="B1092" t="str">
            <v>A0</v>
          </cell>
          <cell r="C1092" t="str">
            <v>L GCHE AD1 GAINEE 3150A</v>
          </cell>
          <cell r="D1092">
            <v>266.79621804773694</v>
          </cell>
          <cell r="E1092">
            <v>254.09163623593994</v>
          </cell>
          <cell r="F1092">
            <v>9</v>
          </cell>
        </row>
        <row r="1093">
          <cell r="A1093" t="str">
            <v>51305378FQ</v>
          </cell>
          <cell r="B1093" t="str">
            <v>A0</v>
          </cell>
          <cell r="C1093" t="str">
            <v>L DTE AD2 GAINEE 3150A</v>
          </cell>
          <cell r="D1093">
            <v>309.60451116426532</v>
          </cell>
          <cell r="E1093">
            <v>294.86143920406221</v>
          </cell>
          <cell r="F1093">
            <v>9</v>
          </cell>
        </row>
        <row r="1094">
          <cell r="A1094" t="str">
            <v>51305378FR</v>
          </cell>
          <cell r="B1094" t="str">
            <v>A0</v>
          </cell>
          <cell r="C1094" t="str">
            <v>L GCHE AD2 GAINEE 3150A</v>
          </cell>
          <cell r="D1094">
            <v>313.95136526494969</v>
          </cell>
          <cell r="E1094">
            <v>299.00130025233301</v>
          </cell>
          <cell r="F1094">
            <v>9</v>
          </cell>
        </row>
        <row r="1095">
          <cell r="A1095" t="str">
            <v>51305378FS</v>
          </cell>
          <cell r="B1095" t="str">
            <v>A0</v>
          </cell>
          <cell r="C1095" t="str">
            <v>L DTE AD3 GAINEE 3150A</v>
          </cell>
          <cell r="D1095">
            <v>364.50875890127446</v>
          </cell>
          <cell r="E1095">
            <v>347.1511989535947</v>
          </cell>
          <cell r="F1095">
            <v>9</v>
          </cell>
        </row>
        <row r="1096">
          <cell r="A1096" t="str">
            <v>51305378FT</v>
          </cell>
          <cell r="B1096" t="str">
            <v>A0</v>
          </cell>
          <cell r="C1096" t="str">
            <v>L GCHE AD3 GAINEE 3150A</v>
          </cell>
          <cell r="D1096">
            <v>364.55615219981763</v>
          </cell>
          <cell r="E1096">
            <v>347.19633542839773</v>
          </cell>
          <cell r="F1096">
            <v>9</v>
          </cell>
        </row>
        <row r="1097">
          <cell r="A1097" t="str">
            <v>51305389FA</v>
          </cell>
          <cell r="B1097">
            <v>0</v>
          </cell>
          <cell r="C1097">
            <v>0</v>
          </cell>
          <cell r="D1097">
            <v>1.3200743013249603</v>
          </cell>
          <cell r="E1097">
            <v>1.3200743013249603</v>
          </cell>
          <cell r="F1097">
            <v>1</v>
          </cell>
        </row>
        <row r="1098">
          <cell r="A1098" t="str">
            <v>51305462FA</v>
          </cell>
          <cell r="B1098">
            <v>0</v>
          </cell>
          <cell r="C1098" t="str">
            <v>COVER 1250A-2000A</v>
          </cell>
          <cell r="D1098">
            <v>510.77161999999993</v>
          </cell>
          <cell r="E1098">
            <v>535.81020100000001</v>
          </cell>
          <cell r="F1098">
            <v>7</v>
          </cell>
        </row>
        <row r="1099">
          <cell r="A1099" t="str">
            <v>51305462FB</v>
          </cell>
          <cell r="B1099">
            <v>0</v>
          </cell>
          <cell r="C1099" t="str">
            <v>COVER 3150A</v>
          </cell>
          <cell r="D1099">
            <v>510.77161999999993</v>
          </cell>
          <cell r="E1099">
            <v>535.81020100000001</v>
          </cell>
          <cell r="F1099">
            <v>7</v>
          </cell>
        </row>
        <row r="1100">
          <cell r="A1100" t="str">
            <v>51305667FA</v>
          </cell>
          <cell r="B1100">
            <v>0</v>
          </cell>
          <cell r="C1100" t="str">
            <v>PORTE MT MCSET1 AAR PIF MARINE</v>
          </cell>
          <cell r="D1100">
            <v>116.44540357963669</v>
          </cell>
          <cell r="E1100">
            <v>120.88550587963674</v>
          </cell>
          <cell r="F1100">
            <v>30</v>
          </cell>
        </row>
        <row r="1101">
          <cell r="A1101" t="str">
            <v>51305667FB</v>
          </cell>
          <cell r="B1101">
            <v>0</v>
          </cell>
          <cell r="C1101" t="str">
            <v>PORTE MT MCSET2 AAR PIF MARINE</v>
          </cell>
          <cell r="D1101">
            <v>90.54869454846957</v>
          </cell>
          <cell r="E1101">
            <v>94.356774348469585</v>
          </cell>
          <cell r="F1101">
            <v>31</v>
          </cell>
        </row>
        <row r="1102">
          <cell r="A1102" t="str">
            <v>51305667FC</v>
          </cell>
          <cell r="B1102">
            <v>0</v>
          </cell>
          <cell r="C1102" t="str">
            <v>MV DOOR MCSET 3 AAR PIF MARINE</v>
          </cell>
          <cell r="D1102">
            <v>143.40537754991027</v>
          </cell>
          <cell r="E1102">
            <v>148.1786422499103</v>
          </cell>
          <cell r="F1102">
            <v>31</v>
          </cell>
        </row>
        <row r="1103">
          <cell r="A1103" t="str">
            <v>51305667FD</v>
          </cell>
          <cell r="B1103">
            <v>0</v>
          </cell>
          <cell r="C1103" t="str">
            <v>MV DOOR MCSET 1 PIF MARINE</v>
          </cell>
          <cell r="D1103">
            <v>126.6895361908839</v>
          </cell>
          <cell r="E1103">
            <v>131.38674839088389</v>
          </cell>
          <cell r="F1103">
            <v>29</v>
          </cell>
        </row>
        <row r="1104">
          <cell r="A1104" t="str">
            <v>51305667FE</v>
          </cell>
          <cell r="B1104">
            <v>0</v>
          </cell>
          <cell r="C1104" t="str">
            <v>MV DOOR MCSET 2 PIF MARINE</v>
          </cell>
          <cell r="D1104">
            <v>136.63284736218117</v>
          </cell>
          <cell r="E1104">
            <v>141.2996385621812</v>
          </cell>
          <cell r="F1104">
            <v>32</v>
          </cell>
        </row>
        <row r="1105">
          <cell r="A1105" t="str">
            <v>51305667FF</v>
          </cell>
          <cell r="B1105">
            <v>0</v>
          </cell>
          <cell r="C1105" t="str">
            <v>MV DOOR MCSET 3 PIF MARINE</v>
          </cell>
          <cell r="D1105">
            <v>141.97472743378944</v>
          </cell>
          <cell r="E1105">
            <v>146.74799213378941</v>
          </cell>
          <cell r="F1105">
            <v>32</v>
          </cell>
        </row>
        <row r="1106">
          <cell r="A1106" t="str">
            <v>51305839FA</v>
          </cell>
          <cell r="B1106">
            <v>0</v>
          </cell>
          <cell r="C1106" t="str">
            <v>HEATER+SUPPORT MARINE AD1-2</v>
          </cell>
          <cell r="D1106">
            <v>15.90268947602689</v>
          </cell>
          <cell r="E1106">
            <v>15.90268947602689</v>
          </cell>
          <cell r="F1106">
            <v>11</v>
          </cell>
        </row>
        <row r="1107">
          <cell r="A1107" t="str">
            <v>51305839FB</v>
          </cell>
          <cell r="B1107">
            <v>0</v>
          </cell>
          <cell r="C1107" t="str">
            <v>HEATER+SUPPORT MARINE AD 3</v>
          </cell>
          <cell r="D1107">
            <v>15.928519494447128</v>
          </cell>
          <cell r="E1107">
            <v>15.928519494447128</v>
          </cell>
          <cell r="F1107">
            <v>11</v>
          </cell>
        </row>
        <row r="1108">
          <cell r="A1108" t="str">
            <v>5157375600</v>
          </cell>
          <cell r="B1108">
            <v>0</v>
          </cell>
          <cell r="C1108" t="str">
            <v>CB EXTRACTION TOOL</v>
          </cell>
          <cell r="D1108">
            <v>655.99920259264763</v>
          </cell>
          <cell r="E1108">
            <v>655.99920259264763</v>
          </cell>
          <cell r="F1108">
            <v>3</v>
          </cell>
        </row>
        <row r="1109">
          <cell r="A1109" t="str">
            <v>59162</v>
          </cell>
          <cell r="B1109">
            <v>0</v>
          </cell>
          <cell r="C1109" t="str">
            <v>motor 24-32VDC EVOLIS CB</v>
          </cell>
          <cell r="D1109">
            <v>100.78791999999999</v>
          </cell>
          <cell r="E1109">
            <v>100.78791999999999</v>
          </cell>
          <cell r="F1109">
            <v>1</v>
          </cell>
        </row>
        <row r="1110">
          <cell r="A1110" t="str">
            <v>59163</v>
          </cell>
          <cell r="B1110">
            <v>0</v>
          </cell>
          <cell r="C1110" t="str">
            <v>motor 48-60VDC/AC EVOLIS CB</v>
          </cell>
          <cell r="D1110">
            <v>97.787779999999998</v>
          </cell>
          <cell r="E1110">
            <v>97.787779999999998</v>
          </cell>
          <cell r="F1110">
            <v>1</v>
          </cell>
        </row>
        <row r="1111">
          <cell r="A1111" t="str">
            <v>59164</v>
          </cell>
          <cell r="B1111">
            <v>0</v>
          </cell>
          <cell r="C1111" t="str">
            <v>motor 110-125VDC/AC EVOLIS CB</v>
          </cell>
          <cell r="D1111">
            <v>87.581009999999992</v>
          </cell>
          <cell r="E1111">
            <v>91.960060499999997</v>
          </cell>
          <cell r="F1111">
            <v>1</v>
          </cell>
        </row>
        <row r="1112">
          <cell r="A1112" t="str">
            <v>59165</v>
          </cell>
          <cell r="B1112">
            <v>0</v>
          </cell>
          <cell r="C1112" t="str">
            <v>motor 220-250VDC/AC EVOLIS CB</v>
          </cell>
          <cell r="D1112">
            <v>88.504130000000004</v>
          </cell>
          <cell r="E1112">
            <v>88.504130000000004</v>
          </cell>
          <cell r="F1112">
            <v>1</v>
          </cell>
        </row>
        <row r="1113">
          <cell r="A1113" t="str">
            <v>59634</v>
          </cell>
          <cell r="B1113">
            <v>0</v>
          </cell>
          <cell r="C1113" t="str">
            <v>CSH30 ( Interposing ring CT for Io input )</v>
          </cell>
          <cell r="D1113">
            <v>19.437810018014911</v>
          </cell>
          <cell r="E1113">
            <v>20.409700518915656</v>
          </cell>
          <cell r="F1113">
            <v>1</v>
          </cell>
        </row>
        <row r="1114">
          <cell r="A1114" t="str">
            <v>59635</v>
          </cell>
          <cell r="B1114">
            <v>0</v>
          </cell>
          <cell r="C1114" t="str">
            <v>CSH120 ( Residual current sensor )</v>
          </cell>
          <cell r="D1114">
            <v>31.847550029516221</v>
          </cell>
          <cell r="E1114">
            <v>35.032305032467846</v>
          </cell>
          <cell r="F1114">
            <v>1</v>
          </cell>
        </row>
        <row r="1115">
          <cell r="A1115" t="str">
            <v>59636</v>
          </cell>
          <cell r="B1115">
            <v>0</v>
          </cell>
          <cell r="C1115" t="str">
            <v>CSH200 ( Residual current sensor )</v>
          </cell>
          <cell r="D1115">
            <v>66.020640061187748</v>
          </cell>
          <cell r="E1115">
            <v>72.622704067306529</v>
          </cell>
          <cell r="F1115">
            <v>1</v>
          </cell>
        </row>
        <row r="1116">
          <cell r="A1116" t="str">
            <v>59643</v>
          </cell>
          <cell r="B1116">
            <v>0</v>
          </cell>
          <cell r="C1116" t="str">
            <v>ACE959 ( 4-wires RS485 network interface )</v>
          </cell>
          <cell r="D1116">
            <v>23.430330021715164</v>
          </cell>
          <cell r="E1116">
            <v>24.601846522800923</v>
          </cell>
          <cell r="F1116">
            <v>1</v>
          </cell>
        </row>
        <row r="1117">
          <cell r="A1117" t="str">
            <v>59663</v>
          </cell>
          <cell r="B1117">
            <v>0</v>
          </cell>
          <cell r="C1117" t="str">
            <v>CCA612 ( Sepam - interface RS485 cable )</v>
          </cell>
          <cell r="D1117">
            <v>5.7212400053024295</v>
          </cell>
          <cell r="E1117">
            <v>6.007302005567551</v>
          </cell>
          <cell r="F1117">
            <v>1</v>
          </cell>
        </row>
        <row r="1118">
          <cell r="A1118" t="str">
            <v>59715</v>
          </cell>
          <cell r="B1118">
            <v>0</v>
          </cell>
          <cell r="C1118" t="str">
            <v>MES120 ( 14 inputs + 6 outputs modul )</v>
          </cell>
          <cell r="D1118">
            <v>97.79499422312999</v>
          </cell>
          <cell r="E1118">
            <v>107.574493645443</v>
          </cell>
          <cell r="F1118">
            <v>1</v>
          </cell>
        </row>
        <row r="1119">
          <cell r="A1119" t="str">
            <v>59901</v>
          </cell>
          <cell r="B1119">
            <v>0</v>
          </cell>
          <cell r="C1119" t="str">
            <v>NEON INDICATOR 3-7.2KV DI2</v>
          </cell>
          <cell r="D1119">
            <v>9.7059300000000004</v>
          </cell>
          <cell r="E1119">
            <v>9.7059300000000004</v>
          </cell>
          <cell r="F1119">
            <v>1</v>
          </cell>
        </row>
        <row r="1120">
          <cell r="A1120" t="str">
            <v>59903</v>
          </cell>
          <cell r="B1120">
            <v>0</v>
          </cell>
          <cell r="C1120" t="str">
            <v>NEON INDICATOR 10-24KV DI2</v>
          </cell>
          <cell r="D1120">
            <v>9.7059300000000004</v>
          </cell>
          <cell r="E1120">
            <v>10.191226500000001</v>
          </cell>
          <cell r="F1120">
            <v>1</v>
          </cell>
        </row>
        <row r="1121">
          <cell r="A1121" t="str">
            <v>62160</v>
          </cell>
          <cell r="B1121">
            <v>0</v>
          </cell>
          <cell r="C1121" t="str">
            <v>CHARIOT MALT EVOLIS MCSET1</v>
          </cell>
          <cell r="D1121">
            <v>2137.9144499999998</v>
          </cell>
          <cell r="E1121">
            <v>2137.9144499999998</v>
          </cell>
          <cell r="F1121">
            <v>1</v>
          </cell>
        </row>
        <row r="1122">
          <cell r="A1122" t="str">
            <v>62161</v>
          </cell>
          <cell r="B1122">
            <v>0</v>
          </cell>
          <cell r="C1122" t="str">
            <v>CHARIOT MALT EVOLIS MCSET 2</v>
          </cell>
          <cell r="D1122">
            <v>2291.4775599999998</v>
          </cell>
          <cell r="E1122">
            <v>2291.4775599999998</v>
          </cell>
          <cell r="F1122">
            <v>1</v>
          </cell>
        </row>
        <row r="1123">
          <cell r="A1123" t="str">
            <v>62162</v>
          </cell>
          <cell r="B1123">
            <v>0</v>
          </cell>
          <cell r="C1123" t="str">
            <v>CHARIOT MALT EVOLIS MCSET 3  1250A</v>
          </cell>
          <cell r="D1123">
            <v>3215.6150899999998</v>
          </cell>
          <cell r="E1123">
            <v>3215.6150899999998</v>
          </cell>
          <cell r="F1123">
            <v>1</v>
          </cell>
        </row>
        <row r="1124">
          <cell r="A1124" t="str">
            <v>62163</v>
          </cell>
          <cell r="B1124">
            <v>0</v>
          </cell>
          <cell r="C1124" t="str">
            <v>CHARIOT MALT EVOLIS MCSET 3  2500A</v>
          </cell>
          <cell r="D1124">
            <v>3440.3003999999996</v>
          </cell>
          <cell r="E1124">
            <v>3440.3003999999996</v>
          </cell>
          <cell r="F1124">
            <v>1</v>
          </cell>
        </row>
        <row r="1125">
          <cell r="A1125" t="str">
            <v>62170</v>
          </cell>
          <cell r="B1125">
            <v>0</v>
          </cell>
          <cell r="C1125" t="str">
            <v>CTV1 magnetik</v>
          </cell>
          <cell r="D1125">
            <v>2723.4872299999997</v>
          </cell>
          <cell r="E1125">
            <v>2723.4872299999997</v>
          </cell>
          <cell r="F1125">
            <v>1</v>
          </cell>
        </row>
        <row r="1126">
          <cell r="A1126" t="str">
            <v>62171</v>
          </cell>
          <cell r="B1126">
            <v>0</v>
          </cell>
          <cell r="C1126" t="str">
            <v>CTV1 mekanik</v>
          </cell>
          <cell r="D1126">
            <v>2307.1601099999998</v>
          </cell>
          <cell r="E1126">
            <v>2307.1601099999998</v>
          </cell>
          <cell r="F1126">
            <v>1</v>
          </cell>
        </row>
        <row r="1127">
          <cell r="A1127" t="str">
            <v>62181</v>
          </cell>
          <cell r="B1127">
            <v>0</v>
          </cell>
          <cell r="C1127" t="str">
            <v>INSTRUCTION FOR USE CTV1</v>
          </cell>
          <cell r="D1127">
            <v>1.6993800000000001</v>
          </cell>
          <cell r="E1127">
            <v>1.6993800000000001</v>
          </cell>
          <cell r="F1127">
            <v>1</v>
          </cell>
        </row>
        <row r="1128">
          <cell r="A1128" t="str">
            <v>732321E</v>
          </cell>
          <cell r="B1128">
            <v>0</v>
          </cell>
          <cell r="C1128" t="str">
            <v>CHARGING MOTOR 380VCA</v>
          </cell>
          <cell r="D1128">
            <v>70.366919999999993</v>
          </cell>
          <cell r="E1128">
            <v>73.885266000000001</v>
          </cell>
          <cell r="F1128">
            <v>1</v>
          </cell>
        </row>
        <row r="1129">
          <cell r="A1129" t="str">
            <v>757352BN</v>
          </cell>
          <cell r="B1129">
            <v>0</v>
          </cell>
          <cell r="C1129" t="str">
            <v>FUSE DIN PERC 125A 7,2KV</v>
          </cell>
          <cell r="D1129">
            <v>174.15497999999999</v>
          </cell>
          <cell r="E1129">
            <v>182.862729</v>
          </cell>
          <cell r="F1129">
            <v>1</v>
          </cell>
        </row>
        <row r="1130">
          <cell r="A1130" t="str">
            <v>757352BP</v>
          </cell>
          <cell r="B1130">
            <v>0</v>
          </cell>
          <cell r="C1130" t="str">
            <v xml:space="preserve">FUSE DIN PERC 160A 7,2KV                  </v>
          </cell>
          <cell r="D1130">
            <v>230.92685999999998</v>
          </cell>
          <cell r="E1130">
            <v>242.47320299999998</v>
          </cell>
          <cell r="F1130">
            <v>1</v>
          </cell>
        </row>
        <row r="1131">
          <cell r="A1131" t="str">
            <v>757352BQ</v>
          </cell>
          <cell r="B1131">
            <v>0</v>
          </cell>
          <cell r="C1131" t="str">
            <v xml:space="preserve">FUSE DIN PERC 200A  7.2KV                 </v>
          </cell>
          <cell r="D1131">
            <v>253.14467999999999</v>
          </cell>
          <cell r="E1131">
            <v>265.80191400000001</v>
          </cell>
          <cell r="F1131">
            <v>1</v>
          </cell>
        </row>
        <row r="1132">
          <cell r="A1132" t="str">
            <v>757364CN</v>
          </cell>
          <cell r="B1132">
            <v>0</v>
          </cell>
          <cell r="C1132" t="str">
            <v xml:space="preserve">FUSE FUSARC INT 12 KV 125A                        </v>
          </cell>
          <cell r="D1132">
            <v>201.28211999999996</v>
          </cell>
          <cell r="E1132">
            <v>211.346226</v>
          </cell>
          <cell r="F1132">
            <v>1</v>
          </cell>
        </row>
        <row r="1133">
          <cell r="A1133" t="str">
            <v>757374BR</v>
          </cell>
          <cell r="B1133">
            <v>0</v>
          </cell>
          <cell r="C1133" t="str">
            <v>FUSE FUSARC INT 7.2 KV 250 A</v>
          </cell>
          <cell r="D1133">
            <v>291.28631999999999</v>
          </cell>
          <cell r="E1133">
            <v>305.85063600000001</v>
          </cell>
          <cell r="F1133">
            <v>1</v>
          </cell>
        </row>
        <row r="1134">
          <cell r="A1134" t="str">
            <v>895121BB</v>
          </cell>
          <cell r="B1134">
            <v>0</v>
          </cell>
          <cell r="C1134" t="str">
            <v>First opening release 220-250VDC</v>
          </cell>
          <cell r="D1134">
            <v>13.490139999999998</v>
          </cell>
          <cell r="E1134">
            <v>14.164646999999999</v>
          </cell>
          <cell r="F1134">
            <v>1</v>
          </cell>
        </row>
        <row r="1135">
          <cell r="A1135" t="str">
            <v>895121BF</v>
          </cell>
          <cell r="B1135">
            <v>0</v>
          </cell>
          <cell r="C1135" t="str">
            <v>First opening release 100-109VDC</v>
          </cell>
          <cell r="D1135">
            <v>14.182479999999998</v>
          </cell>
          <cell r="E1135">
            <v>14.182479999999998</v>
          </cell>
          <cell r="F1135">
            <v>1</v>
          </cell>
        </row>
        <row r="1136">
          <cell r="A1136" t="str">
            <v>895121BG</v>
          </cell>
          <cell r="B1136">
            <v>0</v>
          </cell>
          <cell r="C1136" t="str">
            <v>First opening release 250V 50HZ</v>
          </cell>
          <cell r="D1136">
            <v>13.62651</v>
          </cell>
          <cell r="E1136">
            <v>13.62651</v>
          </cell>
          <cell r="F1136">
            <v>1</v>
          </cell>
        </row>
        <row r="1137">
          <cell r="A1137" t="str">
            <v>895121BH</v>
          </cell>
          <cell r="B1137">
            <v>0</v>
          </cell>
          <cell r="C1137" t="str">
            <v>First opening release 220V 50HZ</v>
          </cell>
          <cell r="D1137">
            <v>14.4762</v>
          </cell>
          <cell r="E1137">
            <v>15.200010000000001</v>
          </cell>
          <cell r="F1137">
            <v>1</v>
          </cell>
        </row>
        <row r="1138">
          <cell r="A1138" t="str">
            <v>895121BJ</v>
          </cell>
          <cell r="B1138">
            <v>0</v>
          </cell>
          <cell r="C1138" t="str">
            <v>First opening release 120V 50Hz</v>
          </cell>
          <cell r="D1138">
            <v>13.427199999999999</v>
          </cell>
          <cell r="E1138">
            <v>14.098559999999999</v>
          </cell>
          <cell r="F1138">
            <v>1</v>
          </cell>
        </row>
        <row r="1139">
          <cell r="A1139" t="str">
            <v>895121BK</v>
          </cell>
          <cell r="B1139">
            <v>0</v>
          </cell>
          <cell r="C1139" t="str">
            <v>First opening release 110V 50HZ</v>
          </cell>
          <cell r="D1139">
            <v>13.62651</v>
          </cell>
          <cell r="E1139">
            <v>13.62651</v>
          </cell>
          <cell r="F1139">
            <v>1</v>
          </cell>
        </row>
        <row r="1140">
          <cell r="A1140" t="str">
            <v>895121BL</v>
          </cell>
          <cell r="B1140">
            <v>0</v>
          </cell>
          <cell r="C1140" t="str">
            <v>First opening release 120V 60Hz</v>
          </cell>
          <cell r="D1140">
            <v>13.24887</v>
          </cell>
          <cell r="E1140">
            <v>13.9113135</v>
          </cell>
          <cell r="F1140">
            <v>1</v>
          </cell>
        </row>
        <row r="1141">
          <cell r="A1141" t="str">
            <v>895121BM</v>
          </cell>
          <cell r="B1141">
            <v>0</v>
          </cell>
          <cell r="C1141" t="str">
            <v>First opening release 24VDC</v>
          </cell>
          <cell r="D1141">
            <v>13.62651</v>
          </cell>
          <cell r="E1141">
            <v>14.307835499999999</v>
          </cell>
          <cell r="F1141">
            <v>1</v>
          </cell>
        </row>
        <row r="1142">
          <cell r="A1142" t="str">
            <v>895136BH</v>
          </cell>
          <cell r="B1142">
            <v>0</v>
          </cell>
          <cell r="C1142" t="str">
            <v>Closing and anti pumping 220-250VDC</v>
          </cell>
          <cell r="D1142">
            <v>43.376149999999996</v>
          </cell>
          <cell r="E1142">
            <v>45.544957499999995</v>
          </cell>
          <cell r="F1142">
            <v>1</v>
          </cell>
        </row>
        <row r="1143">
          <cell r="A1143" t="str">
            <v>895136EG</v>
          </cell>
          <cell r="B1143">
            <v>0</v>
          </cell>
          <cell r="C1143" t="str">
            <v>Closing and anti pumping 125VDC</v>
          </cell>
          <cell r="D1143">
            <v>37.847919999999995</v>
          </cell>
          <cell r="E1143">
            <v>39.740315999999993</v>
          </cell>
          <cell r="F1143">
            <v>1</v>
          </cell>
        </row>
        <row r="1144">
          <cell r="A1144" t="str">
            <v>895136FF</v>
          </cell>
          <cell r="B1144">
            <v>0</v>
          </cell>
          <cell r="C1144" t="str">
            <v>Closing and anti pumping 110VDC</v>
          </cell>
          <cell r="D1144">
            <v>38.078699999999998</v>
          </cell>
          <cell r="E1144">
            <v>39.982635000000002</v>
          </cell>
          <cell r="F1144">
            <v>1</v>
          </cell>
        </row>
        <row r="1145">
          <cell r="A1145" t="str">
            <v>895136HE</v>
          </cell>
          <cell r="B1145">
            <v>0</v>
          </cell>
          <cell r="C1145" t="str">
            <v>Closing and anti pumping 60VDC</v>
          </cell>
          <cell r="D1145">
            <v>41.288639999999994</v>
          </cell>
          <cell r="E1145">
            <v>41.288639999999994</v>
          </cell>
          <cell r="F1145">
            <v>1</v>
          </cell>
        </row>
        <row r="1146">
          <cell r="A1146" t="str">
            <v>895136HQ</v>
          </cell>
          <cell r="B1146">
            <v>0</v>
          </cell>
          <cell r="C1146" t="str">
            <v>Closing and anti pumping 220V 50HZ</v>
          </cell>
          <cell r="D1146">
            <v>39.190639999999995</v>
          </cell>
          <cell r="E1146">
            <v>41.150171999999998</v>
          </cell>
          <cell r="F1146">
            <v>1</v>
          </cell>
        </row>
        <row r="1147">
          <cell r="A1147" t="str">
            <v>895136HR</v>
          </cell>
          <cell r="B1147">
            <v>0</v>
          </cell>
          <cell r="C1147" t="str">
            <v>Closing and anti pumping 240V 50HZ</v>
          </cell>
          <cell r="D1147">
            <v>43.617419999999996</v>
          </cell>
          <cell r="E1147">
            <v>43.617419999999996</v>
          </cell>
          <cell r="F1147">
            <v>1</v>
          </cell>
        </row>
        <row r="1148">
          <cell r="A1148" t="str">
            <v>895136JD</v>
          </cell>
          <cell r="B1148">
            <v>0</v>
          </cell>
          <cell r="C1148" t="str">
            <v>Closing and anti pumping 48VDC</v>
          </cell>
          <cell r="D1148">
            <v>35.162480000000002</v>
          </cell>
          <cell r="E1148">
            <v>36.920604000000004</v>
          </cell>
          <cell r="F1148">
            <v>1</v>
          </cell>
        </row>
        <row r="1149">
          <cell r="A1149" t="str">
            <v>895136JQ</v>
          </cell>
          <cell r="B1149">
            <v>0</v>
          </cell>
          <cell r="C1149" t="str">
            <v>Closing and anti pumping 240V 60HZ</v>
          </cell>
          <cell r="D1149">
            <v>37.270969999999998</v>
          </cell>
          <cell r="E1149">
            <v>37.270969999999998</v>
          </cell>
          <cell r="F1149">
            <v>1</v>
          </cell>
        </row>
        <row r="1150">
          <cell r="A1150" t="str">
            <v>895136LC</v>
          </cell>
          <cell r="B1150">
            <v>0</v>
          </cell>
          <cell r="C1150" t="str">
            <v>Closing and anti pumping 30-32VDC</v>
          </cell>
          <cell r="D1150">
            <v>40.019349999999996</v>
          </cell>
          <cell r="E1150">
            <v>42.020317499999997</v>
          </cell>
          <cell r="F1150">
            <v>1</v>
          </cell>
        </row>
        <row r="1151">
          <cell r="A1151" t="str">
            <v>895136LN</v>
          </cell>
          <cell r="B1151">
            <v>0</v>
          </cell>
          <cell r="C1151" t="str">
            <v>Closing and anti pumping 110V 50HZ</v>
          </cell>
          <cell r="D1151">
            <v>37.092639999999996</v>
          </cell>
          <cell r="E1151">
            <v>37.092639999999996</v>
          </cell>
          <cell r="F1151">
            <v>1</v>
          </cell>
        </row>
        <row r="1152">
          <cell r="A1152" t="str">
            <v>895136MB</v>
          </cell>
          <cell r="B1152">
            <v>0</v>
          </cell>
          <cell r="C1152" t="str">
            <v>Closing and anti pumping 24VDC</v>
          </cell>
          <cell r="D1152">
            <v>35.886289999999995</v>
          </cell>
          <cell r="E1152">
            <v>37.680604499999994</v>
          </cell>
          <cell r="F1152">
            <v>1</v>
          </cell>
        </row>
        <row r="1153">
          <cell r="A1153" t="str">
            <v>895136MT</v>
          </cell>
          <cell r="B1153">
            <v>0</v>
          </cell>
          <cell r="C1153" t="str">
            <v>Closing and anti pumping 120V 60Hz</v>
          </cell>
          <cell r="D1153">
            <v>41.099819999999994</v>
          </cell>
          <cell r="E1153">
            <v>41.099819999999994</v>
          </cell>
          <cell r="F1153">
            <v>1</v>
          </cell>
        </row>
        <row r="1154">
          <cell r="A1154" t="str">
            <v>895384BU</v>
          </cell>
          <cell r="B1154">
            <v>0</v>
          </cell>
          <cell r="C1154" t="str">
            <v>under voltage release 110V 50HZ</v>
          </cell>
          <cell r="D1154">
            <v>53.068910000000002</v>
          </cell>
          <cell r="E1154">
            <v>53.068910000000002</v>
          </cell>
          <cell r="F1154">
            <v>1</v>
          </cell>
        </row>
        <row r="1155">
          <cell r="A1155" t="str">
            <v>895384BX</v>
          </cell>
          <cell r="B1155">
            <v>0</v>
          </cell>
          <cell r="C1155" t="str">
            <v>under voltage release 220V 50HZ</v>
          </cell>
          <cell r="D1155">
            <v>54.00251999999999</v>
          </cell>
          <cell r="E1155">
            <v>54.00251999999999</v>
          </cell>
          <cell r="F1155">
            <v>1</v>
          </cell>
        </row>
        <row r="1156">
          <cell r="A1156" t="str">
            <v>895385BB</v>
          </cell>
          <cell r="B1156">
            <v>0</v>
          </cell>
          <cell r="C1156" t="str">
            <v>under voltage release 24VDC</v>
          </cell>
          <cell r="D1156">
            <v>68.961259999999996</v>
          </cell>
          <cell r="E1156">
            <v>68.961259999999996</v>
          </cell>
          <cell r="F1156">
            <v>1</v>
          </cell>
        </row>
        <row r="1157">
          <cell r="A1157" t="str">
            <v>895385BC</v>
          </cell>
          <cell r="B1157">
            <v>0</v>
          </cell>
          <cell r="C1157" t="str">
            <v>under voltage release 32VDC</v>
          </cell>
          <cell r="D1157">
            <v>75.496529999999993</v>
          </cell>
          <cell r="E1157">
            <v>75.496529999999993</v>
          </cell>
          <cell r="F1157">
            <v>1</v>
          </cell>
        </row>
        <row r="1158">
          <cell r="A1158" t="str">
            <v>895385BE</v>
          </cell>
          <cell r="B1158">
            <v>0</v>
          </cell>
          <cell r="C1158" t="str">
            <v>under voltage release 48VDC</v>
          </cell>
          <cell r="D1158">
            <v>67.744419999999991</v>
          </cell>
          <cell r="E1158">
            <v>67.744419999999991</v>
          </cell>
          <cell r="F1158">
            <v>1</v>
          </cell>
        </row>
        <row r="1159">
          <cell r="A1159" t="str">
            <v>895385BF</v>
          </cell>
          <cell r="B1159">
            <v>0</v>
          </cell>
          <cell r="C1159" t="str">
            <v>under voltage release 60VDC</v>
          </cell>
          <cell r="D1159">
            <v>70.870440000000002</v>
          </cell>
          <cell r="E1159">
            <v>70.870440000000002</v>
          </cell>
          <cell r="F1159">
            <v>1</v>
          </cell>
        </row>
        <row r="1160">
          <cell r="A1160" t="str">
            <v>895385BH</v>
          </cell>
          <cell r="B1160">
            <v>0</v>
          </cell>
          <cell r="C1160" t="str">
            <v>under voltage release 110VDC</v>
          </cell>
          <cell r="D1160">
            <v>63.097349999999992</v>
          </cell>
          <cell r="E1160">
            <v>66.2522175</v>
          </cell>
          <cell r="F1160">
            <v>1</v>
          </cell>
        </row>
        <row r="1161">
          <cell r="A1161" t="str">
            <v>895385BJ</v>
          </cell>
          <cell r="B1161">
            <v>0</v>
          </cell>
          <cell r="C1161" t="str">
            <v>under voltage release 125VDC</v>
          </cell>
          <cell r="D1161">
            <v>69.160570000000007</v>
          </cell>
          <cell r="E1161">
            <v>69.160570000000007</v>
          </cell>
          <cell r="F1161">
            <v>1</v>
          </cell>
        </row>
        <row r="1162">
          <cell r="A1162" t="str">
            <v>895385BM</v>
          </cell>
          <cell r="B1162">
            <v>0</v>
          </cell>
          <cell r="C1162" t="str">
            <v>under voltage release 220VDC</v>
          </cell>
          <cell r="D1162">
            <v>70.996319999999997</v>
          </cell>
          <cell r="E1162">
            <v>70.996319999999997</v>
          </cell>
          <cell r="F1162">
            <v>1</v>
          </cell>
        </row>
        <row r="1163">
          <cell r="A1163" t="str">
            <v>A00008552931</v>
          </cell>
          <cell r="B1163" t="str">
            <v>A</v>
          </cell>
          <cell r="C1163" t="str">
            <v>SPACER 6 LOBANG</v>
          </cell>
          <cell r="D1163">
            <v>7.3884217000000003</v>
          </cell>
          <cell r="E1163">
            <v>7.3884217000000003</v>
          </cell>
          <cell r="F1163">
            <v>1</v>
          </cell>
        </row>
        <row r="1164">
          <cell r="A1164" t="str">
            <v>A00008553321</v>
          </cell>
          <cell r="B1164" t="str">
            <v>A</v>
          </cell>
          <cell r="C1164" t="str">
            <v>SPACER 3 LOBANG</v>
          </cell>
          <cell r="D1164">
            <v>2.9235079507661683</v>
          </cell>
          <cell r="E1164">
            <v>2.9235079507661683</v>
          </cell>
          <cell r="F1164">
            <v>1</v>
          </cell>
        </row>
        <row r="1165">
          <cell r="A1165" t="str">
            <v>A03407529F01</v>
          </cell>
          <cell r="B1165" t="str">
            <v>C</v>
          </cell>
          <cell r="C1165" t="str">
            <v>PINTU LV BOX DI2</v>
          </cell>
          <cell r="D1165">
            <v>13.629127738342504</v>
          </cell>
          <cell r="E1165">
            <v>13.629127738342504</v>
          </cell>
          <cell r="F1165">
            <v>1</v>
          </cell>
        </row>
        <row r="1166">
          <cell r="A1166" t="str">
            <v>A51574596862</v>
          </cell>
          <cell r="B1166">
            <v>0</v>
          </cell>
          <cell r="C1166" t="str">
            <v>BOTTOM HOLE 1</v>
          </cell>
          <cell r="D1166">
            <v>39.52908462434155</v>
          </cell>
          <cell r="E1166">
            <v>39.96337062434155</v>
          </cell>
          <cell r="F1166">
            <v>7</v>
          </cell>
        </row>
        <row r="1167">
          <cell r="A1167" t="str">
            <v>A51574596863</v>
          </cell>
          <cell r="B1167">
            <v>0</v>
          </cell>
          <cell r="C1167" t="str">
            <v>BOTTOM HOLE 1 EVOLIS</v>
          </cell>
          <cell r="D1167">
            <v>46.547454321995559</v>
          </cell>
          <cell r="E1167">
            <v>46.981740321995559</v>
          </cell>
          <cell r="F1167">
            <v>7</v>
          </cell>
        </row>
        <row r="1168">
          <cell r="A1168" t="str">
            <v>A51574596872</v>
          </cell>
          <cell r="B1168">
            <v>0</v>
          </cell>
          <cell r="C1168" t="str">
            <v>BOTTOM HOLE 2</v>
          </cell>
          <cell r="D1168">
            <v>41.659247266423762</v>
          </cell>
          <cell r="E1168">
            <v>42.093533266423762</v>
          </cell>
          <cell r="F1168">
            <v>7</v>
          </cell>
        </row>
        <row r="1169">
          <cell r="A1169" t="str">
            <v>A51574596882</v>
          </cell>
          <cell r="B1169">
            <v>0</v>
          </cell>
          <cell r="C1169" t="str">
            <v>BOTTOM HOLE 3</v>
          </cell>
          <cell r="D1169">
            <v>126.52096228711574</v>
          </cell>
          <cell r="E1169">
            <v>127.10001028711574</v>
          </cell>
          <cell r="F1169">
            <v>7</v>
          </cell>
        </row>
        <row r="1170">
          <cell r="A1170" t="str">
            <v>A51574596883</v>
          </cell>
          <cell r="B1170">
            <v>0</v>
          </cell>
          <cell r="C1170" t="str">
            <v>BOTTOM HOLE AD3 3150A</v>
          </cell>
          <cell r="D1170">
            <v>340.8843602833328</v>
          </cell>
          <cell r="E1170">
            <v>342.6215042833328</v>
          </cell>
          <cell r="F1170">
            <v>9</v>
          </cell>
        </row>
        <row r="1171">
          <cell r="A1171" t="str">
            <v>A51574635001A</v>
          </cell>
          <cell r="B1171">
            <v>0</v>
          </cell>
          <cell r="C1171" t="str">
            <v>KWH 3P 4W DTUB 100V/5A SCHLUMBERGER</v>
          </cell>
          <cell r="D1171">
            <v>144.23309617268387</v>
          </cell>
          <cell r="E1171">
            <v>144.23309617268387</v>
          </cell>
          <cell r="F1171">
            <v>1</v>
          </cell>
        </row>
        <row r="1172">
          <cell r="A1172" t="str">
            <v>A5157466738</v>
          </cell>
          <cell r="B1172" t="str">
            <v>1A</v>
          </cell>
          <cell r="C1172" t="str">
            <v>Bar cover, AD4/TT4/RD4/DI4 Mid cub 630-1250A</v>
          </cell>
          <cell r="D1172">
            <v>7.2380999999999993</v>
          </cell>
          <cell r="E1172">
            <v>7.6000049999999995</v>
          </cell>
          <cell r="F1172">
            <v>1</v>
          </cell>
        </row>
        <row r="1173">
          <cell r="A1173" t="str">
            <v>A5157466741</v>
          </cell>
          <cell r="B1173" t="str">
            <v>1A</v>
          </cell>
          <cell r="C1173" t="str">
            <v>Bar cover, AD4/TT4/RD4/F300Int Mid cub 2000-2500A</v>
          </cell>
          <cell r="D1173">
            <v>7.2380999999999993</v>
          </cell>
          <cell r="E1173">
            <v>7.6000049999999995</v>
          </cell>
          <cell r="F1173">
            <v>1</v>
          </cell>
        </row>
        <row r="1174">
          <cell r="A1174" t="str">
            <v>A5157467236</v>
          </cell>
          <cell r="B1174" t="str">
            <v>1A</v>
          </cell>
          <cell r="C1174" t="str">
            <v>Bar cover, AD4/TT4/RD4 Right end 2000-2500A</v>
          </cell>
          <cell r="D1174">
            <v>7.2380999999999993</v>
          </cell>
          <cell r="E1174">
            <v>7.6000049999999995</v>
          </cell>
          <cell r="F1174">
            <v>1</v>
          </cell>
        </row>
        <row r="1175">
          <cell r="A1175" t="str">
            <v>A5157467237</v>
          </cell>
          <cell r="B1175" t="str">
            <v>1A</v>
          </cell>
          <cell r="C1175" t="str">
            <v>Bar cover, AD4/TT4/RD4 Left end 2000-2500A</v>
          </cell>
          <cell r="D1175">
            <v>7.2380999999999993</v>
          </cell>
          <cell r="E1175">
            <v>7.6000049999999995</v>
          </cell>
          <cell r="F1175">
            <v>1</v>
          </cell>
        </row>
        <row r="1176">
          <cell r="A1176" t="str">
            <v>A5157467238</v>
          </cell>
          <cell r="B1176" t="str">
            <v>1A</v>
          </cell>
          <cell r="C1176" t="str">
            <v>Bar cover, AD4/TT4/RD4/DI4 Right end 630-1250A</v>
          </cell>
          <cell r="D1176">
            <v>7.2380999999999993</v>
          </cell>
          <cell r="E1176">
            <v>7.6000049999999995</v>
          </cell>
          <cell r="F1176">
            <v>1</v>
          </cell>
        </row>
        <row r="1177">
          <cell r="A1177" t="str">
            <v>A5157467239</v>
          </cell>
          <cell r="B1177" t="str">
            <v>1A</v>
          </cell>
          <cell r="C1177" t="str">
            <v>Bar cover, AD4/TT4/RD4/DI4 Left end 630-1250A</v>
          </cell>
          <cell r="D1177">
            <v>7.2380999999999993</v>
          </cell>
          <cell r="E1177">
            <v>7.6000049999999995</v>
          </cell>
          <cell r="F1177">
            <v>1</v>
          </cell>
        </row>
        <row r="1178">
          <cell r="A1178" t="str">
            <v>A5157473258</v>
          </cell>
          <cell r="B1178">
            <v>0</v>
          </cell>
          <cell r="C1178" t="str">
            <v>Option Double CT panel</v>
          </cell>
          <cell r="D1178">
            <v>22.611601599986898</v>
          </cell>
          <cell r="E1178">
            <v>22.611601599986898</v>
          </cell>
          <cell r="F1178">
            <v>1</v>
          </cell>
        </row>
        <row r="1179">
          <cell r="A1179" t="str">
            <v>AAA12738FA</v>
          </cell>
          <cell r="B1179">
            <v>0</v>
          </cell>
          <cell r="C1179" t="str">
            <v>Bottom pan MCSet1 SF6</v>
          </cell>
          <cell r="D1179">
            <v>227.08346982013273</v>
          </cell>
          <cell r="E1179">
            <v>227.08346982013273</v>
          </cell>
          <cell r="F1179">
            <v>6</v>
          </cell>
        </row>
        <row r="1180">
          <cell r="A1180" t="str">
            <v>AAA12738FB</v>
          </cell>
          <cell r="B1180">
            <v>0</v>
          </cell>
          <cell r="C1180" t="str">
            <v>Bottom pan MCSet2</v>
          </cell>
          <cell r="D1180">
            <v>228.94668101053503</v>
          </cell>
          <cell r="E1180">
            <v>228.94668101053503</v>
          </cell>
          <cell r="F1180">
            <v>6</v>
          </cell>
        </row>
        <row r="1181">
          <cell r="A1181" t="str">
            <v>AAA12738FC</v>
          </cell>
          <cell r="B1181">
            <v>0</v>
          </cell>
          <cell r="C1181" t="str">
            <v>Bottom pan MCSet1 Evolis</v>
          </cell>
          <cell r="D1181">
            <v>287.34851982013276</v>
          </cell>
          <cell r="E1181">
            <v>287.34851982013276</v>
          </cell>
          <cell r="F1181">
            <v>6</v>
          </cell>
        </row>
        <row r="1182">
          <cell r="A1182" t="str">
            <v>AAA12740FA</v>
          </cell>
          <cell r="B1182">
            <v>0</v>
          </cell>
          <cell r="C1182" t="str">
            <v>LV BOX MCSET1 MARINE</v>
          </cell>
          <cell r="D1182">
            <v>130.52758259989582</v>
          </cell>
          <cell r="E1182">
            <v>132.88122389989582</v>
          </cell>
          <cell r="F1182">
            <v>26</v>
          </cell>
        </row>
        <row r="1183">
          <cell r="A1183" t="str">
            <v>AAA12740FB</v>
          </cell>
          <cell r="B1183">
            <v>0</v>
          </cell>
          <cell r="C1183" t="str">
            <v>LV BOX MCSET2 MARINE</v>
          </cell>
          <cell r="D1183">
            <v>111.99259211946401</v>
          </cell>
          <cell r="E1183">
            <v>115.106758419464</v>
          </cell>
          <cell r="F1183">
            <v>30</v>
          </cell>
        </row>
        <row r="1184">
          <cell r="A1184" t="str">
            <v>AAA12740FC</v>
          </cell>
          <cell r="B1184">
            <v>0</v>
          </cell>
          <cell r="C1184" t="str">
            <v>LV BOX MCSET3 MARINE</v>
          </cell>
          <cell r="D1184">
            <v>163.62509654095501</v>
          </cell>
          <cell r="E1184">
            <v>165.871739840955</v>
          </cell>
          <cell r="F1184">
            <v>26</v>
          </cell>
        </row>
        <row r="1185">
          <cell r="A1185" t="str">
            <v>AAA12744FA</v>
          </cell>
          <cell r="B1185">
            <v>0</v>
          </cell>
          <cell r="C1185" t="str">
            <v>ARC LIMITER, MARINE</v>
          </cell>
          <cell r="D1185">
            <v>9.4803866955113456</v>
          </cell>
          <cell r="E1185">
            <v>9.6316062259732433</v>
          </cell>
          <cell r="F1185">
            <v>12</v>
          </cell>
        </row>
        <row r="1186">
          <cell r="A1186" t="str">
            <v>AAA12747FA</v>
          </cell>
          <cell r="B1186" t="str">
            <v>C0</v>
          </cell>
          <cell r="C1186" t="str">
            <v>Tunnel PIF Marine MC 1, IPX1</v>
          </cell>
          <cell r="D1186">
            <v>2.7254313276789617</v>
          </cell>
          <cell r="E1186">
            <v>2.7254313276789617</v>
          </cell>
          <cell r="F1186">
            <v>2</v>
          </cell>
        </row>
        <row r="1187">
          <cell r="A1187" t="str">
            <v>AAA12747FB</v>
          </cell>
          <cell r="B1187" t="str">
            <v>C0</v>
          </cell>
          <cell r="C1187" t="str">
            <v>Tunnel PIF Marine MC 1, IPX2</v>
          </cell>
          <cell r="D1187">
            <v>43.225609728342391</v>
          </cell>
          <cell r="E1187">
            <v>43.225609728342391</v>
          </cell>
          <cell r="F1187">
            <v>6</v>
          </cell>
        </row>
        <row r="1188">
          <cell r="A1188" t="str">
            <v>AAA12747FC</v>
          </cell>
          <cell r="B1188" t="str">
            <v>C0</v>
          </cell>
          <cell r="C1188" t="str">
            <v>Tunnel PIF Marine MC 2, IPX1</v>
          </cell>
          <cell r="D1188">
            <v>0</v>
          </cell>
          <cell r="E1188">
            <v>0</v>
          </cell>
          <cell r="F1188">
            <v>2</v>
          </cell>
        </row>
        <row r="1189">
          <cell r="A1189" t="str">
            <v>AAA12747FD</v>
          </cell>
          <cell r="B1189" t="str">
            <v>C0</v>
          </cell>
          <cell r="C1189" t="str">
            <v>Tunnel PIF Marine MC 2, IPX2</v>
          </cell>
          <cell r="D1189">
            <v>8.3000000000000007</v>
          </cell>
          <cell r="E1189">
            <v>8.3000000000000007</v>
          </cell>
          <cell r="F1189">
            <v>6</v>
          </cell>
        </row>
        <row r="1190">
          <cell r="A1190" t="str">
            <v>AAA12747FE</v>
          </cell>
          <cell r="B1190" t="str">
            <v>C0</v>
          </cell>
          <cell r="C1190" t="str">
            <v>Tunnel PIF Marine MC 3, IPX1</v>
          </cell>
          <cell r="D1190">
            <v>58.632842246037136</v>
          </cell>
          <cell r="E1190">
            <v>58.632842246037136</v>
          </cell>
          <cell r="F1190">
            <v>7</v>
          </cell>
        </row>
        <row r="1191">
          <cell r="A1191" t="str">
            <v>AAA12747FF</v>
          </cell>
          <cell r="B1191" t="str">
            <v>C0</v>
          </cell>
          <cell r="C1191" t="str">
            <v>Tunnel PIF Marine MC 3, IPX2</v>
          </cell>
          <cell r="D1191">
            <v>59.245349970899369</v>
          </cell>
          <cell r="E1191">
            <v>59.245349970899369</v>
          </cell>
          <cell r="F1191">
            <v>10</v>
          </cell>
        </row>
        <row r="1192">
          <cell r="A1192" t="str">
            <v>AAA12747FG</v>
          </cell>
          <cell r="B1192">
            <v>0</v>
          </cell>
          <cell r="C1192" t="str">
            <v>END PLATE LEFT, MARINE</v>
          </cell>
          <cell r="D1192">
            <v>7.0108404686811427</v>
          </cell>
          <cell r="E1192">
            <v>7.0108404686811427</v>
          </cell>
          <cell r="F1192">
            <v>5</v>
          </cell>
        </row>
        <row r="1193">
          <cell r="A1193" t="str">
            <v>AAA12747FH</v>
          </cell>
          <cell r="B1193">
            <v>0</v>
          </cell>
          <cell r="C1193" t="str">
            <v>END PLATE RIGHT, MARINE</v>
          </cell>
          <cell r="D1193">
            <v>9.9866014897174473</v>
          </cell>
          <cell r="E1193">
            <v>9.9866014897174473</v>
          </cell>
          <cell r="F1193">
            <v>5</v>
          </cell>
        </row>
        <row r="1194">
          <cell r="A1194" t="str">
            <v>AAA12748FA</v>
          </cell>
          <cell r="B1194">
            <v>0</v>
          </cell>
          <cell r="C1194" t="str">
            <v>NYLON DAMPER OF VT COMP. W/D MARINE</v>
          </cell>
          <cell r="D1194">
            <v>5.6545430190865643E-2</v>
          </cell>
          <cell r="E1194">
            <v>5.6545430190865643E-2</v>
          </cell>
          <cell r="F1194">
            <v>4</v>
          </cell>
        </row>
        <row r="1195">
          <cell r="A1195" t="str">
            <v>AAA12748FB</v>
          </cell>
          <cell r="B1195">
            <v>0</v>
          </cell>
          <cell r="C1195" t="str">
            <v>CALAGE CAISSON TT MCSET 3/ DAMPER VT W/D MARINE</v>
          </cell>
          <cell r="D1195">
            <v>3.6563740301954137</v>
          </cell>
          <cell r="E1195">
            <v>3.6563740301954137</v>
          </cell>
          <cell r="F1195">
            <v>4</v>
          </cell>
        </row>
        <row r="1196">
          <cell r="A1196" t="str">
            <v>AAA12749FA</v>
          </cell>
          <cell r="B1196">
            <v>0</v>
          </cell>
          <cell r="C1196" t="str">
            <v>ENS DU BLOCK TT FIX/DEBRO MARINE</v>
          </cell>
          <cell r="D1196">
            <v>9.9696449517055974E-2</v>
          </cell>
          <cell r="E1196">
            <v>9.9696449517055974E-2</v>
          </cell>
          <cell r="F1196">
            <v>5</v>
          </cell>
        </row>
        <row r="1197">
          <cell r="A1197" t="str">
            <v>AAA12749FB</v>
          </cell>
          <cell r="B1197">
            <v>0</v>
          </cell>
          <cell r="C1197" t="str">
            <v>ENS DU BLOCK TT FIX/DEBRO MARINE MC7-3</v>
          </cell>
          <cell r="D1197">
            <v>1.8996107495193302</v>
          </cell>
          <cell r="E1197">
            <v>1.8996107495193302</v>
          </cell>
          <cell r="F1197">
            <v>5</v>
          </cell>
        </row>
        <row r="1198">
          <cell r="A1198" t="str">
            <v>AAA12853FA</v>
          </cell>
          <cell r="B1198" t="str">
            <v>A0</v>
          </cell>
          <cell r="C1198" t="str">
            <v>MOTORPACT LINKS CUB. UG-LEFT</v>
          </cell>
          <cell r="D1198">
            <v>336.03857506074218</v>
          </cell>
          <cell r="E1198">
            <v>339.51107106092513</v>
          </cell>
          <cell r="F1198">
            <v>53</v>
          </cell>
        </row>
        <row r="1199">
          <cell r="A1199" t="str">
            <v>AAA12854FA</v>
          </cell>
          <cell r="B1199" t="str">
            <v>A0</v>
          </cell>
          <cell r="C1199" t="str">
            <v>MOTORPACT LINKS CUB. UG-RIGHT</v>
          </cell>
          <cell r="D1199">
            <v>336.03857506074218</v>
          </cell>
          <cell r="E1199">
            <v>339.51107106092513</v>
          </cell>
          <cell r="F1199">
            <v>53</v>
          </cell>
        </row>
        <row r="1200">
          <cell r="A1200" t="str">
            <v>AAA12853FB</v>
          </cell>
          <cell r="B1200" t="str">
            <v>A0</v>
          </cell>
          <cell r="C1200" t="str">
            <v>MOTORPACT LINKS CUB. UG-LEFT, w/ MC Set 1700 mm</v>
          </cell>
          <cell r="D1200">
            <v>351.68</v>
          </cell>
          <cell r="E1200">
            <v>355.15</v>
          </cell>
          <cell r="F1200">
            <v>53</v>
          </cell>
        </row>
        <row r="1201">
          <cell r="A1201" t="str">
            <v>AAA12854FB</v>
          </cell>
          <cell r="B1201" t="str">
            <v>A0</v>
          </cell>
          <cell r="C1201" t="str">
            <v>MOTORPACT LINKS CUB. UG-RIGHT, w/MCSet 1700 mm</v>
          </cell>
          <cell r="D1201">
            <v>351.68</v>
          </cell>
          <cell r="E1201">
            <v>355.15</v>
          </cell>
          <cell r="F1201">
            <v>53</v>
          </cell>
        </row>
        <row r="1202">
          <cell r="A1202" t="str">
            <v>AAA13063FA</v>
          </cell>
          <cell r="B1202">
            <v>0</v>
          </cell>
          <cell r="C1202" t="str">
            <v>3900-4000A ventilation</v>
          </cell>
          <cell r="D1202">
            <v>46.904327858698437</v>
          </cell>
          <cell r="E1202">
            <v>47.09128477826291</v>
          </cell>
          <cell r="F1202">
            <v>29</v>
          </cell>
        </row>
        <row r="1203">
          <cell r="A1203" t="str">
            <v>AAA20016FA</v>
          </cell>
          <cell r="B1203">
            <v>0</v>
          </cell>
          <cell r="C1203" t="str">
            <v>PINTU BAWAH MCSET1 MARINE</v>
          </cell>
          <cell r="D1203">
            <v>19.460006790624991</v>
          </cell>
          <cell r="E1203">
            <v>19.58588679062499</v>
          </cell>
          <cell r="F1203">
            <v>8</v>
          </cell>
        </row>
        <row r="1204">
          <cell r="A1204" t="str">
            <v>AAA20016FB</v>
          </cell>
          <cell r="B1204">
            <v>0</v>
          </cell>
          <cell r="C1204" t="str">
            <v>PINTU BAWAH MCSET2 MARINE</v>
          </cell>
          <cell r="D1204">
            <v>111.57042777231507</v>
          </cell>
          <cell r="E1204">
            <v>111.69630777231507</v>
          </cell>
          <cell r="F1204">
            <v>8</v>
          </cell>
        </row>
        <row r="1205">
          <cell r="A1205" t="str">
            <v>AAA20016FC</v>
          </cell>
          <cell r="B1205">
            <v>0</v>
          </cell>
          <cell r="C1205" t="str">
            <v>PAN CABLE MCSET3 PIF MARINE</v>
          </cell>
          <cell r="D1205">
            <v>135.00508777231502</v>
          </cell>
          <cell r="E1205">
            <v>135.13096777231505</v>
          </cell>
          <cell r="F1205">
            <v>8</v>
          </cell>
        </row>
        <row r="1206">
          <cell r="A1206" t="str">
            <v>AAA20120FA</v>
          </cell>
          <cell r="B1206">
            <v>0</v>
          </cell>
          <cell r="C1206" t="str">
            <v>COVER BUSBAR MCSET1 MARINE</v>
          </cell>
          <cell r="D1206">
            <v>22.240430900304109</v>
          </cell>
          <cell r="E1206">
            <v>22.240430900304109</v>
          </cell>
          <cell r="F1206">
            <v>4</v>
          </cell>
        </row>
        <row r="1207">
          <cell r="A1207" t="str">
            <v>AAA20120FB</v>
          </cell>
          <cell r="B1207">
            <v>0</v>
          </cell>
          <cell r="C1207" t="str">
            <v>COVER BUSBAR MCSET2 MARINE</v>
          </cell>
          <cell r="D1207">
            <v>26.829443195610455</v>
          </cell>
          <cell r="E1207">
            <v>26.829443195610455</v>
          </cell>
          <cell r="F1207">
            <v>4</v>
          </cell>
        </row>
        <row r="1208">
          <cell r="A1208" t="str">
            <v>AAA20120FC</v>
          </cell>
          <cell r="B1208">
            <v>0</v>
          </cell>
          <cell r="C1208" t="str">
            <v>COVER BUSBAR MCSET3 MARINE</v>
          </cell>
          <cell r="D1208">
            <v>39.623823042505514</v>
          </cell>
          <cell r="E1208">
            <v>39.623823042505514</v>
          </cell>
          <cell r="F1208">
            <v>4</v>
          </cell>
        </row>
        <row r="1209">
          <cell r="A1209" t="str">
            <v>B2001</v>
          </cell>
          <cell r="B1209">
            <v>0</v>
          </cell>
          <cell r="C1209" t="str">
            <v>Sepam 2000 Busbar B01</v>
          </cell>
          <cell r="D1209">
            <v>1264.4100000000001</v>
          </cell>
          <cell r="E1209">
            <v>1264.4100000000001</v>
          </cell>
          <cell r="F1209">
            <v>1</v>
          </cell>
        </row>
        <row r="1210">
          <cell r="A1210" t="str">
            <v>B2002</v>
          </cell>
          <cell r="B1210">
            <v>0</v>
          </cell>
          <cell r="C1210" t="str">
            <v>Sepam 2000 Busbar B02</v>
          </cell>
          <cell r="D1210">
            <v>2040.5</v>
          </cell>
          <cell r="E1210">
            <v>2040.5</v>
          </cell>
          <cell r="F1210">
            <v>1</v>
          </cell>
        </row>
        <row r="1211">
          <cell r="A1211" t="str">
            <v>B2003</v>
          </cell>
          <cell r="B1211">
            <v>0</v>
          </cell>
          <cell r="C1211" t="str">
            <v>Sepam 2000 Busbar B03</v>
          </cell>
          <cell r="D1211">
            <v>1482.41</v>
          </cell>
          <cell r="E1211">
            <v>1482.41</v>
          </cell>
          <cell r="F1211">
            <v>1</v>
          </cell>
        </row>
        <row r="1212">
          <cell r="A1212" t="str">
            <v>B2004</v>
          </cell>
          <cell r="B1212">
            <v>0</v>
          </cell>
          <cell r="C1212" t="str">
            <v>Sepam 2000 Busbar B04</v>
          </cell>
          <cell r="D1212">
            <v>1700.42</v>
          </cell>
          <cell r="E1212">
            <v>1700.42</v>
          </cell>
          <cell r="F1212">
            <v>1</v>
          </cell>
        </row>
        <row r="1213">
          <cell r="A1213" t="str">
            <v>B2007</v>
          </cell>
          <cell r="B1213">
            <v>0</v>
          </cell>
          <cell r="C1213" t="str">
            <v>Sepam 2000 Busbar B07</v>
          </cell>
          <cell r="D1213">
            <v>2999.71</v>
          </cell>
          <cell r="E1213">
            <v>2999.71</v>
          </cell>
          <cell r="F1213">
            <v>1</v>
          </cell>
        </row>
        <row r="1214">
          <cell r="A1214" t="str">
            <v>C2001</v>
          </cell>
          <cell r="B1214">
            <v>0</v>
          </cell>
          <cell r="C1214" t="str">
            <v>Sepam 2000 Capacitor C01</v>
          </cell>
          <cell r="D1214">
            <v>1264.4100000000001</v>
          </cell>
          <cell r="E1214">
            <v>1264.4100000000001</v>
          </cell>
          <cell r="F1214">
            <v>1</v>
          </cell>
        </row>
        <row r="1215">
          <cell r="A1215" t="str">
            <v>C2002</v>
          </cell>
          <cell r="B1215">
            <v>0</v>
          </cell>
          <cell r="C1215" t="str">
            <v>Sepam 2000 Capacitor C02</v>
          </cell>
          <cell r="D1215">
            <v>1613.22</v>
          </cell>
          <cell r="E1215">
            <v>1613.22</v>
          </cell>
          <cell r="F1215">
            <v>1</v>
          </cell>
        </row>
        <row r="1216">
          <cell r="A1216" t="str">
            <v>C2003</v>
          </cell>
          <cell r="B1216">
            <v>0</v>
          </cell>
          <cell r="C1216" t="str">
            <v>Sepam 2000 Capacitor C03</v>
          </cell>
          <cell r="D1216">
            <v>1569.62</v>
          </cell>
          <cell r="E1216">
            <v>1569.62</v>
          </cell>
          <cell r="F1216">
            <v>1</v>
          </cell>
        </row>
        <row r="1217">
          <cell r="A1217" t="str">
            <v>C2004</v>
          </cell>
          <cell r="B1217">
            <v>0</v>
          </cell>
          <cell r="C1217" t="str">
            <v>Sepam 2000 Capacitor C04</v>
          </cell>
          <cell r="D1217">
            <v>1918.42</v>
          </cell>
          <cell r="E1217">
            <v>1918.42</v>
          </cell>
          <cell r="F1217">
            <v>1</v>
          </cell>
        </row>
        <row r="1218">
          <cell r="A1218" t="str">
            <v>CCA609</v>
          </cell>
          <cell r="B1218">
            <v>0</v>
          </cell>
          <cell r="C1218" t="str">
            <v>COMUNICATION CONNECTION BOX 2/4 WIRE</v>
          </cell>
          <cell r="D1218">
            <v>53.420922182442155</v>
          </cell>
          <cell r="E1218">
            <v>53.420922182442155</v>
          </cell>
          <cell r="F1218">
            <v>1</v>
          </cell>
        </row>
        <row r="1219">
          <cell r="A1219" t="str">
            <v>D2002</v>
          </cell>
          <cell r="B1219">
            <v>0</v>
          </cell>
          <cell r="C1219" t="str">
            <v>Sepam 2000 Differential D02</v>
          </cell>
          <cell r="D1219">
            <v>2720.67</v>
          </cell>
          <cell r="E1219">
            <v>2720.67</v>
          </cell>
          <cell r="F1219">
            <v>1</v>
          </cell>
        </row>
        <row r="1220">
          <cell r="A1220" t="str">
            <v>D2022</v>
          </cell>
          <cell r="B1220">
            <v>0</v>
          </cell>
          <cell r="C1220" t="str">
            <v>Sepam 2000 Differential D22</v>
          </cell>
          <cell r="D1220">
            <v>2267.2199999999998</v>
          </cell>
          <cell r="E1220">
            <v>2267.2199999999998</v>
          </cell>
          <cell r="F1220">
            <v>1</v>
          </cell>
        </row>
        <row r="1221">
          <cell r="A1221" t="str">
            <v>FLAP MCSET1</v>
          </cell>
          <cell r="B1221">
            <v>0</v>
          </cell>
          <cell r="C1221" t="str">
            <v>FLAP MCSET1, MARINE</v>
          </cell>
          <cell r="D1221">
            <v>8.8203865107847985</v>
          </cell>
          <cell r="E1221">
            <v>8.826680510784799</v>
          </cell>
          <cell r="F1221">
            <v>6</v>
          </cell>
        </row>
        <row r="1222">
          <cell r="A1222" t="str">
            <v>FLAP MCSET2</v>
          </cell>
          <cell r="B1222">
            <v>0</v>
          </cell>
          <cell r="C1222" t="str">
            <v>FLAP MCSET2, MARINE</v>
          </cell>
          <cell r="D1222">
            <v>8.5655678624311129</v>
          </cell>
          <cell r="E1222">
            <v>8.5718618624311134</v>
          </cell>
          <cell r="F1222">
            <v>6</v>
          </cell>
        </row>
        <row r="1223">
          <cell r="A1223" t="str">
            <v>FLAP MCSET3</v>
          </cell>
          <cell r="B1223">
            <v>0</v>
          </cell>
          <cell r="C1223" t="str">
            <v>FLAP MCSET3, MARINE</v>
          </cell>
          <cell r="D1223">
            <v>58.898410108468255</v>
          </cell>
          <cell r="E1223">
            <v>58.904704108468252</v>
          </cell>
          <cell r="F1223">
            <v>6</v>
          </cell>
        </row>
        <row r="1224">
          <cell r="A1224" t="str">
            <v>G2000</v>
          </cell>
          <cell r="B1224">
            <v>0</v>
          </cell>
          <cell r="C1224" t="str">
            <v>Sepam 2000 Generator G00</v>
          </cell>
          <cell r="D1224">
            <v>2214.9</v>
          </cell>
          <cell r="E1224">
            <v>2214.9</v>
          </cell>
          <cell r="F1224">
            <v>1</v>
          </cell>
        </row>
        <row r="1225">
          <cell r="A1225" t="str">
            <v>G2001</v>
          </cell>
          <cell r="B1225">
            <v>0</v>
          </cell>
          <cell r="C1225" t="str">
            <v>Sepam 2000 Generator G01</v>
          </cell>
          <cell r="D1225">
            <v>1613.22</v>
          </cell>
          <cell r="E1225">
            <v>1613.22</v>
          </cell>
          <cell r="F1225">
            <v>1</v>
          </cell>
        </row>
        <row r="1226">
          <cell r="A1226" t="str">
            <v>G2002</v>
          </cell>
          <cell r="B1226">
            <v>0</v>
          </cell>
          <cell r="C1226" t="str">
            <v>Sepam 2000 Generator G02</v>
          </cell>
          <cell r="D1226">
            <v>1962.02</v>
          </cell>
          <cell r="E1226">
            <v>1962.02</v>
          </cell>
          <cell r="F1226">
            <v>1</v>
          </cell>
        </row>
        <row r="1227">
          <cell r="A1227" t="str">
            <v>G2005</v>
          </cell>
          <cell r="B1227">
            <v>0</v>
          </cell>
          <cell r="C1227" t="str">
            <v>Sepam 2000 Generator G05</v>
          </cell>
          <cell r="D1227">
            <v>3095.63</v>
          </cell>
          <cell r="E1227">
            <v>3095.63</v>
          </cell>
          <cell r="F1227">
            <v>1</v>
          </cell>
        </row>
        <row r="1228">
          <cell r="A1228" t="str">
            <v>G2006</v>
          </cell>
          <cell r="B1228">
            <v>0</v>
          </cell>
          <cell r="C1228" t="str">
            <v>Sepam 2000 Generator G06</v>
          </cell>
          <cell r="D1228">
            <v>3444.43</v>
          </cell>
          <cell r="E1228">
            <v>3444.43</v>
          </cell>
          <cell r="F1228">
            <v>1</v>
          </cell>
        </row>
        <row r="1229">
          <cell r="A1229" t="str">
            <v>J1368462</v>
          </cell>
          <cell r="B1229">
            <v>0</v>
          </cell>
          <cell r="C1229" t="str">
            <v>SELECTOR SWITCH</v>
          </cell>
          <cell r="D1229">
            <v>7.358557038781897</v>
          </cell>
          <cell r="E1229">
            <v>7.358557038781897</v>
          </cell>
          <cell r="F1229">
            <v>1</v>
          </cell>
        </row>
        <row r="1230">
          <cell r="A1230" t="str">
            <v>M2002</v>
          </cell>
          <cell r="B1230">
            <v>0</v>
          </cell>
          <cell r="C1230" t="str">
            <v>Sepam 2000 Motor M02</v>
          </cell>
          <cell r="D1230">
            <v>1334.17</v>
          </cell>
          <cell r="E1230">
            <v>1334.17</v>
          </cell>
          <cell r="F1230">
            <v>1</v>
          </cell>
        </row>
        <row r="1231">
          <cell r="A1231" t="str">
            <v>M2003</v>
          </cell>
          <cell r="B1231">
            <v>0</v>
          </cell>
          <cell r="C1231" t="str">
            <v>Sepam 2000 Motor M03</v>
          </cell>
          <cell r="D1231">
            <v>1876.3769400091551</v>
          </cell>
          <cell r="E1231">
            <v>1876.3769400091551</v>
          </cell>
          <cell r="F1231">
            <v>1</v>
          </cell>
        </row>
        <row r="1232">
          <cell r="A1232" t="str">
            <v>M2004</v>
          </cell>
          <cell r="B1232">
            <v>0</v>
          </cell>
          <cell r="C1232" t="str">
            <v>Sepam 2000 Motor M04</v>
          </cell>
          <cell r="D1232">
            <v>2075.38</v>
          </cell>
          <cell r="E1232">
            <v>2075.38</v>
          </cell>
          <cell r="F1232">
            <v>1</v>
          </cell>
        </row>
        <row r="1233">
          <cell r="A1233" t="str">
            <v>M2005</v>
          </cell>
          <cell r="B1233">
            <v>0</v>
          </cell>
          <cell r="C1233" t="str">
            <v>Sepam 2000 Motor M05</v>
          </cell>
          <cell r="D1233">
            <v>1682.98</v>
          </cell>
          <cell r="E1233">
            <v>1682.98</v>
          </cell>
          <cell r="F1233">
            <v>1</v>
          </cell>
        </row>
        <row r="1234">
          <cell r="A1234" t="str">
            <v>M2006</v>
          </cell>
          <cell r="B1234">
            <v>0</v>
          </cell>
          <cell r="C1234" t="str">
            <v>Sepam 2000 Motor M06</v>
          </cell>
          <cell r="D1234">
            <v>2205.5626292740053</v>
          </cell>
          <cell r="E1234">
            <v>2205.5626292740053</v>
          </cell>
          <cell r="F1234">
            <v>1</v>
          </cell>
        </row>
        <row r="1235">
          <cell r="A1235" t="str">
            <v>M2007</v>
          </cell>
          <cell r="B1235">
            <v>0</v>
          </cell>
          <cell r="C1235" t="str">
            <v>Sepam 2000 Motor M07</v>
          </cell>
          <cell r="D1235">
            <v>3034.59</v>
          </cell>
          <cell r="E1235">
            <v>3034.59</v>
          </cell>
          <cell r="F1235">
            <v>1</v>
          </cell>
        </row>
        <row r="1236">
          <cell r="A1236" t="str">
            <v>M2008</v>
          </cell>
          <cell r="B1236">
            <v>0</v>
          </cell>
          <cell r="C1236" t="str">
            <v>Sepam 2000 Motor M08</v>
          </cell>
          <cell r="D1236">
            <v>3121.79</v>
          </cell>
          <cell r="E1236">
            <v>3121.79</v>
          </cell>
          <cell r="F1236">
            <v>1</v>
          </cell>
        </row>
        <row r="1237">
          <cell r="A1237" t="str">
            <v>M2009</v>
          </cell>
          <cell r="B1237">
            <v>0</v>
          </cell>
          <cell r="C1237" t="str">
            <v>Sepam 2000 Motor M09</v>
          </cell>
          <cell r="D1237">
            <v>2336.98</v>
          </cell>
          <cell r="E1237">
            <v>2336.98</v>
          </cell>
          <cell r="F1237">
            <v>1</v>
          </cell>
        </row>
        <row r="1238">
          <cell r="A1238" t="str">
            <v>M2011</v>
          </cell>
          <cell r="B1238">
            <v>0</v>
          </cell>
          <cell r="C1238" t="str">
            <v>Sepam 2000 Motor M11</v>
          </cell>
          <cell r="D1238">
            <v>2424.1799999999998</v>
          </cell>
          <cell r="E1238">
            <v>2424.1799999999998</v>
          </cell>
          <cell r="F1238">
            <v>1</v>
          </cell>
        </row>
        <row r="1239">
          <cell r="A1239" t="str">
            <v>M2014</v>
          </cell>
          <cell r="B1239">
            <v>0</v>
          </cell>
          <cell r="C1239" t="str">
            <v>Sepam 2000 Motor M14</v>
          </cell>
          <cell r="D1239">
            <v>2685.79</v>
          </cell>
          <cell r="E1239">
            <v>2685.79</v>
          </cell>
          <cell r="F1239">
            <v>1</v>
          </cell>
        </row>
        <row r="1240">
          <cell r="A1240" t="str">
            <v>M2015</v>
          </cell>
          <cell r="B1240">
            <v>0</v>
          </cell>
          <cell r="C1240" t="str">
            <v>Sepam 2000 Motor M15</v>
          </cell>
          <cell r="D1240">
            <v>1639.38</v>
          </cell>
          <cell r="E1240">
            <v>1639.38</v>
          </cell>
          <cell r="F1240">
            <v>1</v>
          </cell>
        </row>
        <row r="1241">
          <cell r="A1241" t="str">
            <v>M2016</v>
          </cell>
          <cell r="B1241">
            <v>0</v>
          </cell>
          <cell r="C1241" t="str">
            <v>Sepam 2000 Motor M16</v>
          </cell>
          <cell r="D1241">
            <v>1988.18</v>
          </cell>
          <cell r="E1241">
            <v>1988.18</v>
          </cell>
          <cell r="F1241">
            <v>1</v>
          </cell>
        </row>
        <row r="1242">
          <cell r="A1242" t="str">
            <v>PM700</v>
          </cell>
          <cell r="B1242">
            <v>0</v>
          </cell>
          <cell r="C1242" t="str">
            <v>Power Meter PM700</v>
          </cell>
          <cell r="D1242">
            <v>79.037490073251732</v>
          </cell>
          <cell r="E1242">
            <v>82.989364576914326</v>
          </cell>
          <cell r="F1242">
            <v>1</v>
          </cell>
        </row>
        <row r="1243">
          <cell r="A1243" t="str">
            <v>PM700P</v>
          </cell>
          <cell r="B1243">
            <v>0</v>
          </cell>
          <cell r="C1243" t="str">
            <v>Power Meter PM700P</v>
          </cell>
          <cell r="D1243">
            <v>84.594090078401564</v>
          </cell>
          <cell r="E1243">
            <v>88.823794582321639</v>
          </cell>
          <cell r="F1243">
            <v>1</v>
          </cell>
        </row>
        <row r="1244">
          <cell r="A1244" t="str">
            <v>PM710</v>
          </cell>
          <cell r="B1244">
            <v>0</v>
          </cell>
          <cell r="C1244" t="str">
            <v>Power Meter PM710</v>
          </cell>
          <cell r="D1244">
            <v>85.396710079145436</v>
          </cell>
          <cell r="E1244">
            <v>89.666545583102717</v>
          </cell>
          <cell r="F1244">
            <v>1</v>
          </cell>
        </row>
        <row r="1245">
          <cell r="A1245" t="str">
            <v>PM810MG</v>
          </cell>
          <cell r="B1245">
            <v>0</v>
          </cell>
          <cell r="C1245" t="str">
            <v>Centrale de mesure PM810 avec THD. alarm</v>
          </cell>
          <cell r="D1245">
            <v>154.4734801431656</v>
          </cell>
          <cell r="E1245">
            <v>162.19715415032388</v>
          </cell>
          <cell r="F1245">
            <v>1</v>
          </cell>
        </row>
        <row r="1246">
          <cell r="A1246" t="str">
            <v>PM820MG</v>
          </cell>
          <cell r="B1246">
            <v>0</v>
          </cell>
          <cell r="C1246" t="str">
            <v>Centrale de mesure PM820 avec harmonique</v>
          </cell>
          <cell r="D1246">
            <v>157.74570014619829</v>
          </cell>
          <cell r="E1246">
            <v>165.6329851535082</v>
          </cell>
          <cell r="F1246">
            <v>1</v>
          </cell>
        </row>
        <row r="1247">
          <cell r="A1247" t="str">
            <v>PM850MG</v>
          </cell>
          <cell r="B1247">
            <v>0</v>
          </cell>
          <cell r="C1247" t="str">
            <v>Centrale de mesure PM850 avec harmonique</v>
          </cell>
          <cell r="D1247">
            <v>165.55581015343665</v>
          </cell>
          <cell r="E1247">
            <v>173.83360066110851</v>
          </cell>
          <cell r="F1247">
            <v>1</v>
          </cell>
        </row>
        <row r="1248">
          <cell r="A1248" t="str">
            <v>PT UP AD1</v>
          </cell>
          <cell r="B1248">
            <v>0</v>
          </cell>
          <cell r="C1248" t="str">
            <v>PTs D/O ph-earth upstream AD1</v>
          </cell>
          <cell r="D1248">
            <v>913.2644881674961</v>
          </cell>
          <cell r="E1248">
            <v>957.22560316786507</v>
          </cell>
          <cell r="F1248">
            <v>9</v>
          </cell>
        </row>
        <row r="1249">
          <cell r="A1249" t="str">
            <v>PT UP AD2</v>
          </cell>
          <cell r="B1249">
            <v>0</v>
          </cell>
          <cell r="C1249" t="str">
            <v>PTs D/O ph-earth upstream AD2</v>
          </cell>
          <cell r="D1249">
            <v>906.228246000117</v>
          </cell>
          <cell r="E1249">
            <v>950.32678000048509</v>
          </cell>
          <cell r="F1249">
            <v>8</v>
          </cell>
        </row>
        <row r="1250">
          <cell r="A1250" t="str">
            <v>S2001</v>
          </cell>
          <cell r="B1250">
            <v>0</v>
          </cell>
          <cell r="C1250" t="str">
            <v>Sepam 2000 Substation S01</v>
          </cell>
          <cell r="D1250">
            <v>1316.73</v>
          </cell>
          <cell r="E1250">
            <v>1316.73</v>
          </cell>
          <cell r="F1250">
            <v>1</v>
          </cell>
        </row>
        <row r="1251">
          <cell r="A1251" t="str">
            <v>S2002</v>
          </cell>
          <cell r="B1251">
            <v>0</v>
          </cell>
          <cell r="C1251" t="str">
            <v>Sepam 2000 Substation S02</v>
          </cell>
          <cell r="D1251">
            <v>1621.94</v>
          </cell>
          <cell r="E1251">
            <v>1621.94</v>
          </cell>
          <cell r="F1251">
            <v>1</v>
          </cell>
        </row>
        <row r="1252">
          <cell r="A1252" t="str">
            <v>S2003</v>
          </cell>
          <cell r="B1252">
            <v>0</v>
          </cell>
          <cell r="C1252" t="str">
            <v>Sepam 2000 Substation S03</v>
          </cell>
          <cell r="D1252">
            <v>2354.42</v>
          </cell>
          <cell r="E1252">
            <v>2354.42</v>
          </cell>
          <cell r="F1252">
            <v>1</v>
          </cell>
        </row>
        <row r="1253">
          <cell r="A1253" t="str">
            <v>S2004</v>
          </cell>
          <cell r="B1253">
            <v>0</v>
          </cell>
          <cell r="C1253" t="str">
            <v>Sepam 2000 Substation S04</v>
          </cell>
          <cell r="D1253">
            <v>1970.74</v>
          </cell>
          <cell r="E1253">
            <v>1970.74</v>
          </cell>
          <cell r="F1253">
            <v>1</v>
          </cell>
        </row>
        <row r="1254">
          <cell r="A1254" t="str">
            <v>S2005</v>
          </cell>
          <cell r="B1254">
            <v>0</v>
          </cell>
          <cell r="C1254" t="str">
            <v>Sepam 2000 Substation S05</v>
          </cell>
          <cell r="D1254">
            <v>2136.42</v>
          </cell>
          <cell r="E1254">
            <v>2136.42</v>
          </cell>
          <cell r="F1254">
            <v>1</v>
          </cell>
        </row>
        <row r="1255">
          <cell r="A1255" t="str">
            <v>S2006</v>
          </cell>
          <cell r="B1255">
            <v>0</v>
          </cell>
          <cell r="C1255" t="str">
            <v>Sepam 2000 Substation S06</v>
          </cell>
          <cell r="D1255">
            <v>2188.7399999999998</v>
          </cell>
          <cell r="E1255">
            <v>2188.7399999999998</v>
          </cell>
          <cell r="F1255">
            <v>1</v>
          </cell>
        </row>
        <row r="1256">
          <cell r="A1256" t="str">
            <v>S2007</v>
          </cell>
          <cell r="B1256">
            <v>0</v>
          </cell>
          <cell r="C1256" t="str">
            <v>Sepam 2000 Substation S07</v>
          </cell>
          <cell r="D1256">
            <v>1962.02</v>
          </cell>
          <cell r="E1256">
            <v>1962.02</v>
          </cell>
          <cell r="F1256">
            <v>1</v>
          </cell>
        </row>
        <row r="1257">
          <cell r="A1257" t="str">
            <v>S2008</v>
          </cell>
          <cell r="B1257">
            <v>0</v>
          </cell>
          <cell r="C1257" t="str">
            <v>Sepam 2000 Substation S08</v>
          </cell>
          <cell r="D1257">
            <v>2694.51</v>
          </cell>
          <cell r="E1257">
            <v>2694.51</v>
          </cell>
          <cell r="F1257">
            <v>1</v>
          </cell>
        </row>
        <row r="1258">
          <cell r="A1258" t="str">
            <v>S2009</v>
          </cell>
          <cell r="B1258">
            <v>0</v>
          </cell>
          <cell r="C1258" t="str">
            <v>Sepam 2000 Substation S09</v>
          </cell>
          <cell r="D1258">
            <v>3348.51</v>
          </cell>
          <cell r="E1258">
            <v>3348.51</v>
          </cell>
          <cell r="F1258">
            <v>1</v>
          </cell>
        </row>
        <row r="1259">
          <cell r="A1259" t="str">
            <v>S51189107FA1</v>
          </cell>
          <cell r="B1259" t="str">
            <v>A</v>
          </cell>
          <cell r="C1259" t="str">
            <v>Anchoring MCset123 non seismic</v>
          </cell>
          <cell r="D1259">
            <v>19.0447397384781</v>
          </cell>
          <cell r="E1259">
            <v>20.423125738478099</v>
          </cell>
          <cell r="F1259">
            <v>3</v>
          </cell>
        </row>
        <row r="1260">
          <cell r="A1260" t="str">
            <v>S51189107FA2</v>
          </cell>
          <cell r="B1260" t="str">
            <v>A</v>
          </cell>
          <cell r="C1260" t="str">
            <v>Anchoring MCset123  anti seismic</v>
          </cell>
          <cell r="D1260">
            <v>38.0894794769562</v>
          </cell>
          <cell r="E1260">
            <v>40.846251476956198</v>
          </cell>
          <cell r="F1260">
            <v>3</v>
          </cell>
        </row>
        <row r="1261">
          <cell r="A1261" t="str">
            <v>S51551047001</v>
          </cell>
          <cell r="B1261" t="str">
            <v>A</v>
          </cell>
          <cell r="C1261" t="str">
            <v>KWH STUB 100/5 1.0 FM SCH</v>
          </cell>
          <cell r="D1261">
            <v>77.129997953306884</v>
          </cell>
          <cell r="E1261">
            <v>77.129997953306884</v>
          </cell>
          <cell r="F1261">
            <v>1</v>
          </cell>
        </row>
        <row r="1262">
          <cell r="A1262" t="str">
            <v>S5157045700</v>
          </cell>
          <cell r="B1262" t="str">
            <v>B</v>
          </cell>
          <cell r="C1262" t="str">
            <v>JBUS/MOBBUS CONNECTOR + CABLE</v>
          </cell>
          <cell r="D1262">
            <v>87.915592505931855</v>
          </cell>
          <cell r="E1262">
            <v>87.915592505931855</v>
          </cell>
          <cell r="F1262">
            <v>2</v>
          </cell>
        </row>
        <row r="1263">
          <cell r="A1263" t="str">
            <v>S5157396600</v>
          </cell>
          <cell r="B1263" t="str">
            <v>A</v>
          </cell>
          <cell r="C1263" t="str">
            <v>VM 24KV/100V 96X96 90 DEGREE CLASS 1.5 GAE</v>
          </cell>
          <cell r="D1263">
            <v>66.970085620880127</v>
          </cell>
          <cell r="E1263">
            <v>66.970085620880127</v>
          </cell>
          <cell r="F1263">
            <v>1</v>
          </cell>
        </row>
        <row r="1264">
          <cell r="A1264" t="str">
            <v>S51573966001</v>
          </cell>
          <cell r="B1264" t="str">
            <v>B</v>
          </cell>
          <cell r="C1264" t="str">
            <v>KV METER 24KV/V3//100/V3 (0-30KV) CROMPTON</v>
          </cell>
          <cell r="D1264">
            <v>66.970085620880127</v>
          </cell>
          <cell r="E1264">
            <v>66.970085620880127</v>
          </cell>
          <cell r="F1264">
            <v>1</v>
          </cell>
        </row>
        <row r="1265">
          <cell r="A1265" t="str">
            <v>S5157397000</v>
          </cell>
          <cell r="B1265" t="str">
            <v>A</v>
          </cell>
          <cell r="C1265" t="str">
            <v>VM 24KV/110V 96X96 90 DEGREE CLASS 1.5 GAE</v>
          </cell>
          <cell r="D1265">
            <v>66.970085620880127</v>
          </cell>
          <cell r="E1265">
            <v>66.970085620880127</v>
          </cell>
          <cell r="F1265">
            <v>1</v>
          </cell>
        </row>
        <row r="1266">
          <cell r="A1266" t="str">
            <v>S51573970001</v>
          </cell>
          <cell r="B1266" t="str">
            <v>B</v>
          </cell>
          <cell r="C1266" t="str">
            <v>KV METER 24KV/V3//110/V3 (0-30KV) CROMPTON</v>
          </cell>
          <cell r="D1266">
            <v>66.970085620880127</v>
          </cell>
          <cell r="E1266">
            <v>66.970085620880127</v>
          </cell>
          <cell r="F1266">
            <v>1</v>
          </cell>
        </row>
        <row r="1267">
          <cell r="A1267" t="str">
            <v>S5157411800</v>
          </cell>
          <cell r="B1267" t="str">
            <v>A</v>
          </cell>
          <cell r="C1267" t="str">
            <v>SEPAM 100MI S01 X02 24-30VDC</v>
          </cell>
          <cell r="D1267">
            <v>100.28</v>
          </cell>
          <cell r="E1267">
            <v>100.28</v>
          </cell>
          <cell r="F1267">
            <v>1</v>
          </cell>
        </row>
        <row r="1268">
          <cell r="A1268" t="str">
            <v>S5157411900</v>
          </cell>
          <cell r="B1268" t="str">
            <v>A</v>
          </cell>
          <cell r="C1268" t="str">
            <v>SEPAM 100MI S01 X02 48-127VDC</v>
          </cell>
          <cell r="D1268">
            <v>100.28</v>
          </cell>
          <cell r="E1268">
            <v>100.28</v>
          </cell>
          <cell r="F1268">
            <v>1</v>
          </cell>
        </row>
        <row r="1269">
          <cell r="A1269" t="str">
            <v>S5157412000</v>
          </cell>
          <cell r="B1269" t="str">
            <v>A</v>
          </cell>
          <cell r="C1269" t="str">
            <v>SEPAM 100MI S01 X03 24-30VDC</v>
          </cell>
          <cell r="D1269">
            <v>143.88</v>
          </cell>
          <cell r="E1269">
            <v>143.88</v>
          </cell>
          <cell r="F1269">
            <v>1</v>
          </cell>
        </row>
        <row r="1270">
          <cell r="A1270" t="str">
            <v>S5157412100</v>
          </cell>
          <cell r="B1270" t="str">
            <v>A</v>
          </cell>
          <cell r="C1270" t="str">
            <v>SEPAM 100MI S01 X03 48-127VDC</v>
          </cell>
          <cell r="D1270">
            <v>143.88</v>
          </cell>
          <cell r="E1270">
            <v>143.88</v>
          </cell>
          <cell r="F1270">
            <v>1</v>
          </cell>
        </row>
        <row r="1271">
          <cell r="A1271" t="str">
            <v>S5157412200</v>
          </cell>
          <cell r="B1271" t="str">
            <v>A</v>
          </cell>
          <cell r="C1271" t="str">
            <v>SEPAM 100MI S01 X01 24-30VDC</v>
          </cell>
          <cell r="D1271">
            <v>91.56</v>
          </cell>
          <cell r="E1271">
            <v>91.56</v>
          </cell>
          <cell r="F1271">
            <v>1</v>
          </cell>
        </row>
        <row r="1272">
          <cell r="A1272" t="str">
            <v>S5157412300</v>
          </cell>
          <cell r="B1272" t="str">
            <v>A</v>
          </cell>
          <cell r="C1272" t="str">
            <v>SEPAM 100MI S01 X01 48-127VDC</v>
          </cell>
          <cell r="D1272">
            <v>91.56</v>
          </cell>
          <cell r="E1272">
            <v>91.56</v>
          </cell>
          <cell r="F1272">
            <v>1</v>
          </cell>
        </row>
        <row r="1273">
          <cell r="A1273" t="str">
            <v>S5157412400</v>
          </cell>
          <cell r="B1273" t="str">
            <v>A</v>
          </cell>
          <cell r="C1273" t="str">
            <v>SEPAM 100 RT 24-30VDC</v>
          </cell>
          <cell r="D1273">
            <v>331.36</v>
          </cell>
          <cell r="E1273">
            <v>331.36</v>
          </cell>
          <cell r="F1273">
            <v>1</v>
          </cell>
        </row>
        <row r="1274">
          <cell r="A1274" t="str">
            <v>S5157412500</v>
          </cell>
          <cell r="B1274" t="str">
            <v>A</v>
          </cell>
          <cell r="C1274" t="str">
            <v>SEPAM 100 RT 48-127VDC</v>
          </cell>
          <cell r="D1274">
            <v>331.36</v>
          </cell>
          <cell r="E1274">
            <v>331.36</v>
          </cell>
          <cell r="F1274">
            <v>1</v>
          </cell>
        </row>
        <row r="1275">
          <cell r="A1275" t="str">
            <v>S5157412600</v>
          </cell>
          <cell r="B1275" t="str">
            <v>A</v>
          </cell>
          <cell r="C1275" t="str">
            <v>SEPAM 100 RT 220VDC</v>
          </cell>
          <cell r="D1275">
            <v>331.36</v>
          </cell>
          <cell r="E1275">
            <v>331.36</v>
          </cell>
          <cell r="F1275">
            <v>1</v>
          </cell>
        </row>
        <row r="1276">
          <cell r="A1276" t="str">
            <v>S-5157415100-1-01</v>
          </cell>
          <cell r="B1276" t="str">
            <v>A</v>
          </cell>
          <cell r="C1276" t="str">
            <v>BASIC PANEL INTERFACE F300-MCSET4</v>
          </cell>
          <cell r="D1276">
            <v>449.71113245280674</v>
          </cell>
          <cell r="E1276">
            <v>456.26528445280672</v>
          </cell>
          <cell r="F1276">
            <v>35</v>
          </cell>
        </row>
        <row r="1277">
          <cell r="A1277" t="str">
            <v>S5157434000</v>
          </cell>
          <cell r="B1277" t="str">
            <v>A</v>
          </cell>
          <cell r="C1277" t="str">
            <v>AM 96X96 90 DEG CLS 1.5 0.5VA 2In 10/5A</v>
          </cell>
          <cell r="D1277">
            <v>45.66142201423645</v>
          </cell>
          <cell r="E1277">
            <v>45.66142201423645</v>
          </cell>
          <cell r="F1277">
            <v>1</v>
          </cell>
        </row>
        <row r="1278">
          <cell r="A1278" t="str">
            <v>S5157434100</v>
          </cell>
          <cell r="B1278" t="str">
            <v>A</v>
          </cell>
          <cell r="C1278" t="str">
            <v>AM 96X96 90 DEG CLS 1.5 0.5VA 2In 20/5A</v>
          </cell>
          <cell r="D1278">
            <v>45.66142201423645</v>
          </cell>
          <cell r="E1278">
            <v>45.66142201423645</v>
          </cell>
          <cell r="F1278">
            <v>1</v>
          </cell>
        </row>
        <row r="1279">
          <cell r="A1279" t="str">
            <v>S5157434200</v>
          </cell>
          <cell r="B1279" t="str">
            <v>A</v>
          </cell>
          <cell r="C1279" t="str">
            <v>AM 96X96 90 DEG CLS 1.5 0.5VA 2In 25/5A</v>
          </cell>
          <cell r="D1279">
            <v>45.66142201423645</v>
          </cell>
          <cell r="E1279">
            <v>45.66142201423645</v>
          </cell>
          <cell r="F1279">
            <v>1</v>
          </cell>
        </row>
        <row r="1280">
          <cell r="A1280" t="str">
            <v>S51574529001</v>
          </cell>
          <cell r="B1280" t="str">
            <v>A</v>
          </cell>
          <cell r="C1280" t="str">
            <v>AM 0-200 96x96 90deg 1.3In class 1.5</v>
          </cell>
          <cell r="D1280">
            <v>45.66142201423645</v>
          </cell>
          <cell r="E1280">
            <v>45.66142201423645</v>
          </cell>
          <cell r="F1280">
            <v>1</v>
          </cell>
        </row>
        <row r="1281">
          <cell r="A1281" t="str">
            <v>S51574530001</v>
          </cell>
          <cell r="B1281" t="str">
            <v>A</v>
          </cell>
          <cell r="C1281" t="str">
            <v>AM 0-300 96x96 90deg 1.3In class 1.5</v>
          </cell>
          <cell r="D1281">
            <v>45.66142201423645</v>
          </cell>
          <cell r="E1281">
            <v>45.66142201423645</v>
          </cell>
          <cell r="F1281">
            <v>1</v>
          </cell>
        </row>
        <row r="1282">
          <cell r="A1282" t="str">
            <v>S51574531001</v>
          </cell>
          <cell r="B1282" t="str">
            <v>A</v>
          </cell>
          <cell r="C1282" t="str">
            <v>AM 0-400 96x96 90deg 1.3In class 1.5</v>
          </cell>
          <cell r="D1282">
            <v>45.66142201423645</v>
          </cell>
          <cell r="E1282">
            <v>45.66142201423645</v>
          </cell>
          <cell r="F1282">
            <v>1</v>
          </cell>
        </row>
        <row r="1283">
          <cell r="A1283" t="str">
            <v>S51574532001</v>
          </cell>
          <cell r="B1283" t="str">
            <v>A</v>
          </cell>
          <cell r="C1283" t="str">
            <v>AM 0-600 96x96 90deg 1.3In class 1.5</v>
          </cell>
          <cell r="D1283">
            <v>45.66142201423645</v>
          </cell>
          <cell r="E1283">
            <v>45.66142201423645</v>
          </cell>
          <cell r="F1283">
            <v>1</v>
          </cell>
        </row>
        <row r="1284">
          <cell r="A1284" t="str">
            <v>S51574533001</v>
          </cell>
          <cell r="B1284" t="str">
            <v>A</v>
          </cell>
          <cell r="C1284" t="str">
            <v>AM 0-1000 96x96 90deg 1.3In class 1.5</v>
          </cell>
          <cell r="D1284">
            <v>45.66142201423645</v>
          </cell>
          <cell r="E1284">
            <v>45.66142201423645</v>
          </cell>
          <cell r="F1284">
            <v>1</v>
          </cell>
        </row>
        <row r="1285">
          <cell r="A1285" t="str">
            <v>S51574534001</v>
          </cell>
          <cell r="B1285" t="str">
            <v>A</v>
          </cell>
          <cell r="C1285" t="str">
            <v>AM 0-1200 96x96 90deg 1.3In class 1.5</v>
          </cell>
          <cell r="D1285">
            <v>45.66142201423645</v>
          </cell>
          <cell r="E1285">
            <v>45.66142201423645</v>
          </cell>
          <cell r="F1285">
            <v>1</v>
          </cell>
        </row>
        <row r="1286">
          <cell r="A1286" t="str">
            <v>S51574535001</v>
          </cell>
          <cell r="B1286" t="str">
            <v>A</v>
          </cell>
          <cell r="C1286" t="str">
            <v>AM 0-2000 96x96 90deg 1.3In class 1.5</v>
          </cell>
          <cell r="D1286">
            <v>45.66142201423645</v>
          </cell>
          <cell r="E1286">
            <v>45.66142201423645</v>
          </cell>
          <cell r="F1286">
            <v>1</v>
          </cell>
        </row>
        <row r="1287">
          <cell r="A1287" t="str">
            <v>S51574588091</v>
          </cell>
          <cell r="B1287" t="str">
            <v>A</v>
          </cell>
          <cell r="C1287" t="str">
            <v>MES114 ( 10 inputs + 4 outputs module )</v>
          </cell>
          <cell r="D1287">
            <v>39.863460036945348</v>
          </cell>
          <cell r="E1287">
            <v>43.849806040639884</v>
          </cell>
          <cell r="F1287">
            <v>1</v>
          </cell>
        </row>
        <row r="1288">
          <cell r="A1288" t="str">
            <v>S51574588101</v>
          </cell>
          <cell r="B1288" t="str">
            <v>A</v>
          </cell>
          <cell r="C1288" t="str">
            <v>KIT SFT2841</v>
          </cell>
          <cell r="D1288">
            <v>30.420242649655869</v>
          </cell>
          <cell r="E1288">
            <v>31.941254782138664</v>
          </cell>
          <cell r="F1288">
            <v>1</v>
          </cell>
        </row>
        <row r="1289">
          <cell r="A1289" t="str">
            <v>S51574624051</v>
          </cell>
          <cell r="B1289" t="str">
            <v>A</v>
          </cell>
          <cell r="C1289" t="str">
            <v>KV METER 13,8KV/V3//110/V3 (0-17KV) CROMPTON</v>
          </cell>
          <cell r="D1289">
            <v>16.742521405220032</v>
          </cell>
          <cell r="E1289">
            <v>16.742521405220032</v>
          </cell>
          <cell r="F1289">
            <v>1</v>
          </cell>
        </row>
        <row r="1290">
          <cell r="A1290" t="str">
            <v>S51574667701</v>
          </cell>
          <cell r="B1290" t="str">
            <v>A</v>
          </cell>
          <cell r="C1290" t="str">
            <v>CT block 3 phase jumper phoenix</v>
          </cell>
          <cell r="D1290">
            <v>22.025156515548588</v>
          </cell>
          <cell r="E1290">
            <v>22.025156515548588</v>
          </cell>
          <cell r="F1290">
            <v>1</v>
          </cell>
        </row>
        <row r="1291">
          <cell r="A1291" t="str">
            <v>S51574667711</v>
          </cell>
          <cell r="B1291" t="str">
            <v>A</v>
          </cell>
          <cell r="C1291" t="str">
            <v>CT block  jumper per 1 phase phoenix</v>
          </cell>
          <cell r="D1291">
            <v>22.88</v>
          </cell>
          <cell r="E1291">
            <v>22.88</v>
          </cell>
          <cell r="F1291">
            <v>1</v>
          </cell>
        </row>
        <row r="1292">
          <cell r="A1292" t="str">
            <v>S51574667721</v>
          </cell>
          <cell r="B1292" t="str">
            <v>A</v>
          </cell>
          <cell r="C1292" t="str">
            <v>PT block  phoenix</v>
          </cell>
          <cell r="D1292">
            <v>12.947127156439819</v>
          </cell>
          <cell r="E1292">
            <v>12.947127156439819</v>
          </cell>
          <cell r="F1292">
            <v>1</v>
          </cell>
        </row>
        <row r="1293">
          <cell r="A1293" t="str">
            <v>SP-59604-G40-8-0-6</v>
          </cell>
          <cell r="B1293">
            <v>0</v>
          </cell>
          <cell r="C1293" t="str">
            <v>Sepam 1000+ G40, 24-250VDC/100-240VAC</v>
          </cell>
          <cell r="D1293">
            <v>297.63361197323383</v>
          </cell>
          <cell r="E1293">
            <v>312.51529257189554</v>
          </cell>
          <cell r="F1293">
            <v>1</v>
          </cell>
        </row>
        <row r="1294">
          <cell r="A1294" t="str">
            <v>SP-59604-M41-8-0-6</v>
          </cell>
          <cell r="B1294">
            <v>0</v>
          </cell>
          <cell r="C1294" t="str">
            <v>Sepam 1000+ M41, 24-250VDC/100-240VAC</v>
          </cell>
          <cell r="D1294">
            <v>297.63361197323383</v>
          </cell>
          <cell r="E1294">
            <v>312.51529257189554</v>
          </cell>
          <cell r="F1294">
            <v>1</v>
          </cell>
        </row>
        <row r="1295">
          <cell r="A1295" t="str">
            <v>SP-59604-S40-8-0-6</v>
          </cell>
          <cell r="B1295">
            <v>0</v>
          </cell>
          <cell r="C1295" t="str">
            <v>Sepam 1000+ S40, 24-250Vdc/100-240Vac</v>
          </cell>
          <cell r="D1295">
            <v>297.63361197323383</v>
          </cell>
          <cell r="E1295">
            <v>312.51529257189554</v>
          </cell>
          <cell r="F1295">
            <v>1</v>
          </cell>
        </row>
        <row r="1296">
          <cell r="A1296" t="str">
            <v>SP-59604-S41-8-0-6</v>
          </cell>
          <cell r="B1296">
            <v>0</v>
          </cell>
          <cell r="C1296" t="str">
            <v>Sepam 1000+ S41, 24-250Vdc/100-240Vac</v>
          </cell>
          <cell r="D1296">
            <v>297.63361197323383</v>
          </cell>
          <cell r="E1296">
            <v>312.51529257189554</v>
          </cell>
          <cell r="F1296">
            <v>1</v>
          </cell>
        </row>
        <row r="1297">
          <cell r="A1297" t="str">
            <v>SP-59604-S42-8-0-6</v>
          </cell>
          <cell r="B1297">
            <v>0</v>
          </cell>
          <cell r="C1297" t="str">
            <v>Sepam 1000+ S42, 24-250Vdc/100-240Vac</v>
          </cell>
          <cell r="D1297">
            <v>297.63364353067504</v>
          </cell>
          <cell r="E1297">
            <v>312.51532570720883</v>
          </cell>
          <cell r="F1297">
            <v>1</v>
          </cell>
        </row>
        <row r="1298">
          <cell r="A1298" t="str">
            <v>SP-59604-T40-8-0-6</v>
          </cell>
          <cell r="B1298">
            <v>0</v>
          </cell>
          <cell r="C1298" t="str">
            <v>Sepam 1000+ T40, 24-250VDC/100-240VAC</v>
          </cell>
          <cell r="D1298">
            <v>297.63361197323383</v>
          </cell>
          <cell r="E1298">
            <v>312.51529257189554</v>
          </cell>
          <cell r="F1298">
            <v>1</v>
          </cell>
        </row>
        <row r="1299">
          <cell r="A1299" t="str">
            <v>SP-59604-T42-8-0-6</v>
          </cell>
          <cell r="B1299">
            <v>0</v>
          </cell>
          <cell r="C1299" t="str">
            <v>Sepam 1000+ T42, 24-250VDC/100-240VAC</v>
          </cell>
          <cell r="D1299">
            <v>297.63364353067504</v>
          </cell>
          <cell r="E1299">
            <v>312.51532570720883</v>
          </cell>
          <cell r="F1299">
            <v>1</v>
          </cell>
        </row>
        <row r="1300">
          <cell r="A1300" t="str">
            <v>SP-59606-B21-8-2</v>
          </cell>
          <cell r="B1300" t="str">
            <v>A</v>
          </cell>
          <cell r="C1300" t="str">
            <v>Sepam 1000+ B21 adv UMI 24 V</v>
          </cell>
          <cell r="D1300">
            <v>250.19106023187638</v>
          </cell>
          <cell r="E1300">
            <v>262.70061324347023</v>
          </cell>
          <cell r="F1300">
            <v>1</v>
          </cell>
        </row>
        <row r="1301">
          <cell r="A1301" t="str">
            <v>SP-59606-B22-8-2</v>
          </cell>
          <cell r="B1301" t="str">
            <v>A</v>
          </cell>
          <cell r="C1301" t="str">
            <v>Sepam 1000+ B22 adv UMI 24 V</v>
          </cell>
          <cell r="D1301">
            <v>250.19106023187638</v>
          </cell>
          <cell r="E1301">
            <v>262.70061324347023</v>
          </cell>
          <cell r="F1301">
            <v>1</v>
          </cell>
        </row>
        <row r="1302">
          <cell r="A1302" t="str">
            <v>SP-59606-M20-8-0</v>
          </cell>
          <cell r="B1302" t="str">
            <v>A</v>
          </cell>
          <cell r="C1302" t="str">
            <v>Sepam 1000+ M20 adv UMI 24 V</v>
          </cell>
          <cell r="D1302">
            <v>203.731710188818</v>
          </cell>
          <cell r="E1302">
            <v>213.9182956982589</v>
          </cell>
          <cell r="F1302">
            <v>1</v>
          </cell>
        </row>
        <row r="1303">
          <cell r="A1303" t="str">
            <v>SP-59606-S20-8-0</v>
          </cell>
          <cell r="B1303" t="str">
            <v>A</v>
          </cell>
          <cell r="C1303" t="str">
            <v>Sepam 1000+ S20 adv UMI 24 V</v>
          </cell>
          <cell r="D1303">
            <v>203.731710188818</v>
          </cell>
          <cell r="E1303">
            <v>213.9182956982589</v>
          </cell>
          <cell r="F1303">
            <v>1</v>
          </cell>
        </row>
        <row r="1304">
          <cell r="A1304" t="str">
            <v>SP-59606-T20-8-0</v>
          </cell>
          <cell r="B1304" t="str">
            <v>A</v>
          </cell>
          <cell r="C1304" t="str">
            <v>Sepam 1000+ T20 adv UMI 24 V</v>
          </cell>
          <cell r="D1304">
            <v>203.731710188818</v>
          </cell>
          <cell r="E1304">
            <v>213.9182956982589</v>
          </cell>
          <cell r="F1304">
            <v>1</v>
          </cell>
        </row>
        <row r="1305">
          <cell r="A1305" t="str">
            <v>SP-59607-B21-8-2</v>
          </cell>
          <cell r="B1305" t="str">
            <v>A</v>
          </cell>
          <cell r="C1305" t="str">
            <v>Sepam 1000+ B21 adv UMI 48-250 V</v>
          </cell>
          <cell r="D1305">
            <v>250.19106023187638</v>
          </cell>
          <cell r="E1305">
            <v>262.70061324347023</v>
          </cell>
          <cell r="F1305">
            <v>1</v>
          </cell>
        </row>
        <row r="1306">
          <cell r="A1306" t="str">
            <v>SP-59607-B22-8-2</v>
          </cell>
          <cell r="B1306" t="str">
            <v>A</v>
          </cell>
          <cell r="C1306" t="str">
            <v>Sepam 1000+ B22 adv UMI 48-250 V</v>
          </cell>
          <cell r="D1306">
            <v>250.19106023187638</v>
          </cell>
          <cell r="E1306">
            <v>262.70061324347023</v>
          </cell>
          <cell r="F1306">
            <v>1</v>
          </cell>
        </row>
        <row r="1307">
          <cell r="A1307" t="str">
            <v>SP-59607-M20-8-0</v>
          </cell>
          <cell r="B1307" t="str">
            <v>A</v>
          </cell>
          <cell r="C1307" t="str">
            <v>Sepam 1000+ M20 adv UMI 48-250 V</v>
          </cell>
          <cell r="D1307">
            <v>203.731710188818</v>
          </cell>
          <cell r="E1307">
            <v>213.9182956982589</v>
          </cell>
          <cell r="F1307">
            <v>1</v>
          </cell>
        </row>
        <row r="1308">
          <cell r="A1308" t="str">
            <v>SP-59607-S20-8-0</v>
          </cell>
          <cell r="B1308" t="str">
            <v>A</v>
          </cell>
          <cell r="C1308" t="str">
            <v>Sepam 1000+ S20 adv UMI 48-250 V</v>
          </cell>
          <cell r="D1308">
            <v>203.731710188818</v>
          </cell>
          <cell r="E1308">
            <v>213.9182956982589</v>
          </cell>
          <cell r="F1308">
            <v>1</v>
          </cell>
        </row>
        <row r="1309">
          <cell r="A1309" t="str">
            <v>SP-59607-S23-8-0</v>
          </cell>
          <cell r="B1309">
            <v>0</v>
          </cell>
          <cell r="C1309" t="str">
            <v>Sepam 1000+ S23 adv UMI 24-250 V</v>
          </cell>
          <cell r="D1309">
            <v>203.731710188818</v>
          </cell>
          <cell r="E1309">
            <v>213.9182956982589</v>
          </cell>
          <cell r="F1309">
            <v>1</v>
          </cell>
        </row>
        <row r="1310">
          <cell r="A1310" t="str">
            <v>SP-59607-T20-8-0</v>
          </cell>
          <cell r="B1310" t="str">
            <v>A</v>
          </cell>
          <cell r="C1310" t="str">
            <v>Sepam 1000+ T20 adv UMI 48-250 V</v>
          </cell>
          <cell r="D1310">
            <v>203.731710188818</v>
          </cell>
          <cell r="E1310">
            <v>213.9182956982589</v>
          </cell>
          <cell r="F1310">
            <v>1</v>
          </cell>
        </row>
        <row r="1311">
          <cell r="A1311" t="str">
            <v>SP-59704-G82-8-0</v>
          </cell>
          <cell r="B1311">
            <v>0</v>
          </cell>
          <cell r="C1311" t="str">
            <v>Sepam G82 (generator), integrated display, 24-250 VDC</v>
          </cell>
          <cell r="D1311">
            <v>512.07062707854971</v>
          </cell>
          <cell r="E1311">
            <v>537.67415843247727</v>
          </cell>
          <cell r="F1311">
            <v>1</v>
          </cell>
        </row>
        <row r="1312">
          <cell r="A1312" t="str">
            <v>SP-59704-G87-8-0</v>
          </cell>
          <cell r="B1312">
            <v>0</v>
          </cell>
          <cell r="C1312" t="str">
            <v>Sepam G87 (generator), integrated display, 24-250 VDC</v>
          </cell>
          <cell r="D1312">
            <v>533.64392831561247</v>
          </cell>
          <cell r="E1312">
            <v>560.32612473139307</v>
          </cell>
          <cell r="F1312">
            <v>1</v>
          </cell>
        </row>
        <row r="1313">
          <cell r="A1313" t="str">
            <v>SP-59704-G88-8-0</v>
          </cell>
          <cell r="B1313">
            <v>0</v>
          </cell>
          <cell r="C1313" t="str">
            <v>Sepam G88 (generator), integrated display, 24-250 VDC</v>
          </cell>
          <cell r="D1313">
            <v>533.64392831561247</v>
          </cell>
          <cell r="E1313">
            <v>560.32612473139307</v>
          </cell>
          <cell r="F1313">
            <v>1</v>
          </cell>
        </row>
        <row r="1314">
          <cell r="A1314" t="str">
            <v>SP-59704-M81-8-0</v>
          </cell>
          <cell r="B1314">
            <v>0</v>
          </cell>
          <cell r="C1314" t="str">
            <v>Sepam M81 (motor), integrated display, 24-250 VDC</v>
          </cell>
          <cell r="D1314">
            <v>533.64391347578601</v>
          </cell>
          <cell r="E1314">
            <v>587.0083048233646</v>
          </cell>
          <cell r="F1314">
            <v>1</v>
          </cell>
        </row>
        <row r="1315">
          <cell r="A1315" t="str">
            <v>SP-59704-M87-8-0</v>
          </cell>
          <cell r="B1315">
            <v>0</v>
          </cell>
          <cell r="C1315" t="str">
            <v>Sepam M87 (motor), integrated display, 24-250 VDC</v>
          </cell>
          <cell r="D1315">
            <v>533.64392831561247</v>
          </cell>
          <cell r="E1315">
            <v>560.32612473139307</v>
          </cell>
          <cell r="F1315">
            <v>1</v>
          </cell>
        </row>
        <row r="1316">
          <cell r="A1316" t="str">
            <v>SP-59704-M88-8-0</v>
          </cell>
          <cell r="B1316">
            <v>0</v>
          </cell>
          <cell r="C1316" t="str">
            <v>Sepam M88 (motor), integrated display, 24-250 VDC</v>
          </cell>
          <cell r="D1316">
            <v>3105.14</v>
          </cell>
          <cell r="E1316">
            <v>3105.14</v>
          </cell>
          <cell r="F1316">
            <v>1</v>
          </cell>
        </row>
        <row r="1317">
          <cell r="A1317" t="str">
            <v>SP-59704-S80-8-0</v>
          </cell>
          <cell r="B1317">
            <v>0</v>
          </cell>
          <cell r="C1317" t="str">
            <v>Sepam S80 (substation), integrated display, 24-250 VDC</v>
          </cell>
          <cell r="D1317">
            <v>512.07062707854971</v>
          </cell>
          <cell r="E1317">
            <v>537.67415843247727</v>
          </cell>
          <cell r="F1317">
            <v>1</v>
          </cell>
        </row>
        <row r="1318">
          <cell r="A1318" t="str">
            <v>SP-59704-S81-8-0</v>
          </cell>
          <cell r="B1318">
            <v>0</v>
          </cell>
          <cell r="C1318" t="str">
            <v>Sepam S81 (substation), integrated display, 24-250 VDC</v>
          </cell>
          <cell r="D1318">
            <v>1656.16</v>
          </cell>
          <cell r="E1318">
            <v>1656.16</v>
          </cell>
          <cell r="F1318">
            <v>1</v>
          </cell>
        </row>
        <row r="1319">
          <cell r="A1319" t="str">
            <v>SP-59704-S82-8-0</v>
          </cell>
          <cell r="B1319">
            <v>0</v>
          </cell>
          <cell r="C1319" t="str">
            <v>Sepam S82 (substation), integrated display, 24-250 VDC</v>
          </cell>
          <cell r="D1319">
            <v>2526.2608601069328</v>
          </cell>
          <cell r="E1319">
            <v>2652.5739031122794</v>
          </cell>
          <cell r="F1319">
            <v>1</v>
          </cell>
        </row>
        <row r="1320">
          <cell r="A1320" t="str">
            <v>SP-59704-T81-8-0</v>
          </cell>
          <cell r="B1320">
            <v>0</v>
          </cell>
          <cell r="C1320" t="str">
            <v>Sepam T81 (transformer), integrated display, 24-250 VDC</v>
          </cell>
          <cell r="D1320">
            <v>512.07062707854971</v>
          </cell>
          <cell r="E1320">
            <v>537.67415843247727</v>
          </cell>
          <cell r="F1320">
            <v>1</v>
          </cell>
        </row>
        <row r="1321">
          <cell r="A1321" t="str">
            <v>SP-59704-T82-8-0</v>
          </cell>
          <cell r="B1321">
            <v>0</v>
          </cell>
          <cell r="C1321" t="str">
            <v>Sepam T82 (transformer), integrated display, 24-250 VDC</v>
          </cell>
          <cell r="D1321">
            <v>512.07062707854971</v>
          </cell>
          <cell r="E1321">
            <v>537.67415843247727</v>
          </cell>
          <cell r="F1321">
            <v>1</v>
          </cell>
        </row>
        <row r="1322">
          <cell r="A1322" t="str">
            <v>SP-59704-T87-8-0</v>
          </cell>
          <cell r="B1322">
            <v>0</v>
          </cell>
          <cell r="C1322" t="str">
            <v>Sepam T87 (transformer), integrated display, 24-250 VDC</v>
          </cell>
          <cell r="D1322">
            <v>533.64392831561247</v>
          </cell>
          <cell r="E1322">
            <v>560.32612473139307</v>
          </cell>
          <cell r="F1322">
            <v>1</v>
          </cell>
        </row>
        <row r="1323">
          <cell r="A1323" t="str">
            <v>T00000478491</v>
          </cell>
          <cell r="B1323" t="str">
            <v>A</v>
          </cell>
          <cell r="C1323" t="str">
            <v>Evolis 5 terminal block 3 LV wires for withdrawable CBs</v>
          </cell>
          <cell r="D1323">
            <v>11.193</v>
          </cell>
          <cell r="E1323">
            <v>11.752649999999999</v>
          </cell>
          <cell r="F1323">
            <v>1</v>
          </cell>
        </row>
        <row r="1324">
          <cell r="A1324" t="str">
            <v>T03406314F01</v>
          </cell>
          <cell r="B1324" t="str">
            <v>A</v>
          </cell>
          <cell r="C1324" t="str">
            <v>ARJP2/N2J  50KA 1s 600/5-5A 20VAcl0,5  7,5VA 5P20</v>
          </cell>
          <cell r="D1324">
            <v>667.13252999999997</v>
          </cell>
          <cell r="E1324">
            <v>733.8457830000001</v>
          </cell>
          <cell r="F1324">
            <v>1</v>
          </cell>
        </row>
        <row r="1325">
          <cell r="A1325" t="str">
            <v>T03406315F01</v>
          </cell>
          <cell r="B1325" t="str">
            <v>A</v>
          </cell>
          <cell r="C1325" t="str">
            <v>ARJP3/N2J  50KA 1s 1250/5-5A 30VAcl0,5  10VA 5P20</v>
          </cell>
          <cell r="D1325">
            <v>839.71400999999992</v>
          </cell>
          <cell r="E1325">
            <v>923.68541099999993</v>
          </cell>
          <cell r="F1325">
            <v>1</v>
          </cell>
        </row>
        <row r="1326">
          <cell r="A1326" t="str">
            <v>T03406316F01</v>
          </cell>
          <cell r="B1326" t="str">
            <v>A</v>
          </cell>
          <cell r="C1326" t="str">
            <v>VRQ3n  11000/V3 110/V3 30 or 50VA cl0,5 110/3 50VA 3P</v>
          </cell>
          <cell r="D1326">
            <v>1035.52035</v>
          </cell>
          <cell r="E1326">
            <v>1139.0723850000002</v>
          </cell>
          <cell r="F1326">
            <v>1</v>
          </cell>
        </row>
        <row r="1327">
          <cell r="A1327" t="str">
            <v>T03406320F01</v>
          </cell>
          <cell r="B1327" t="str">
            <v>A</v>
          </cell>
          <cell r="C1327" t="str">
            <v>ARJP2/N1 J 40-80/5 MCSET</v>
          </cell>
          <cell r="D1327">
            <v>959.59307283659291</v>
          </cell>
          <cell r="E1327">
            <v>959.59307283659291</v>
          </cell>
          <cell r="F1327">
            <v>1</v>
          </cell>
        </row>
        <row r="1328">
          <cell r="A1328" t="str">
            <v>T03406321F01</v>
          </cell>
          <cell r="B1328" t="str">
            <v>A</v>
          </cell>
          <cell r="C1328" t="str">
            <v>ARJP2/N1 J 50-100/5 MCSET</v>
          </cell>
          <cell r="D1328">
            <v>780.73922999999991</v>
          </cell>
          <cell r="E1328">
            <v>858.81315300000006</v>
          </cell>
          <cell r="F1328">
            <v>1</v>
          </cell>
        </row>
        <row r="1329">
          <cell r="A1329" t="str">
            <v>T03406322F01</v>
          </cell>
          <cell r="B1329" t="str">
            <v>A</v>
          </cell>
          <cell r="C1329" t="str">
            <v>ARJP2/N1 J 75-150/5 MCSET</v>
          </cell>
          <cell r="D1329">
            <v>722.20502999999997</v>
          </cell>
          <cell r="E1329">
            <v>794.42553300000009</v>
          </cell>
          <cell r="F1329">
            <v>1</v>
          </cell>
        </row>
        <row r="1330">
          <cell r="A1330" t="str">
            <v>T03406323F01</v>
          </cell>
          <cell r="B1330" t="str">
            <v>A</v>
          </cell>
          <cell r="C1330" t="str">
            <v>ARJP2/N2J  40KA 1s 150-300/5-5A 10or20VAcl0,5  2,5or 5VA 5P20</v>
          </cell>
          <cell r="D1330">
            <v>871.46723999999995</v>
          </cell>
          <cell r="E1330">
            <v>958.61396400000012</v>
          </cell>
          <cell r="F1330">
            <v>1</v>
          </cell>
        </row>
        <row r="1331">
          <cell r="A1331" t="str">
            <v>T03406324F01</v>
          </cell>
          <cell r="B1331" t="str">
            <v>A</v>
          </cell>
          <cell r="C1331" t="str">
            <v>ARJP2/N2J  40KA 1s 200-400/5-5A 7,5or15VAcl0,5  5or 10VA 5P20</v>
          </cell>
          <cell r="D1331">
            <v>892.61507999999981</v>
          </cell>
          <cell r="E1331">
            <v>981.87658799999997</v>
          </cell>
          <cell r="F1331">
            <v>1</v>
          </cell>
        </row>
        <row r="1332">
          <cell r="A1332" t="str">
            <v>T03406328F01</v>
          </cell>
          <cell r="B1332" t="str">
            <v>A</v>
          </cell>
          <cell r="C1332" t="str">
            <v>CT ARJP2/N2J 100-200/5-5A 31.5KA 1s</v>
          </cell>
          <cell r="D1332">
            <v>1068</v>
          </cell>
          <cell r="E1332">
            <v>1068</v>
          </cell>
          <cell r="F1332">
            <v>1</v>
          </cell>
        </row>
        <row r="1333">
          <cell r="A1333" t="str">
            <v>T03406330F01</v>
          </cell>
          <cell r="B1333" t="str">
            <v>A</v>
          </cell>
          <cell r="C1333" t="str">
            <v>ARJP2/N2J  40KA 1s 250-500/5-5A 10or20VAcl0,5  5or 10VA 5P20</v>
          </cell>
          <cell r="D1333">
            <v>893.65358999999989</v>
          </cell>
          <cell r="E1333">
            <v>983.01894900000002</v>
          </cell>
          <cell r="F1333">
            <v>1</v>
          </cell>
        </row>
        <row r="1334">
          <cell r="A1334" t="str">
            <v>T03406332F01</v>
          </cell>
          <cell r="B1334" t="str">
            <v>A</v>
          </cell>
          <cell r="C1334" t="str">
            <v>ARJP2/N2J  50KA 1s 750/5-5A 20VAcl0,5  7,5VA 5P20</v>
          </cell>
          <cell r="D1334">
            <v>724.47086999999999</v>
          </cell>
          <cell r="E1334">
            <v>796.917957</v>
          </cell>
          <cell r="F1334">
            <v>1</v>
          </cell>
        </row>
        <row r="1335">
          <cell r="A1335" t="str">
            <v>T03406333F01</v>
          </cell>
          <cell r="B1335" t="str">
            <v>A</v>
          </cell>
          <cell r="C1335" t="str">
            <v>ARJP3/N2J  50KA 1s 1000/5-5A 30VAcl0,5 10VA 5P20</v>
          </cell>
          <cell r="D1335">
            <v>803.01998999999989</v>
          </cell>
          <cell r="E1335">
            <v>883.32198899999992</v>
          </cell>
          <cell r="F1335">
            <v>1</v>
          </cell>
        </row>
        <row r="1336">
          <cell r="A1336" t="str">
            <v>T03406335F01</v>
          </cell>
          <cell r="B1336" t="str">
            <v>A</v>
          </cell>
          <cell r="C1336" t="str">
            <v>ARJA1 / N2J  50KA 1s 1500/5-5A 30VA cl0,5  15VA 5P20</v>
          </cell>
          <cell r="D1336">
            <v>1384.68</v>
          </cell>
          <cell r="E1336">
            <v>1523.1480000000001</v>
          </cell>
          <cell r="F1336">
            <v>1</v>
          </cell>
        </row>
        <row r="1337">
          <cell r="A1337" t="str">
            <v>T03406336F01</v>
          </cell>
          <cell r="B1337" t="str">
            <v>A</v>
          </cell>
          <cell r="C1337" t="str">
            <v>ARJA1 / N2J  50KA 1s 2000/5-5A 30VA cl0,5  15VA 5P20</v>
          </cell>
          <cell r="D1337">
            <v>1386.0017400000002</v>
          </cell>
          <cell r="E1337">
            <v>1524.6019140000003</v>
          </cell>
          <cell r="F1337">
            <v>1</v>
          </cell>
        </row>
        <row r="1338">
          <cell r="A1338" t="str">
            <v>T03406337F01</v>
          </cell>
          <cell r="B1338" t="str">
            <v>A</v>
          </cell>
          <cell r="C1338" t="str">
            <v>ARJA1 / N2J  50KA 1s  2500/5-5A 30VA cl0,5  15VA 5P20</v>
          </cell>
          <cell r="D1338">
            <v>1404.31728</v>
          </cell>
          <cell r="E1338">
            <v>1544.749008</v>
          </cell>
          <cell r="F1338">
            <v>1</v>
          </cell>
        </row>
        <row r="1339">
          <cell r="A1339" t="str">
            <v>T03406338F01</v>
          </cell>
          <cell r="B1339" t="str">
            <v>A</v>
          </cell>
          <cell r="C1339" t="str">
            <v>ARJP1/N2J  0,8kA 1s 10/5-6 2,5VA 5P20  15VAcl0.6</v>
          </cell>
          <cell r="D1339">
            <v>769.12679999999989</v>
          </cell>
          <cell r="E1339">
            <v>769.12679999999989</v>
          </cell>
          <cell r="F1339">
            <v>1</v>
          </cell>
        </row>
        <row r="1340">
          <cell r="A1340" t="str">
            <v>T03406339F01</v>
          </cell>
          <cell r="B1340" t="str">
            <v>A</v>
          </cell>
          <cell r="C1340" t="str">
            <v>ARJP1/N2J  1,6kA 1s 20/5-5 2,5VA 5P20  15VAcl0.5</v>
          </cell>
          <cell r="D1340">
            <v>838.76990999999975</v>
          </cell>
          <cell r="E1340">
            <v>838.76990999999975</v>
          </cell>
          <cell r="F1340">
            <v>1</v>
          </cell>
        </row>
        <row r="1341">
          <cell r="A1341" t="str">
            <v>T03406340F01</v>
          </cell>
          <cell r="B1341" t="str">
            <v>A</v>
          </cell>
          <cell r="C1341" t="str">
            <v>ARJP1/N2J  2,4kA 1s 30/5-5 2,5VA 5P20  15VAcl0.5</v>
          </cell>
          <cell r="D1341">
            <v>660.39794999999992</v>
          </cell>
          <cell r="E1341">
            <v>660.39794999999992</v>
          </cell>
          <cell r="F1341">
            <v>1</v>
          </cell>
        </row>
        <row r="1342">
          <cell r="A1342" t="str">
            <v>T03406342F01</v>
          </cell>
          <cell r="B1342" t="str">
            <v>A</v>
          </cell>
          <cell r="C1342" t="str">
            <v>ARJP1/N2J  4kA 1s 50/5-5 2,5VA 5P20  15VAcl0.5</v>
          </cell>
          <cell r="D1342">
            <v>754.49324999999999</v>
          </cell>
          <cell r="E1342">
            <v>754.49324999999999</v>
          </cell>
          <cell r="F1342">
            <v>1</v>
          </cell>
        </row>
        <row r="1343">
          <cell r="A1343" t="str">
            <v>T03406343F01</v>
          </cell>
          <cell r="B1343" t="str">
            <v>A</v>
          </cell>
          <cell r="C1343" t="str">
            <v>ARJP1/N2J 6kA 1s 75/5-5 2,5VA 5P20  15VAcl0.5</v>
          </cell>
          <cell r="D1343">
            <v>683.15075999999999</v>
          </cell>
          <cell r="E1343">
            <v>683.15075999999999</v>
          </cell>
          <cell r="F1343">
            <v>1</v>
          </cell>
        </row>
        <row r="1344">
          <cell r="A1344" t="str">
            <v>T03406344F01</v>
          </cell>
          <cell r="B1344" t="str">
            <v>A</v>
          </cell>
          <cell r="C1344" t="str">
            <v>ARJP1/N2J  8kA 1s 100/5-5 2,5VA 5P20  15VAcl0.5</v>
          </cell>
          <cell r="D1344">
            <v>757.67171999999994</v>
          </cell>
          <cell r="E1344">
            <v>757.67171999999994</v>
          </cell>
          <cell r="F1344">
            <v>1</v>
          </cell>
        </row>
        <row r="1345">
          <cell r="A1345" t="str">
            <v>T03406345F01</v>
          </cell>
          <cell r="B1345" t="str">
            <v>A</v>
          </cell>
          <cell r="C1345" t="str">
            <v>ARJP1/N2J 10kA 1s 150/5-5 2,5VA 5P20  15VAcl0.5</v>
          </cell>
          <cell r="D1345">
            <v>631.88612999999998</v>
          </cell>
          <cell r="E1345">
            <v>631.88612999999998</v>
          </cell>
          <cell r="F1345">
            <v>1</v>
          </cell>
        </row>
        <row r="1346">
          <cell r="A1346" t="str">
            <v>T03406346F01</v>
          </cell>
          <cell r="B1346" t="str">
            <v>A</v>
          </cell>
          <cell r="C1346" t="str">
            <v>ARJP1/N2J  10kA 1s 200/5-5 2,5VA 5P20  15VAcl0.5</v>
          </cell>
          <cell r="D1346">
            <v>631.88612999999998</v>
          </cell>
          <cell r="E1346">
            <v>631.88612999999998</v>
          </cell>
          <cell r="F1346">
            <v>1</v>
          </cell>
        </row>
        <row r="1347">
          <cell r="A1347" t="str">
            <v>T03406347F01</v>
          </cell>
          <cell r="B1347" t="str">
            <v>A</v>
          </cell>
          <cell r="C1347" t="str">
            <v>ARJP1/N2J  10kA 1s 250/5-5 2,5VA 5P20  15VAcl0.5</v>
          </cell>
          <cell r="D1347">
            <v>643.37267999999995</v>
          </cell>
          <cell r="E1347">
            <v>643.37267999999995</v>
          </cell>
          <cell r="F1347">
            <v>1</v>
          </cell>
        </row>
        <row r="1348">
          <cell r="A1348" t="str">
            <v>T03406353F01</v>
          </cell>
          <cell r="B1348" t="str">
            <v>A</v>
          </cell>
          <cell r="C1348" t="str">
            <v>ARJP2/N2J  40KA 1s 150-300/1-1A 10or20VAcl0,5 2,5or 5VA 5P20</v>
          </cell>
          <cell r="D1348">
            <v>873.22955999999999</v>
          </cell>
          <cell r="E1348">
            <v>873.22955999999999</v>
          </cell>
          <cell r="F1348">
            <v>1</v>
          </cell>
        </row>
        <row r="1349">
          <cell r="A1349" t="str">
            <v>T03406354F01</v>
          </cell>
          <cell r="B1349" t="str">
            <v>A</v>
          </cell>
          <cell r="C1349" t="str">
            <v>ARJP2/N2J  40KA 1s 200-400/1-1A 7,5or15VAcl0,5 5or 10VA 5P20</v>
          </cell>
          <cell r="D1349">
            <v>886.35254999999984</v>
          </cell>
          <cell r="E1349">
            <v>886.35254999999984</v>
          </cell>
          <cell r="F1349">
            <v>1</v>
          </cell>
        </row>
        <row r="1350">
          <cell r="A1350" t="str">
            <v>T03406360F01</v>
          </cell>
          <cell r="B1350" t="str">
            <v>A</v>
          </cell>
          <cell r="C1350" t="str">
            <v>ARJP2/N2J  40KA 1s 250-500/1-1A 10or20VAcl0,5 5or 10VA 5P20</v>
          </cell>
          <cell r="D1350">
            <v>879.33474000000001</v>
          </cell>
          <cell r="E1350">
            <v>879.33474000000001</v>
          </cell>
          <cell r="F1350">
            <v>1</v>
          </cell>
        </row>
        <row r="1351">
          <cell r="A1351" t="str">
            <v>T03406361F01</v>
          </cell>
          <cell r="B1351" t="str">
            <v>A</v>
          </cell>
          <cell r="C1351" t="str">
            <v>ARJP2/N2J  50KA 1s 600/1-1A 20VAcl0,5 7,5VA 5P20</v>
          </cell>
          <cell r="D1351">
            <v>754.17854999999997</v>
          </cell>
          <cell r="E1351">
            <v>754.17854999999997</v>
          </cell>
          <cell r="F1351">
            <v>1</v>
          </cell>
        </row>
        <row r="1352">
          <cell r="A1352" t="str">
            <v>T03406362F01</v>
          </cell>
          <cell r="B1352" t="str">
            <v>A</v>
          </cell>
          <cell r="C1352" t="str">
            <v>ARJP2/N2J  50KA 1s 750/1-1A 20VAcl0,5 7,5VA 5P20</v>
          </cell>
          <cell r="D1352">
            <v>744.92636999999991</v>
          </cell>
          <cell r="E1352">
            <v>744.92636999999991</v>
          </cell>
          <cell r="F1352">
            <v>1</v>
          </cell>
        </row>
        <row r="1353">
          <cell r="A1353" t="str">
            <v>T03406363F01</v>
          </cell>
          <cell r="B1353" t="str">
            <v>A</v>
          </cell>
          <cell r="C1353" t="str">
            <v>ARJP3/N2J  50KA 1s 1000/1-1A 30VAcl0,5 10VA 5P20</v>
          </cell>
          <cell r="D1353">
            <v>863.63121000000001</v>
          </cell>
          <cell r="E1353">
            <v>863.63121000000001</v>
          </cell>
          <cell r="F1353">
            <v>1</v>
          </cell>
        </row>
        <row r="1354">
          <cell r="A1354" t="str">
            <v>T03406364F01</v>
          </cell>
          <cell r="B1354" t="str">
            <v>A</v>
          </cell>
          <cell r="C1354" t="str">
            <v>ARJP3/N2J  50KA 1s 1250/1-1A 30VAcl0,5 10VA 5P20</v>
          </cell>
          <cell r="D1354">
            <v>916.8469799999998</v>
          </cell>
          <cell r="E1354">
            <v>916.8469799999998</v>
          </cell>
          <cell r="F1354">
            <v>1</v>
          </cell>
        </row>
        <row r="1355">
          <cell r="A1355" t="str">
            <v>T03406365F01</v>
          </cell>
          <cell r="B1355" t="str">
            <v>A</v>
          </cell>
          <cell r="C1355" t="str">
            <v>ARJA1 / N2J  50KA 1s 1500/1-1A 30VA cl0,5  15VA 5P20</v>
          </cell>
          <cell r="D1355">
            <v>1371.7143599999999</v>
          </cell>
          <cell r="E1355">
            <v>1371.7143599999999</v>
          </cell>
          <cell r="F1355">
            <v>1</v>
          </cell>
        </row>
        <row r="1356">
          <cell r="A1356" t="str">
            <v>T03406366F01</v>
          </cell>
          <cell r="B1356" t="str">
            <v>A</v>
          </cell>
          <cell r="C1356" t="str">
            <v>ARJA1 / N2J  50KA 1s 2000/1-1A 30VA cl0,5  15VA 5P20</v>
          </cell>
          <cell r="D1356">
            <v>1354.8149699999999</v>
          </cell>
          <cell r="E1356">
            <v>1490.2964670000001</v>
          </cell>
          <cell r="F1356">
            <v>1</v>
          </cell>
        </row>
        <row r="1357">
          <cell r="A1357" t="str">
            <v>T03406367F01</v>
          </cell>
          <cell r="B1357" t="str">
            <v>A</v>
          </cell>
          <cell r="C1357" t="str">
            <v>ARJA1 / N2J  50KA 1s 2500/1-1A 30VA cl0,5  15VA 5P20</v>
          </cell>
          <cell r="D1357">
            <v>1344.8075099999999</v>
          </cell>
          <cell r="E1357">
            <v>1344.8075099999999</v>
          </cell>
          <cell r="F1357">
            <v>1</v>
          </cell>
        </row>
        <row r="1358">
          <cell r="A1358" t="str">
            <v>T03406368F01</v>
          </cell>
          <cell r="B1358" t="str">
            <v>A</v>
          </cell>
          <cell r="C1358" t="str">
            <v>ARJP1/N2J  0,8kA 1s 10/1-1A 2,5VA 5P20  15VAcl0.5</v>
          </cell>
          <cell r="D1358">
            <v>792.25724999999989</v>
          </cell>
          <cell r="E1358">
            <v>792.25724999999989</v>
          </cell>
          <cell r="F1358">
            <v>1</v>
          </cell>
        </row>
        <row r="1359">
          <cell r="A1359" t="str">
            <v>T03406369F01</v>
          </cell>
          <cell r="B1359" t="str">
            <v>A</v>
          </cell>
          <cell r="C1359" t="str">
            <v>ARJP1/N2J 1,6kA 1s 20/1-1A 2,5VA 5P20  15VAcl0.5</v>
          </cell>
          <cell r="D1359">
            <v>861.90035999999998</v>
          </cell>
          <cell r="E1359">
            <v>861.90035999999998</v>
          </cell>
          <cell r="F1359">
            <v>1</v>
          </cell>
        </row>
        <row r="1360">
          <cell r="A1360" t="str">
            <v>T03406370F01</v>
          </cell>
          <cell r="B1360" t="str">
            <v>A</v>
          </cell>
          <cell r="C1360" t="str">
            <v>ARJP1/N2J 2,4kA 1s 30/1-1A 2,5VA 5P20  15VAcl0.5</v>
          </cell>
          <cell r="D1360">
            <v>683.52839999999992</v>
          </cell>
          <cell r="E1360">
            <v>683.52839999999992</v>
          </cell>
          <cell r="F1360">
            <v>1</v>
          </cell>
        </row>
        <row r="1361">
          <cell r="A1361" t="str">
            <v>T03406372F01</v>
          </cell>
          <cell r="B1361" t="str">
            <v>A</v>
          </cell>
          <cell r="C1361" t="str">
            <v>ARJP1/N2J  4kA 1s 50/1-1A 2,5VA 5P20  15VAcl0.5</v>
          </cell>
          <cell r="D1361">
            <v>777.65517</v>
          </cell>
          <cell r="E1361">
            <v>777.65517</v>
          </cell>
          <cell r="F1361">
            <v>1</v>
          </cell>
        </row>
        <row r="1362">
          <cell r="A1362" t="str">
            <v>T03406373F01</v>
          </cell>
          <cell r="B1362" t="str">
            <v>A</v>
          </cell>
          <cell r="C1362" t="str">
            <v>ARJP1/N2J  6kA 1s 75/1-1A 2,5VA 5P20  15VAcl0.5</v>
          </cell>
          <cell r="D1362">
            <v>738.44354999999996</v>
          </cell>
          <cell r="E1362">
            <v>738.44354999999996</v>
          </cell>
          <cell r="F1362">
            <v>1</v>
          </cell>
        </row>
        <row r="1363">
          <cell r="A1363" t="str">
            <v>T03406374F01</v>
          </cell>
          <cell r="B1363" t="str">
            <v>A</v>
          </cell>
          <cell r="C1363" t="str">
            <v>ARJP1/N2J 8kA 1s 100/1-1A 2,5VA 5P20  15VAcl0.5</v>
          </cell>
          <cell r="D1363">
            <v>780.80216999999993</v>
          </cell>
          <cell r="E1363">
            <v>780.80216999999993</v>
          </cell>
          <cell r="F1363">
            <v>1</v>
          </cell>
        </row>
        <row r="1364">
          <cell r="A1364" t="str">
            <v>T03406375F01</v>
          </cell>
          <cell r="B1364" t="str">
            <v>A</v>
          </cell>
          <cell r="C1364" t="str">
            <v>ARJP1/N2J 10kA 1s 150/1-1A 2,5VA 5P20  15VAcl0.5</v>
          </cell>
          <cell r="D1364">
            <v>622.88571000000002</v>
          </cell>
          <cell r="E1364">
            <v>622.88571000000002</v>
          </cell>
          <cell r="F1364">
            <v>1</v>
          </cell>
        </row>
        <row r="1365">
          <cell r="A1365" t="str">
            <v>T03406376F01</v>
          </cell>
          <cell r="B1365" t="str">
            <v>A</v>
          </cell>
          <cell r="C1365" t="str">
            <v>ARJP1/N2J 10kA 1s 200/1-1A 2,5VA 5P20  15VAcl0.5</v>
          </cell>
          <cell r="D1365">
            <v>622.88571000000002</v>
          </cell>
          <cell r="E1365">
            <v>622.88571000000002</v>
          </cell>
          <cell r="F1365">
            <v>1</v>
          </cell>
        </row>
        <row r="1366">
          <cell r="A1366" t="str">
            <v>T03406377F01</v>
          </cell>
          <cell r="B1366" t="str">
            <v>A</v>
          </cell>
          <cell r="C1366" t="str">
            <v>ARJP1/N2J 10kA 1s 250/1-1A 2,5VA 5P20  15VAcl0.5</v>
          </cell>
          <cell r="D1366">
            <v>638.87246999999991</v>
          </cell>
          <cell r="E1366">
            <v>638.87246999999991</v>
          </cell>
          <cell r="F1366">
            <v>1</v>
          </cell>
        </row>
        <row r="1367">
          <cell r="A1367" t="str">
            <v>T03406380F01</v>
          </cell>
          <cell r="B1367" t="str">
            <v>A</v>
          </cell>
          <cell r="C1367" t="str">
            <v>VRQ3n  3300/V3 110/V3 30 or 50VA cl0,5 110/3 50VA 3P</v>
          </cell>
          <cell r="D1367">
            <v>1020.3518100000001</v>
          </cell>
          <cell r="E1367">
            <v>1122.3869910000001</v>
          </cell>
          <cell r="F1367">
            <v>1</v>
          </cell>
        </row>
        <row r="1368">
          <cell r="A1368" t="str">
            <v>T03406381F01</v>
          </cell>
          <cell r="B1368" t="str">
            <v>A</v>
          </cell>
          <cell r="C1368" t="str">
            <v>VRQ3n  5500/V3 110/V3 30 or 50VA cl0,5 110/3 50VA 3P</v>
          </cell>
          <cell r="D1368">
            <v>1027.5899099999997</v>
          </cell>
          <cell r="E1368">
            <v>1130.3489009999998</v>
          </cell>
          <cell r="F1368">
            <v>1</v>
          </cell>
        </row>
        <row r="1369">
          <cell r="A1369" t="str">
            <v>T03406382F01</v>
          </cell>
          <cell r="B1369" t="str">
            <v>A</v>
          </cell>
          <cell r="C1369" t="str">
            <v>VRQ3n  6600/V3 110/V3 30 or 50VA cl0,5 110/3 50VA 3P</v>
          </cell>
          <cell r="D1369">
            <v>1026.8346300000001</v>
          </cell>
          <cell r="E1369">
            <v>1129.5180930000001</v>
          </cell>
          <cell r="F1369">
            <v>1</v>
          </cell>
        </row>
        <row r="1370">
          <cell r="A1370" t="str">
            <v>T03406383F01</v>
          </cell>
          <cell r="B1370" t="str">
            <v>A</v>
          </cell>
          <cell r="C1370" t="str">
            <v>VRQ3n  13800/V3 110/V3 30 or 50VA cl0,5 110/3 50VA 3P</v>
          </cell>
          <cell r="D1370">
            <v>1047.1327799999999</v>
          </cell>
          <cell r="E1370">
            <v>1151.8460580000001</v>
          </cell>
          <cell r="F1370">
            <v>1</v>
          </cell>
        </row>
        <row r="1371">
          <cell r="A1371" t="str">
            <v>T03406384F01</v>
          </cell>
          <cell r="B1371" t="str">
            <v>A</v>
          </cell>
          <cell r="C1371" t="str">
            <v>VRQ3n  15000/V3 110/V3 30 or 50VA cl0,5 110/3 50VA 3P</v>
          </cell>
          <cell r="D1371">
            <v>1031.3663099999999</v>
          </cell>
          <cell r="E1371">
            <v>1134.5029410000002</v>
          </cell>
          <cell r="F1371">
            <v>1</v>
          </cell>
        </row>
        <row r="1372">
          <cell r="A1372" t="str">
            <v>T03406392F01</v>
          </cell>
          <cell r="B1372" t="str">
            <v>A</v>
          </cell>
          <cell r="C1372" t="str">
            <v>VRQ1N/S2 20000:V3/ 100:V3 100:3 MCSET</v>
          </cell>
          <cell r="D1372">
            <v>1251.5933699999998</v>
          </cell>
          <cell r="E1372">
            <v>1376.7527069999999</v>
          </cell>
          <cell r="F1372">
            <v>1</v>
          </cell>
        </row>
        <row r="1373">
          <cell r="A1373" t="str">
            <v>T03406393F01</v>
          </cell>
          <cell r="B1373" t="str">
            <v>A</v>
          </cell>
          <cell r="C1373" t="str">
            <v>VRQ1N/S2 22KV/V3/100/V3-100/3 50VA CLS0.5 50VA cls 0.5</v>
          </cell>
          <cell r="D1373">
            <v>1251.5933699999998</v>
          </cell>
          <cell r="E1373">
            <v>1376.7527069999999</v>
          </cell>
          <cell r="F1373">
            <v>1</v>
          </cell>
        </row>
        <row r="1374">
          <cell r="A1374" t="str">
            <v>T03407070FD</v>
          </cell>
          <cell r="B1374">
            <v>0</v>
          </cell>
          <cell r="C1374" t="str">
            <v>P/EARTH WITHDRAWABLE VT'S comp MCZ1</v>
          </cell>
          <cell r="D1374">
            <v>487.2575545439949</v>
          </cell>
          <cell r="E1374">
            <v>501.32506435167693</v>
          </cell>
          <cell r="F1374">
            <v>107</v>
          </cell>
        </row>
        <row r="1375">
          <cell r="A1375" t="str">
            <v>T03407070FF</v>
          </cell>
          <cell r="B1375">
            <v>0</v>
          </cell>
          <cell r="C1375" t="str">
            <v>P/E Withdrawable .VT'S comp  MCSET2</v>
          </cell>
          <cell r="D1375">
            <v>498.67581989063757</v>
          </cell>
          <cell r="E1375">
            <v>512.74332969831971</v>
          </cell>
          <cell r="F1375">
            <v>106</v>
          </cell>
        </row>
        <row r="1376">
          <cell r="A1376" t="str">
            <v>T03407070FH</v>
          </cell>
          <cell r="B1376">
            <v>0</v>
          </cell>
          <cell r="C1376" t="str">
            <v>PH/EARTH WITHDRAWABLE MC Set 3</v>
          </cell>
          <cell r="D1376">
            <v>500.91188997960586</v>
          </cell>
          <cell r="E1376">
            <v>514.49161478728797</v>
          </cell>
          <cell r="F1376">
            <v>108</v>
          </cell>
        </row>
        <row r="1377">
          <cell r="A1377" t="str">
            <v>T03407070FT</v>
          </cell>
          <cell r="B1377">
            <v>0</v>
          </cell>
          <cell r="C1377" t="str">
            <v>.Ph/Ph Withdrawable  VT'S comp  MCSet 2</v>
          </cell>
          <cell r="D1377">
            <v>529.90858943690148</v>
          </cell>
          <cell r="E1377">
            <v>545.19398824458347</v>
          </cell>
          <cell r="F1377">
            <v>112</v>
          </cell>
        </row>
        <row r="1378">
          <cell r="A1378" t="str">
            <v>T03407070FV</v>
          </cell>
          <cell r="B1378">
            <v>0</v>
          </cell>
          <cell r="C1378" t="str">
            <v>.Ph/Ph Withdrawable  VT'S comp  MCSet 3</v>
          </cell>
          <cell r="D1378">
            <v>532.27257952586854</v>
          </cell>
          <cell r="E1378">
            <v>547.07019333355049</v>
          </cell>
          <cell r="F1378">
            <v>114</v>
          </cell>
        </row>
        <row r="1379">
          <cell r="A1379" t="str">
            <v>T03407204F02</v>
          </cell>
          <cell r="B1379" t="str">
            <v>A</v>
          </cell>
          <cell r="C1379" t="str">
            <v>FUSARC HOLDER &lt;=12KV</v>
          </cell>
          <cell r="D1379">
            <v>14.161499999999998</v>
          </cell>
          <cell r="E1379">
            <v>14.869575000000001</v>
          </cell>
          <cell r="F1379">
            <v>2</v>
          </cell>
        </row>
        <row r="1380">
          <cell r="A1380" t="str">
            <v>T03407327F01</v>
          </cell>
          <cell r="B1380" t="str">
            <v>A</v>
          </cell>
          <cell r="C1380" t="str">
            <v>ARJP2/N2J  31,5KA 1s 100-200/1-1A 5or10VAcl0,5 2,5or 5VA 5P20</v>
          </cell>
          <cell r="D1380">
            <v>917.88549000000012</v>
          </cell>
          <cell r="E1380">
            <v>1009.6740390000002</v>
          </cell>
          <cell r="F1380">
            <v>1</v>
          </cell>
        </row>
        <row r="1381">
          <cell r="A1381" t="str">
            <v>T03407328F01</v>
          </cell>
          <cell r="B1381" t="str">
            <v>A</v>
          </cell>
          <cell r="C1381" t="str">
            <v>ARJP2/N2J  31,5KA 1s 100-200/5-5A 5or10VAcl0,5 2,5or 5VA 5P20</v>
          </cell>
          <cell r="D1381">
            <v>919.49045999999998</v>
          </cell>
          <cell r="E1381">
            <v>1011.4395060000002</v>
          </cell>
          <cell r="F1381">
            <v>1</v>
          </cell>
        </row>
        <row r="1382">
          <cell r="A1382" t="str">
            <v>T03408075F01</v>
          </cell>
          <cell r="B1382" t="str">
            <v>A</v>
          </cell>
          <cell r="C1382" t="str">
            <v>ARO1a / N3 50kA 1s 3150A/1-1-1A  30VA cl0,5 7,5VA 5P20  7,5VA5P20</v>
          </cell>
          <cell r="D1382">
            <v>1370.42409</v>
          </cell>
          <cell r="E1382">
            <v>1507.4664990000001</v>
          </cell>
          <cell r="F1382">
            <v>1</v>
          </cell>
        </row>
        <row r="1383">
          <cell r="A1383" t="str">
            <v>T03408076F01</v>
          </cell>
          <cell r="B1383" t="str">
            <v>A</v>
          </cell>
          <cell r="C1383" t="str">
            <v>ARO1a / N3 50kA 1s 3150A/5-5-5A  30VA cl0,5 7,5VA 5P20  7,5VA5P20</v>
          </cell>
          <cell r="D1383">
            <v>1313.71515</v>
          </cell>
          <cell r="E1383">
            <v>1445.086665</v>
          </cell>
          <cell r="F1383">
            <v>1</v>
          </cell>
        </row>
        <row r="1384">
          <cell r="A1384" t="str">
            <v>T03409040FA</v>
          </cell>
          <cell r="B1384">
            <v>0</v>
          </cell>
          <cell r="C1384" t="str">
            <v>CONTACTEUR R400 7,2KV/60KV IN 400A ICC 1</v>
          </cell>
          <cell r="D1384">
            <v>2648.2214799999997</v>
          </cell>
          <cell r="E1384">
            <v>2776.9794115</v>
          </cell>
          <cell r="F1384">
            <v>3</v>
          </cell>
        </row>
        <row r="1385">
          <cell r="A1385" t="str">
            <v>T03409040FB</v>
          </cell>
          <cell r="B1385">
            <v>0</v>
          </cell>
          <cell r="C1385" t="str">
            <v>R400 EMB 12/60KV</v>
          </cell>
          <cell r="D1385">
            <v>2648.2214799999997</v>
          </cell>
          <cell r="E1385">
            <v>2776.9794115</v>
          </cell>
          <cell r="F1385">
            <v>3</v>
          </cell>
        </row>
        <row r="1386">
          <cell r="A1386" t="str">
            <v>T03409040FC</v>
          </cell>
          <cell r="B1386">
            <v>0</v>
          </cell>
          <cell r="C1386" t="str">
            <v>R400D EMBRO 7,2/60KV</v>
          </cell>
          <cell r="D1386">
            <v>2912.27576</v>
          </cell>
          <cell r="E1386">
            <v>3054.2364055000003</v>
          </cell>
          <cell r="F1386">
            <v>3</v>
          </cell>
        </row>
        <row r="1387">
          <cell r="A1387" t="str">
            <v>T03409040FD</v>
          </cell>
          <cell r="B1387">
            <v>0</v>
          </cell>
          <cell r="C1387" t="str">
            <v>R400 EMB 12KV 60KV</v>
          </cell>
          <cell r="D1387">
            <v>2912.27576</v>
          </cell>
          <cell r="E1387">
            <v>3054.2364055000003</v>
          </cell>
          <cell r="F1387">
            <v>3</v>
          </cell>
        </row>
        <row r="1388">
          <cell r="A1388" t="str">
            <v>T03835506N01</v>
          </cell>
          <cell r="B1388" t="str">
            <v>A</v>
          </cell>
          <cell r="C1388" t="str">
            <v>VT COMPARTMENT MCSET4</v>
          </cell>
          <cell r="D1388">
            <v>532.37404042140781</v>
          </cell>
          <cell r="E1388">
            <v>544.5397878732166</v>
          </cell>
          <cell r="F1388">
            <v>76</v>
          </cell>
        </row>
        <row r="1389">
          <cell r="A1389" t="str">
            <v>T03835609N01</v>
          </cell>
          <cell r="B1389" t="str">
            <v>A</v>
          </cell>
          <cell r="C1389" t="str">
            <v>K7 AD4 1250A 25KA</v>
          </cell>
          <cell r="D1389">
            <v>829.38340508914439</v>
          </cell>
          <cell r="E1389">
            <v>843.70491712392732</v>
          </cell>
          <cell r="F1389">
            <v>67</v>
          </cell>
        </row>
        <row r="1390">
          <cell r="A1390" t="str">
            <v>T03835610N01</v>
          </cell>
          <cell r="B1390" t="str">
            <v>A</v>
          </cell>
          <cell r="C1390" t="str">
            <v>K7 AD4 2000A 31.5KA</v>
          </cell>
          <cell r="D1390">
            <v>857.73164268016467</v>
          </cell>
          <cell r="E1390">
            <v>871.80772122830797</v>
          </cell>
          <cell r="F1390">
            <v>64</v>
          </cell>
        </row>
        <row r="1391">
          <cell r="A1391" t="str">
            <v>T03835611N01</v>
          </cell>
          <cell r="B1391" t="str">
            <v>A</v>
          </cell>
          <cell r="C1391" t="str">
            <v>K7 AD4 2500A 31.5KA</v>
          </cell>
          <cell r="D1391">
            <v>838.1679670004786</v>
          </cell>
          <cell r="E1391">
            <v>852.24404554862281</v>
          </cell>
          <cell r="F1391">
            <v>67</v>
          </cell>
        </row>
        <row r="1392">
          <cell r="A1392" t="str">
            <v>T03835612N01</v>
          </cell>
          <cell r="B1392" t="str">
            <v>A</v>
          </cell>
          <cell r="C1392" t="str">
            <v>K7 GL4 TT4 RD4</v>
          </cell>
          <cell r="D1392">
            <v>208.54564288296891</v>
          </cell>
          <cell r="E1392">
            <v>208.54564288296891</v>
          </cell>
          <cell r="F1392">
            <v>18</v>
          </cell>
        </row>
        <row r="1393">
          <cell r="A1393" t="str">
            <v>T03835674NA1</v>
          </cell>
          <cell r="B1393" t="str">
            <v>B</v>
          </cell>
          <cell r="C1393" t="str">
            <v>LV box MCset4 crash phase1</v>
          </cell>
          <cell r="D1393">
            <v>211.47432085117356</v>
          </cell>
          <cell r="E1393">
            <v>215.41279135117358</v>
          </cell>
          <cell r="F1393">
            <v>60</v>
          </cell>
        </row>
        <row r="1394">
          <cell r="A1394" t="str">
            <v>T03835714NC1</v>
          </cell>
          <cell r="B1394" t="str">
            <v>A</v>
          </cell>
          <cell r="C1394" t="str">
            <v>ES TT4 25KA</v>
          </cell>
          <cell r="D1394">
            <v>1072.3523431400363</v>
          </cell>
          <cell r="E1394">
            <v>1112.6523006400359</v>
          </cell>
          <cell r="F1394">
            <v>16</v>
          </cell>
        </row>
        <row r="1395">
          <cell r="A1395" t="str">
            <v>T03835714NF1</v>
          </cell>
          <cell r="B1395" t="str">
            <v>A</v>
          </cell>
          <cell r="C1395" t="str">
            <v>ES TT4 31.5KA</v>
          </cell>
          <cell r="D1395">
            <v>1148.1006331400363</v>
          </cell>
          <cell r="E1395">
            <v>1151.6326161400361</v>
          </cell>
          <cell r="F1395">
            <v>16</v>
          </cell>
        </row>
        <row r="1396">
          <cell r="A1396" t="str">
            <v>T03835718NA1</v>
          </cell>
          <cell r="B1396" t="str">
            <v>A</v>
          </cell>
          <cell r="C1396" t="str">
            <v>ES mechanical lock 1C</v>
          </cell>
          <cell r="D1396">
            <v>10.296529153664565</v>
          </cell>
          <cell r="E1396">
            <v>10.296529153664565</v>
          </cell>
          <cell r="F1396">
            <v>2</v>
          </cell>
        </row>
        <row r="1397">
          <cell r="A1397" t="str">
            <v>T03835718NB1</v>
          </cell>
          <cell r="B1397" t="str">
            <v>A</v>
          </cell>
          <cell r="C1397" t="str">
            <v>ES mechanical lock 1O</v>
          </cell>
          <cell r="D1397">
            <v>10.296529153664565</v>
          </cell>
          <cell r="E1397">
            <v>10.296529153664565</v>
          </cell>
          <cell r="F1397">
            <v>2</v>
          </cell>
        </row>
        <row r="1398">
          <cell r="A1398" t="str">
            <v>T03835718NC1</v>
          </cell>
          <cell r="B1398" t="str">
            <v>A</v>
          </cell>
          <cell r="C1398" t="str">
            <v>ES mechanical lock 1C &amp; 1O</v>
          </cell>
          <cell r="D1398">
            <v>20.59305830732913</v>
          </cell>
          <cell r="E1398">
            <v>20.59305830732913</v>
          </cell>
          <cell r="F1398">
            <v>2</v>
          </cell>
        </row>
        <row r="1399">
          <cell r="A1399" t="str">
            <v>T03835718ND1</v>
          </cell>
          <cell r="B1399" t="str">
            <v>A</v>
          </cell>
          <cell r="C1399" t="str">
            <v>ES mechanical lock 2C</v>
          </cell>
          <cell r="D1399">
            <v>22.208518307329129</v>
          </cell>
          <cell r="E1399">
            <v>22.208518307329129</v>
          </cell>
          <cell r="F1399">
            <v>3</v>
          </cell>
        </row>
        <row r="1400">
          <cell r="A1400" t="str">
            <v>T03835718NE1</v>
          </cell>
          <cell r="B1400" t="str">
            <v>A</v>
          </cell>
          <cell r="C1400" t="str">
            <v>ES mechanical lock 2O</v>
          </cell>
          <cell r="D1400">
            <v>22.208518307329129</v>
          </cell>
          <cell r="E1400">
            <v>22.208518307329129</v>
          </cell>
          <cell r="F1400">
            <v>3</v>
          </cell>
        </row>
        <row r="1401">
          <cell r="A1401" t="str">
            <v>T03835722NC1</v>
          </cell>
          <cell r="B1401" t="str">
            <v>A</v>
          </cell>
          <cell r="C1401" t="str">
            <v>CL4 w/o PTs 1250-2000A</v>
          </cell>
          <cell r="D1401">
            <v>91.828204805974025</v>
          </cell>
          <cell r="E1401">
            <v>92.607316806111356</v>
          </cell>
          <cell r="F1401">
            <v>32</v>
          </cell>
        </row>
        <row r="1402">
          <cell r="A1402" t="str">
            <v>T03835722NC2</v>
          </cell>
          <cell r="B1402" t="str">
            <v>A</v>
          </cell>
          <cell r="C1402" t="str">
            <v>CL4 w/o PTs 2500A</v>
          </cell>
          <cell r="D1402">
            <v>111.57637862059552</v>
          </cell>
          <cell r="E1402">
            <v>112.35549062073284</v>
          </cell>
          <cell r="F1402">
            <v>33</v>
          </cell>
        </row>
        <row r="1403">
          <cell r="A1403" t="str">
            <v>T03835731ND1</v>
          </cell>
          <cell r="B1403" t="str">
            <v>B</v>
          </cell>
          <cell r="C1403" t="str">
            <v>TT4 31.5KA</v>
          </cell>
          <cell r="D1403">
            <v>1057.6770501132648</v>
          </cell>
          <cell r="E1403">
            <v>1070.7619046133566</v>
          </cell>
          <cell r="F1403">
            <v>119</v>
          </cell>
        </row>
        <row r="1404">
          <cell r="A1404" t="str">
            <v>T03835735NA1</v>
          </cell>
          <cell r="B1404" t="str">
            <v>A</v>
          </cell>
          <cell r="C1404" t="str">
            <v>CTs double support &amp; lower bar AD4 630A</v>
          </cell>
          <cell r="D1404">
            <v>136.90613468229333</v>
          </cell>
          <cell r="E1404">
            <v>137.19911168247646</v>
          </cell>
          <cell r="F1404">
            <v>16</v>
          </cell>
        </row>
        <row r="1405">
          <cell r="A1405" t="str">
            <v>T03836759NL1</v>
          </cell>
          <cell r="B1405" t="str">
            <v>A</v>
          </cell>
          <cell r="C1405" t="str">
            <v>TT4 with neon indicator</v>
          </cell>
          <cell r="D1405">
            <v>746.53640844586505</v>
          </cell>
          <cell r="E1405">
            <v>770.5954529460023</v>
          </cell>
          <cell r="F1405">
            <v>17</v>
          </cell>
        </row>
        <row r="1406">
          <cell r="A1406" t="str">
            <v>T03836770NA1</v>
          </cell>
          <cell r="B1406" t="str">
            <v>B</v>
          </cell>
          <cell r="C1406" t="str">
            <v>Surge arrester HSRB24 for bottom entry panel</v>
          </cell>
          <cell r="D1406">
            <v>308.46719536754745</v>
          </cell>
          <cell r="E1406">
            <v>308.46719536754745</v>
          </cell>
          <cell r="F1406">
            <v>7</v>
          </cell>
        </row>
        <row r="1407">
          <cell r="A1407" t="str">
            <v>T03836770NB1</v>
          </cell>
          <cell r="B1407" t="str">
            <v>B</v>
          </cell>
          <cell r="C1407" t="str">
            <v>Surge arrester HSRB24 for top entry panel</v>
          </cell>
          <cell r="D1407">
            <v>307.21249958879389</v>
          </cell>
          <cell r="E1407">
            <v>307.21249958879389</v>
          </cell>
          <cell r="F1407">
            <v>11</v>
          </cell>
        </row>
        <row r="1408">
          <cell r="A1408" t="str">
            <v>T03836772NA1</v>
          </cell>
          <cell r="B1408">
            <v>0</v>
          </cell>
          <cell r="C1408" t="str">
            <v>AD4 with LV toroid 630A 16KA</v>
          </cell>
          <cell r="D1408">
            <v>1201.7458183475417</v>
          </cell>
          <cell r="E1408">
            <v>1218.2707873956856</v>
          </cell>
          <cell r="F1408">
            <v>99</v>
          </cell>
        </row>
        <row r="1409">
          <cell r="A1409" t="str">
            <v>T03836772NB1</v>
          </cell>
          <cell r="B1409">
            <v>0</v>
          </cell>
          <cell r="C1409" t="str">
            <v>AD4 with LV toroid 630A 25KA</v>
          </cell>
          <cell r="D1409">
            <v>1201.7458183475417</v>
          </cell>
          <cell r="E1409">
            <v>1218.2707873956856</v>
          </cell>
          <cell r="F1409">
            <v>99</v>
          </cell>
        </row>
        <row r="1410">
          <cell r="A1410" t="str">
            <v>T03836772NC1</v>
          </cell>
          <cell r="B1410">
            <v>0</v>
          </cell>
          <cell r="C1410" t="str">
            <v>AD4 with LV toroid 630A 31.5KA</v>
          </cell>
          <cell r="D1410">
            <v>1217.4384056670826</v>
          </cell>
          <cell r="E1410">
            <v>1234.2214287152265</v>
          </cell>
          <cell r="F1410">
            <v>101</v>
          </cell>
        </row>
        <row r="1411">
          <cell r="A1411" t="str">
            <v>T03836773NA1</v>
          </cell>
          <cell r="B1411" t="str">
            <v>C</v>
          </cell>
          <cell r="C1411" t="str">
            <v>AD4 24KV 630A 16KA</v>
          </cell>
          <cell r="D1411">
            <v>1337.4464189808402</v>
          </cell>
          <cell r="E1411">
            <v>1353.9713880289842</v>
          </cell>
          <cell r="F1411">
            <v>134</v>
          </cell>
        </row>
        <row r="1412">
          <cell r="A1412" t="str">
            <v>T03836773NB1</v>
          </cell>
          <cell r="B1412" t="str">
            <v>C</v>
          </cell>
          <cell r="C1412" t="str">
            <v>AD4 24KV 630A 25KA</v>
          </cell>
          <cell r="D1412">
            <v>1337.4464189808402</v>
          </cell>
          <cell r="E1412">
            <v>1353.9713880289842</v>
          </cell>
          <cell r="F1412">
            <v>134</v>
          </cell>
        </row>
        <row r="1413">
          <cell r="A1413" t="str">
            <v>T03836773NC1</v>
          </cell>
          <cell r="B1413" t="str">
            <v>C</v>
          </cell>
          <cell r="C1413" t="str">
            <v>AD4 24KV 630A 31.5KA</v>
          </cell>
          <cell r="D1413">
            <v>1353.1390063003812</v>
          </cell>
          <cell r="E1413">
            <v>1369.922029348525</v>
          </cell>
          <cell r="F1413">
            <v>136</v>
          </cell>
        </row>
        <row r="1414">
          <cell r="A1414" t="str">
            <v>T03836774NA1</v>
          </cell>
          <cell r="B1414" t="str">
            <v>B</v>
          </cell>
          <cell r="C1414" t="str">
            <v>AD4 1250A 16KA</v>
          </cell>
          <cell r="D1414">
            <v>1388.5214658971438</v>
          </cell>
          <cell r="E1414">
            <v>1405.0464349452875</v>
          </cell>
          <cell r="F1414">
            <v>134</v>
          </cell>
        </row>
        <row r="1415">
          <cell r="A1415" t="str">
            <v>T03836774NB1</v>
          </cell>
          <cell r="B1415" t="str">
            <v>B</v>
          </cell>
          <cell r="C1415" t="str">
            <v>AD4 1250A 25KA</v>
          </cell>
          <cell r="D1415">
            <v>1388.5214658971438</v>
          </cell>
          <cell r="E1415">
            <v>1405.0464349452875</v>
          </cell>
          <cell r="F1415">
            <v>134</v>
          </cell>
        </row>
        <row r="1416">
          <cell r="A1416" t="str">
            <v>T03836774NC1</v>
          </cell>
          <cell r="B1416" t="str">
            <v>B</v>
          </cell>
          <cell r="C1416" t="str">
            <v>AD4 1250A 31.5KA</v>
          </cell>
          <cell r="D1416">
            <v>1404.2140532166816</v>
          </cell>
          <cell r="E1416">
            <v>1420.9970762648254</v>
          </cell>
          <cell r="F1416">
            <v>136</v>
          </cell>
        </row>
        <row r="1417">
          <cell r="A1417" t="str">
            <v>T03836775NA1</v>
          </cell>
          <cell r="B1417" t="str">
            <v>B</v>
          </cell>
          <cell r="C1417" t="str">
            <v>AD4 2000A 16KA</v>
          </cell>
          <cell r="D1417">
            <v>1565.7557283989934</v>
          </cell>
          <cell r="E1417">
            <v>1582.538751447137</v>
          </cell>
          <cell r="F1417">
            <v>140</v>
          </cell>
        </row>
        <row r="1418">
          <cell r="A1418" t="str">
            <v>T03836775NB1</v>
          </cell>
          <cell r="B1418" t="str">
            <v>B</v>
          </cell>
          <cell r="C1418" t="str">
            <v>AD4 2000A 25KA</v>
          </cell>
          <cell r="D1418">
            <v>1565.7557283989934</v>
          </cell>
          <cell r="E1418">
            <v>1582.538751447137</v>
          </cell>
          <cell r="F1418">
            <v>140</v>
          </cell>
        </row>
        <row r="1419">
          <cell r="A1419" t="str">
            <v>T03836775NC1</v>
          </cell>
          <cell r="B1419" t="str">
            <v>B</v>
          </cell>
          <cell r="C1419" t="str">
            <v>AD4 2000A 31.5KA</v>
          </cell>
          <cell r="D1419">
            <v>1565.7557283989934</v>
          </cell>
          <cell r="E1419">
            <v>1582.538751447137</v>
          </cell>
          <cell r="F1419">
            <v>140</v>
          </cell>
        </row>
        <row r="1420">
          <cell r="A1420" t="str">
            <v>T03836776NA1</v>
          </cell>
          <cell r="B1420" t="str">
            <v>B</v>
          </cell>
          <cell r="C1420" t="str">
            <v>AD4 2500A 16KA</v>
          </cell>
          <cell r="D1420">
            <v>1671.6697830097698</v>
          </cell>
          <cell r="E1420">
            <v>1688.4528060579134</v>
          </cell>
          <cell r="F1420">
            <v>141</v>
          </cell>
        </row>
        <row r="1421">
          <cell r="A1421" t="str">
            <v>T03836776NB1</v>
          </cell>
          <cell r="B1421" t="str">
            <v>B</v>
          </cell>
          <cell r="C1421" t="str">
            <v>AD4 2500A 25KA</v>
          </cell>
          <cell r="D1421">
            <v>1671.6697830097698</v>
          </cell>
          <cell r="E1421">
            <v>1688.4528060579134</v>
          </cell>
          <cell r="F1421">
            <v>141</v>
          </cell>
        </row>
        <row r="1422">
          <cell r="A1422" t="str">
            <v>T03836776NC1</v>
          </cell>
          <cell r="B1422" t="str">
            <v>B</v>
          </cell>
          <cell r="C1422" t="str">
            <v>AD4 2500A 31.5KA</v>
          </cell>
          <cell r="D1422">
            <v>1671.6697830097698</v>
          </cell>
          <cell r="E1422">
            <v>1688.4528060579134</v>
          </cell>
          <cell r="F1422">
            <v>141</v>
          </cell>
        </row>
        <row r="1423">
          <cell r="A1423" t="str">
            <v>T03836777NA1</v>
          </cell>
          <cell r="B1423" t="str">
            <v>B</v>
          </cell>
          <cell r="C1423" t="str">
            <v>RD4 1250A 16KA</v>
          </cell>
          <cell r="D1423">
            <v>1001.1388179965185</v>
          </cell>
          <cell r="E1423">
            <v>1016.4346694967472</v>
          </cell>
          <cell r="F1423">
            <v>98</v>
          </cell>
        </row>
        <row r="1424">
          <cell r="A1424" t="str">
            <v>T03836777NB1</v>
          </cell>
          <cell r="B1424" t="str">
            <v>B</v>
          </cell>
          <cell r="C1424" t="str">
            <v>RD4 1250A 25KA</v>
          </cell>
          <cell r="D1424">
            <v>1001.1388179965185</v>
          </cell>
          <cell r="E1424">
            <v>1016.4346694967472</v>
          </cell>
          <cell r="F1424">
            <v>98</v>
          </cell>
        </row>
        <row r="1425">
          <cell r="A1425" t="str">
            <v>T03836777NC1</v>
          </cell>
          <cell r="B1425" t="str">
            <v>B</v>
          </cell>
          <cell r="C1425" t="str">
            <v>RD4 1250A 31.5KA</v>
          </cell>
          <cell r="D1425">
            <v>1001.1388179965185</v>
          </cell>
          <cell r="E1425">
            <v>1016.4346694967472</v>
          </cell>
          <cell r="F1425">
            <v>98</v>
          </cell>
        </row>
        <row r="1426">
          <cell r="A1426" t="str">
            <v>T03836778NA1</v>
          </cell>
          <cell r="B1426" t="str">
            <v>B</v>
          </cell>
          <cell r="C1426" t="str">
            <v>RD4 2500A 16KA</v>
          </cell>
          <cell r="D1426">
            <v>1120.1907704078535</v>
          </cell>
          <cell r="E1426">
            <v>1134.2781739080822</v>
          </cell>
          <cell r="F1426">
            <v>100</v>
          </cell>
        </row>
        <row r="1427">
          <cell r="A1427" t="str">
            <v>T03836778NB1</v>
          </cell>
          <cell r="B1427" t="str">
            <v>B</v>
          </cell>
          <cell r="C1427" t="str">
            <v>RD4 2500A 25KA</v>
          </cell>
          <cell r="D1427">
            <v>1120.1907704078535</v>
          </cell>
          <cell r="E1427">
            <v>1134.2781739080822</v>
          </cell>
          <cell r="F1427">
            <v>100</v>
          </cell>
        </row>
        <row r="1428">
          <cell r="A1428" t="str">
            <v>T03836778NC1</v>
          </cell>
          <cell r="B1428" t="str">
            <v>B</v>
          </cell>
          <cell r="C1428" t="str">
            <v>RD4 2500A 31.5KA</v>
          </cell>
          <cell r="D1428">
            <v>1120.1907704078535</v>
          </cell>
          <cell r="E1428">
            <v>1134.2781739080822</v>
          </cell>
          <cell r="F1428">
            <v>100</v>
          </cell>
        </row>
        <row r="1429">
          <cell r="A1429" t="str">
            <v>T03836779NB1</v>
          </cell>
          <cell r="B1429" t="str">
            <v>B</v>
          </cell>
          <cell r="C1429" t="str">
            <v>CL4 1250A 25KA</v>
          </cell>
          <cell r="D1429">
            <v>2068.9044516603208</v>
          </cell>
          <cell r="E1429">
            <v>2117.3914017084649</v>
          </cell>
          <cell r="F1429">
            <v>146</v>
          </cell>
        </row>
        <row r="1430">
          <cell r="A1430" t="str">
            <v>T03836780NC1</v>
          </cell>
          <cell r="B1430" t="str">
            <v>B</v>
          </cell>
          <cell r="C1430" t="str">
            <v>CL4 2000A 31.5KA</v>
          </cell>
          <cell r="D1430">
            <v>2530.9355609704912</v>
          </cell>
          <cell r="E1430">
            <v>2579.6805650186357</v>
          </cell>
          <cell r="F1430">
            <v>152</v>
          </cell>
        </row>
        <row r="1431">
          <cell r="A1431" t="str">
            <v>T03836781NC1</v>
          </cell>
          <cell r="B1431" t="str">
            <v>B</v>
          </cell>
          <cell r="C1431" t="str">
            <v>CL4 2500A 31.5KA</v>
          </cell>
          <cell r="D1431">
            <v>2789.4420693014972</v>
          </cell>
          <cell r="E1431">
            <v>2837.5828493496424</v>
          </cell>
          <cell r="F1431">
            <v>153</v>
          </cell>
        </row>
        <row r="1432">
          <cell r="A1432" t="str">
            <v>T03836782NB1</v>
          </cell>
          <cell r="B1432" t="str">
            <v>B</v>
          </cell>
          <cell r="C1432" t="str">
            <v>GL4 1250A 25KA</v>
          </cell>
          <cell r="D1432">
            <v>1176.0842397857593</v>
          </cell>
          <cell r="E1432">
            <v>1193.2191302857595</v>
          </cell>
          <cell r="F1432">
            <v>96</v>
          </cell>
        </row>
        <row r="1433">
          <cell r="A1433" t="str">
            <v>T03836783NC1</v>
          </cell>
          <cell r="B1433" t="str">
            <v>B</v>
          </cell>
          <cell r="C1433" t="str">
            <v>GL4 2000A 31.5KA</v>
          </cell>
          <cell r="D1433">
            <v>1441.378224608427</v>
          </cell>
          <cell r="E1433">
            <v>1458.5131151084267</v>
          </cell>
          <cell r="F1433">
            <v>98</v>
          </cell>
        </row>
        <row r="1434">
          <cell r="A1434" t="str">
            <v>T03836784NC1</v>
          </cell>
          <cell r="B1434" t="str">
            <v>B</v>
          </cell>
          <cell r="C1434" t="str">
            <v>GL4 2500A 31.5KA</v>
          </cell>
          <cell r="D1434">
            <v>1427.7831846084268</v>
          </cell>
          <cell r="E1434">
            <v>1443.7096271084267</v>
          </cell>
          <cell r="F1434">
            <v>98</v>
          </cell>
        </row>
        <row r="1435">
          <cell r="A1435" t="str">
            <v>T03836803NA1</v>
          </cell>
          <cell r="B1435" t="str">
            <v>A</v>
          </cell>
          <cell r="C1435" t="str">
            <v>CB SF1 accessories</v>
          </cell>
          <cell r="D1435">
            <v>44.162736022109101</v>
          </cell>
          <cell r="E1435">
            <v>45.9911430221091</v>
          </cell>
          <cell r="F1435">
            <v>10</v>
          </cell>
        </row>
        <row r="1436">
          <cell r="A1436" t="str">
            <v>T03836803NA2</v>
          </cell>
          <cell r="B1436" t="str">
            <v>A</v>
          </cell>
          <cell r="C1436" t="str">
            <v>DISCONNECTING TRUCK 24KV 25KA 1250A</v>
          </cell>
          <cell r="D1436">
            <v>2107.8401681830564</v>
          </cell>
          <cell r="E1436">
            <v>2212.9494436830573</v>
          </cell>
          <cell r="F1436">
            <v>14</v>
          </cell>
        </row>
        <row r="1437">
          <cell r="A1437" t="str">
            <v>T03836803NB1</v>
          </cell>
          <cell r="B1437" t="str">
            <v>A</v>
          </cell>
          <cell r="C1437" t="str">
            <v>CB SF2/SV1 accessories</v>
          </cell>
          <cell r="D1437">
            <v>43.047006652492982</v>
          </cell>
          <cell r="E1437">
            <v>44.875413652492981</v>
          </cell>
          <cell r="F1437">
            <v>9</v>
          </cell>
        </row>
        <row r="1438">
          <cell r="A1438" t="str">
            <v>T03836803NB2</v>
          </cell>
          <cell r="B1438" t="str">
            <v>A</v>
          </cell>
          <cell r="C1438" t="str">
            <v>DISCONNECTING TRUCK 24KV 31.5KA 2500A</v>
          </cell>
          <cell r="D1438">
            <v>3798.9922188134401</v>
          </cell>
          <cell r="E1438">
            <v>3988.7148833134406</v>
          </cell>
          <cell r="F1438">
            <v>13</v>
          </cell>
        </row>
        <row r="1439">
          <cell r="A1439" t="str">
            <v>T03836914AB1</v>
          </cell>
          <cell r="B1439" t="str">
            <v>A</v>
          </cell>
          <cell r="C1439" t="str">
            <v>End plate MCset4 not anti arc gas from bottom (left &amp; right)</v>
          </cell>
          <cell r="D1439">
            <v>179.89304669183244</v>
          </cell>
          <cell r="E1439">
            <v>179.89304669183244</v>
          </cell>
          <cell r="F1439">
            <v>16</v>
          </cell>
        </row>
        <row r="1440">
          <cell r="A1440" t="str">
            <v>T03836914CD1</v>
          </cell>
          <cell r="B1440" t="str">
            <v>A</v>
          </cell>
          <cell r="C1440" t="str">
            <v>End plate MCset4 not anti arc gas from top (left &amp; right)</v>
          </cell>
          <cell r="D1440">
            <v>227.83983815163398</v>
          </cell>
          <cell r="E1440">
            <v>227.83983815163398</v>
          </cell>
          <cell r="F1440">
            <v>18</v>
          </cell>
        </row>
        <row r="1441">
          <cell r="A1441" t="str">
            <v>T03836915AB1</v>
          </cell>
          <cell r="B1441" t="str">
            <v>A</v>
          </cell>
          <cell r="C1441" t="str">
            <v>End plate MCset4 anti arc 3 side H&gt;=4m  (left &amp; right)</v>
          </cell>
          <cell r="D1441">
            <v>349.60966879199651</v>
          </cell>
          <cell r="E1441">
            <v>349.60966879199651</v>
          </cell>
          <cell r="F1441">
            <v>24</v>
          </cell>
        </row>
        <row r="1442">
          <cell r="A1442" t="str">
            <v>T03836916AB1</v>
          </cell>
          <cell r="B1442" t="str">
            <v>A</v>
          </cell>
          <cell r="C1442" t="str">
            <v>End plate MCset4 anti arc 4 side 2.8m&lt;=H&lt;4m  (left &amp; right)</v>
          </cell>
          <cell r="D1442">
            <v>351.42160203882571</v>
          </cell>
          <cell r="E1442">
            <v>351.42160203882571</v>
          </cell>
          <cell r="F1442">
            <v>26</v>
          </cell>
        </row>
        <row r="1443">
          <cell r="A1443" t="str">
            <v>T03836917AB1</v>
          </cell>
          <cell r="B1443" t="str">
            <v>A</v>
          </cell>
          <cell r="C1443" t="str">
            <v>End plate MCset4 anti arc 4 side H&gt;4m  (left &amp; right)</v>
          </cell>
          <cell r="D1443">
            <v>384.16195859098349</v>
          </cell>
          <cell r="E1443">
            <v>384.16195859098349</v>
          </cell>
          <cell r="F1443">
            <v>24</v>
          </cell>
        </row>
        <row r="1444">
          <cell r="A1444" t="str">
            <v>T03836918NA1</v>
          </cell>
          <cell r="B1444" t="str">
            <v>A</v>
          </cell>
          <cell r="C1444" t="str">
            <v>Fixing coupling panel MCset4 not anti arc gas from bottom</v>
          </cell>
          <cell r="D1444">
            <v>10.56254337167907</v>
          </cell>
          <cell r="E1444">
            <v>10.62128737167907</v>
          </cell>
          <cell r="F1444">
            <v>9</v>
          </cell>
        </row>
        <row r="1445">
          <cell r="A1445" t="str">
            <v>T03836918NB1</v>
          </cell>
          <cell r="B1445" t="str">
            <v>A</v>
          </cell>
          <cell r="C1445" t="str">
            <v>Fixing coupling panel MCset4  not anti arc gas from top</v>
          </cell>
          <cell r="D1445">
            <v>10.56254337167907</v>
          </cell>
          <cell r="E1445">
            <v>10.62128737167907</v>
          </cell>
          <cell r="F1445">
            <v>11</v>
          </cell>
        </row>
        <row r="1446">
          <cell r="A1446" t="str">
            <v>T03836918NC1</v>
          </cell>
          <cell r="B1446" t="str">
            <v>A</v>
          </cell>
          <cell r="C1446" t="str">
            <v>Fixing coupling panel MCset4  not anti arc gas from bottom for IPX1</v>
          </cell>
          <cell r="D1446">
            <v>13.499682738952362</v>
          </cell>
          <cell r="E1446">
            <v>13.558426738952361</v>
          </cell>
          <cell r="F1446">
            <v>13</v>
          </cell>
        </row>
        <row r="1447">
          <cell r="A1447" t="str">
            <v>T03836919NA1</v>
          </cell>
          <cell r="B1447" t="str">
            <v>A</v>
          </cell>
          <cell r="C1447" t="str">
            <v>Fixing coupling panel MCset4  anti arc 3 side H&gt;=4m</v>
          </cell>
          <cell r="D1447">
            <v>10.56254337167907</v>
          </cell>
          <cell r="E1447">
            <v>10.62128737167907</v>
          </cell>
          <cell r="F1447">
            <v>9</v>
          </cell>
        </row>
        <row r="1448">
          <cell r="A1448" t="str">
            <v>T03836919NB1</v>
          </cell>
          <cell r="B1448" t="str">
            <v>A</v>
          </cell>
          <cell r="C1448" t="str">
            <v>Fixing coupling panel MCset4  anti arc 4 side 2.8&lt;=H&lt;4m with tunnel</v>
          </cell>
          <cell r="D1448">
            <v>13.511181610101593</v>
          </cell>
          <cell r="E1448">
            <v>13.569925610101594</v>
          </cell>
          <cell r="F1448">
            <v>13</v>
          </cell>
        </row>
        <row r="1449">
          <cell r="A1449" t="str">
            <v>T03836919NC1</v>
          </cell>
          <cell r="B1449" t="str">
            <v>A</v>
          </cell>
          <cell r="C1449" t="str">
            <v>Fixing coupling panel MCset4  anti arc 4 side H&gt;=4m top without tunnel</v>
          </cell>
          <cell r="D1449">
            <v>10.56254337167907</v>
          </cell>
          <cell r="E1449">
            <v>10.62128737167907</v>
          </cell>
          <cell r="F1449">
            <v>11</v>
          </cell>
        </row>
        <row r="1450">
          <cell r="A1450" t="str">
            <v>T03836919ND1</v>
          </cell>
          <cell r="B1450" t="str">
            <v>A</v>
          </cell>
          <cell r="C1450" t="str">
            <v>Fixing coupling panel MCset4  anti arc 4 side 2.8&lt;=H&lt;4m with tunnel for IPX1</v>
          </cell>
          <cell r="D1450">
            <v>46.845170027884798</v>
          </cell>
          <cell r="E1450">
            <v>46.903914027884795</v>
          </cell>
          <cell r="F1450">
            <v>13</v>
          </cell>
        </row>
        <row r="1451">
          <cell r="A1451" t="str">
            <v>T03837098N01</v>
          </cell>
          <cell r="B1451" t="str">
            <v>A</v>
          </cell>
          <cell r="C1451" t="str">
            <v>K7 AD4 1250A 31.5KA</v>
          </cell>
          <cell r="D1451">
            <v>601.88893345377619</v>
          </cell>
          <cell r="E1451">
            <v>615.5218095019203</v>
          </cell>
          <cell r="F1451">
            <v>64</v>
          </cell>
        </row>
        <row r="1452">
          <cell r="A1452" t="str">
            <v>T03879602N01</v>
          </cell>
          <cell r="B1452" t="str">
            <v>A</v>
          </cell>
          <cell r="C1452" t="str">
            <v>ARJM2N2 50/5-5 16KA 1S 10VA CL0.5 OR 2.5VA 5P15/5VA 5P20</v>
          </cell>
          <cell r="D1452">
            <v>1089.27</v>
          </cell>
          <cell r="E1452">
            <v>1089.27</v>
          </cell>
          <cell r="F1452">
            <v>1</v>
          </cell>
        </row>
        <row r="1453">
          <cell r="A1453" t="str">
            <v>T03879603N01</v>
          </cell>
          <cell r="B1453" t="str">
            <v>A</v>
          </cell>
          <cell r="C1453" t="str">
            <v>ARJM2N2 60/5-5 25KA 1S 10VA CL0.5 OR 2.5VA 5P15/5VA 5P20</v>
          </cell>
          <cell r="D1453">
            <v>1089.27</v>
          </cell>
          <cell r="E1453">
            <v>1089.27</v>
          </cell>
          <cell r="F1453">
            <v>1</v>
          </cell>
        </row>
        <row r="1454">
          <cell r="A1454" t="str">
            <v>T03879604N01</v>
          </cell>
          <cell r="B1454" t="str">
            <v>A</v>
          </cell>
          <cell r="C1454" t="str">
            <v>ARJM2N2 100/5-5 31.5KA 1S 10VA CL0.5 OR 2.5VA 5P15/5VA 5P20</v>
          </cell>
          <cell r="D1454">
            <v>1089.27</v>
          </cell>
          <cell r="E1454">
            <v>1089.27</v>
          </cell>
          <cell r="F1454">
            <v>1</v>
          </cell>
        </row>
        <row r="1455">
          <cell r="A1455" t="str">
            <v>T03879605N01</v>
          </cell>
          <cell r="B1455" t="str">
            <v>A</v>
          </cell>
          <cell r="C1455" t="str">
            <v>ARJP2N2 200/5-5 31.5KA 1S 15VA CL0.5 OR 2.5VA 5P15/5VA 5P20</v>
          </cell>
          <cell r="D1455">
            <v>921.12</v>
          </cell>
          <cell r="E1455">
            <v>921.12</v>
          </cell>
          <cell r="F1455">
            <v>1</v>
          </cell>
        </row>
        <row r="1456">
          <cell r="A1456" t="str">
            <v>T03879606N01</v>
          </cell>
          <cell r="B1456" t="str">
            <v>A</v>
          </cell>
          <cell r="C1456" t="str">
            <v>ARJP2N2 400/5-5 40KA 1S 15VA CL0.5 OR 2.5VA 5P15/5VA 5P20</v>
          </cell>
          <cell r="D1456">
            <v>921.12</v>
          </cell>
          <cell r="E1456">
            <v>921.12</v>
          </cell>
          <cell r="F1456">
            <v>1</v>
          </cell>
        </row>
        <row r="1457">
          <cell r="A1457" t="str">
            <v>T03879607N01</v>
          </cell>
          <cell r="B1457" t="str">
            <v>A</v>
          </cell>
          <cell r="C1457" t="str">
            <v>ARJP2N2J 600/5-5 40KA 1S 20VA CL0.5 OR 2.5VA 5P15/7.5VA 5P20</v>
          </cell>
          <cell r="D1457">
            <v>921.12</v>
          </cell>
          <cell r="E1457">
            <v>921.12</v>
          </cell>
          <cell r="F1457">
            <v>1</v>
          </cell>
        </row>
        <row r="1458">
          <cell r="A1458" t="str">
            <v>T03879608N01</v>
          </cell>
          <cell r="B1458" t="str">
            <v>A</v>
          </cell>
          <cell r="C1458" t="str">
            <v>ARJP2N2J 750/5-5 40KA 1S 20VA CL0.5 OR 2.5VA 5P15/7.5VA 5P20</v>
          </cell>
          <cell r="D1458">
            <v>921.12</v>
          </cell>
          <cell r="E1458">
            <v>921.12</v>
          </cell>
          <cell r="F1458">
            <v>1</v>
          </cell>
        </row>
        <row r="1459">
          <cell r="A1459" t="str">
            <v>T03879609N01</v>
          </cell>
          <cell r="B1459" t="str">
            <v>A</v>
          </cell>
          <cell r="C1459" t="str">
            <v>ARJP3N2J 1000/5-5 40KA 1S 30VA CL0.5 OR 2.5VA 5P15/10VA 5P20</v>
          </cell>
          <cell r="D1459">
            <v>1049.31</v>
          </cell>
          <cell r="E1459">
            <v>1049.31</v>
          </cell>
          <cell r="F1459">
            <v>1</v>
          </cell>
        </row>
        <row r="1460">
          <cell r="A1460" t="str">
            <v>T03879610N01</v>
          </cell>
          <cell r="B1460" t="str">
            <v>A</v>
          </cell>
          <cell r="C1460" t="str">
            <v>ARJP3N2J 1250/5-5 40KA 1S 30VA CL0.5 OR 2.5VA 5P15/10VA 5P20</v>
          </cell>
          <cell r="D1460">
            <v>1049.31</v>
          </cell>
          <cell r="E1460">
            <v>1049.31</v>
          </cell>
          <cell r="F1460">
            <v>1</v>
          </cell>
        </row>
        <row r="1461">
          <cell r="A1461" t="str">
            <v>T03879611N01</v>
          </cell>
          <cell r="B1461" t="str">
            <v>A</v>
          </cell>
          <cell r="C1461" t="str">
            <v>ARJA1N2J 1500/5-5 40KA 1S 38VA CL0.5 OR 2.5VA 5P15/15VA 5P20</v>
          </cell>
          <cell r="D1461">
            <v>1361.64</v>
          </cell>
          <cell r="E1461">
            <v>1361.64</v>
          </cell>
          <cell r="F1461">
            <v>1</v>
          </cell>
        </row>
        <row r="1462">
          <cell r="A1462" t="str">
            <v>T03879612N01</v>
          </cell>
          <cell r="B1462" t="str">
            <v>A</v>
          </cell>
          <cell r="C1462" t="str">
            <v>ARJA1N2J 2000/5-5 40KA 1S 30VA CL0.5 OR 2.5VA 5P15/15VA 5P20</v>
          </cell>
          <cell r="D1462">
            <v>1361.64</v>
          </cell>
          <cell r="E1462">
            <v>1361.64</v>
          </cell>
          <cell r="F1462">
            <v>1</v>
          </cell>
        </row>
        <row r="1463">
          <cell r="A1463" t="str">
            <v>T03879613N01</v>
          </cell>
          <cell r="B1463" t="str">
            <v>A</v>
          </cell>
          <cell r="C1463" t="str">
            <v>ARJA1N2J 2500/5-5 40KA 1S 30VA CL0.5 OR 2.5VA 5P15/15VA 5P20</v>
          </cell>
          <cell r="D1463">
            <v>1361.64</v>
          </cell>
          <cell r="E1463">
            <v>1361.64</v>
          </cell>
          <cell r="F1463">
            <v>1</v>
          </cell>
        </row>
        <row r="1464">
          <cell r="A1464" t="str">
            <v>T03879640N01</v>
          </cell>
          <cell r="B1464" t="str">
            <v>A</v>
          </cell>
          <cell r="C1464" t="str">
            <v>VRQ1/S2 20000/V3 100/V3 50VA CL0.5 100/3 50VA 3P0</v>
          </cell>
          <cell r="D1464">
            <v>1297.2563400000001</v>
          </cell>
          <cell r="E1464">
            <v>1297.2563400000001</v>
          </cell>
          <cell r="F1464">
            <v>1</v>
          </cell>
        </row>
        <row r="1465">
          <cell r="A1465" t="str">
            <v>T03879641N01</v>
          </cell>
          <cell r="B1465" t="str">
            <v>A</v>
          </cell>
          <cell r="C1465" t="str">
            <v>VRQ1/S2 15000/V3 100/V3 50VA CL0.5 100/3 50VA 3P</v>
          </cell>
          <cell r="D1465">
            <v>1337.67</v>
          </cell>
          <cell r="E1465">
            <v>1337.67</v>
          </cell>
          <cell r="F1465">
            <v>1</v>
          </cell>
        </row>
        <row r="1466">
          <cell r="A1466" t="str">
            <v>T03879642N01</v>
          </cell>
          <cell r="B1466" t="str">
            <v>A</v>
          </cell>
          <cell r="C1466" t="str">
            <v>VRQ1/S2 10000/V3 100/V3 50VA CL0.5 100/3 50VA 3P</v>
          </cell>
          <cell r="D1466">
            <v>1337.67</v>
          </cell>
          <cell r="E1466">
            <v>1337.67</v>
          </cell>
          <cell r="F1466">
            <v>1</v>
          </cell>
        </row>
        <row r="1467">
          <cell r="A1467" t="str">
            <v>T03879643N01</v>
          </cell>
          <cell r="B1467" t="str">
            <v>A</v>
          </cell>
          <cell r="C1467" t="str">
            <v>VRQ1/S2 23000/V3 100/V3 50VA CL0.5 100/3 50VA 3P</v>
          </cell>
          <cell r="D1467">
            <v>1297.2878099999998</v>
          </cell>
          <cell r="E1467">
            <v>1297.2878099999998</v>
          </cell>
          <cell r="F1467">
            <v>1</v>
          </cell>
        </row>
        <row r="1468">
          <cell r="A1468" t="str">
            <v>T03881075N01</v>
          </cell>
          <cell r="B1468" t="str">
            <v>A</v>
          </cell>
          <cell r="C1468" t="str">
            <v>VRC2/S1 20000/100 50VA cls 0.5 (1pcs)</v>
          </cell>
          <cell r="D1468">
            <v>397.68638999999996</v>
          </cell>
          <cell r="E1468">
            <v>437.45502899999997</v>
          </cell>
          <cell r="F1468">
            <v>1</v>
          </cell>
        </row>
        <row r="1469">
          <cell r="A1469" t="str">
            <v>T03881075N02</v>
          </cell>
          <cell r="B1469" t="str">
            <v>A</v>
          </cell>
          <cell r="C1469" t="str">
            <v>VRC2/S1 20000/100 50VA cls 0.5 (2pcs)</v>
          </cell>
          <cell r="D1469">
            <v>795.37277999999992</v>
          </cell>
          <cell r="E1469">
            <v>874.91005799999994</v>
          </cell>
          <cell r="F1469">
            <v>1</v>
          </cell>
        </row>
        <row r="1470">
          <cell r="A1470" t="str">
            <v>T03881076N01</v>
          </cell>
          <cell r="B1470" t="str">
            <v>A</v>
          </cell>
          <cell r="C1470" t="str">
            <v>VRC2/S1 23000/100 50VA cls 0.5 (1pcs)</v>
          </cell>
          <cell r="D1470">
            <v>389.95526000000001</v>
          </cell>
          <cell r="E1470">
            <v>428.95078600000005</v>
          </cell>
          <cell r="F1470">
            <v>1</v>
          </cell>
        </row>
        <row r="1471">
          <cell r="A1471" t="str">
            <v>T03881076N02</v>
          </cell>
          <cell r="B1471" t="str">
            <v>A</v>
          </cell>
          <cell r="C1471" t="str">
            <v>VRC2/S1 23000/100 50VA cls 0.5 (2pcs)</v>
          </cell>
          <cell r="D1471">
            <v>779.91052000000002</v>
          </cell>
          <cell r="E1471">
            <v>857.9015720000001</v>
          </cell>
          <cell r="F1471">
            <v>1</v>
          </cell>
        </row>
        <row r="1472">
          <cell r="A1472" t="str">
            <v>T03881124N01</v>
          </cell>
          <cell r="B1472" t="str">
            <v>A</v>
          </cell>
          <cell r="C1472" t="str">
            <v>ARC2/S1  50KA 1s 75/5A 2,5VA 5P20</v>
          </cell>
          <cell r="D1472">
            <v>467.26655999999997</v>
          </cell>
          <cell r="E1472">
            <v>467.26655999999997</v>
          </cell>
          <cell r="F1472">
            <v>1</v>
          </cell>
        </row>
        <row r="1473">
          <cell r="A1473" t="str">
            <v>T03881125N01</v>
          </cell>
          <cell r="B1473" t="str">
            <v>A</v>
          </cell>
          <cell r="C1473" t="str">
            <v>ARC2/S1  50KA 1s 100/5A 2,5VA 5P20</v>
          </cell>
          <cell r="D1473">
            <v>420.47067000000004</v>
          </cell>
          <cell r="E1473">
            <v>420.47067000000004</v>
          </cell>
          <cell r="F1473">
            <v>1</v>
          </cell>
        </row>
        <row r="1474">
          <cell r="A1474" t="str">
            <v>T03881126N01</v>
          </cell>
          <cell r="B1474" t="str">
            <v>A</v>
          </cell>
          <cell r="C1474" t="str">
            <v>ARC2/S1  50KA 1s 150/5A 5VA 5P20</v>
          </cell>
          <cell r="D1474">
            <v>354.13190999999995</v>
          </cell>
          <cell r="E1474">
            <v>354.13190999999995</v>
          </cell>
          <cell r="F1474">
            <v>1</v>
          </cell>
        </row>
        <row r="1475">
          <cell r="A1475" t="str">
            <v>T03881127N01</v>
          </cell>
          <cell r="B1475" t="str">
            <v>A</v>
          </cell>
          <cell r="C1475" t="str">
            <v>ARC2/S1  50KA 1s 200/5A  5VA 5P20</v>
          </cell>
          <cell r="D1475">
            <v>346.23293999999999</v>
          </cell>
          <cell r="E1475">
            <v>346.23293999999999</v>
          </cell>
          <cell r="F1475">
            <v>1</v>
          </cell>
        </row>
        <row r="1476">
          <cell r="A1476" t="str">
            <v>T03881128N01</v>
          </cell>
          <cell r="B1476" t="str">
            <v>A</v>
          </cell>
          <cell r="C1476" t="str">
            <v>ARC2/S1  50KA 1s 250/5A  5VA 5P20</v>
          </cell>
          <cell r="D1476">
            <v>319.57785000000001</v>
          </cell>
          <cell r="E1476">
            <v>319.57785000000001</v>
          </cell>
          <cell r="F1476">
            <v>1</v>
          </cell>
        </row>
        <row r="1477">
          <cell r="A1477" t="str">
            <v>T03881129N01</v>
          </cell>
          <cell r="B1477" t="str">
            <v>A</v>
          </cell>
          <cell r="C1477" t="str">
            <v>ARC2/S1  50KA 1s 300/5A 5VA 5P20</v>
          </cell>
          <cell r="D1477">
            <v>316.52525999999995</v>
          </cell>
          <cell r="E1477">
            <v>316.52525999999995</v>
          </cell>
          <cell r="F1477">
            <v>1</v>
          </cell>
        </row>
        <row r="1478">
          <cell r="A1478" t="str">
            <v>T03881130N01</v>
          </cell>
          <cell r="B1478" t="str">
            <v>A</v>
          </cell>
          <cell r="C1478" t="str">
            <v>ARC2/S1  50KA 1s 400/5A 5VA 5P20</v>
          </cell>
          <cell r="D1478">
            <v>343.05446999999998</v>
          </cell>
          <cell r="E1478">
            <v>343.05446999999998</v>
          </cell>
          <cell r="F1478">
            <v>1</v>
          </cell>
        </row>
        <row r="1479">
          <cell r="A1479" t="str">
            <v>T03881131N01</v>
          </cell>
          <cell r="B1479" t="str">
            <v>A</v>
          </cell>
          <cell r="C1479" t="str">
            <v>ARC2/S1  50KA 1s 600/5A  7,5VA 5P20</v>
          </cell>
          <cell r="D1479">
            <v>334.52609999999999</v>
          </cell>
          <cell r="E1479">
            <v>334.52609999999999</v>
          </cell>
          <cell r="F1479">
            <v>1</v>
          </cell>
        </row>
        <row r="1480">
          <cell r="A1480" t="str">
            <v>T03881132N01</v>
          </cell>
          <cell r="B1480" t="str">
            <v>A</v>
          </cell>
          <cell r="C1480" t="str">
            <v>ARC2/S1  50KA 1s 75/1A 2,5VA 5P20</v>
          </cell>
          <cell r="D1480">
            <v>463.55309999999997</v>
          </cell>
          <cell r="E1480">
            <v>463.55309999999997</v>
          </cell>
          <cell r="F1480">
            <v>1</v>
          </cell>
        </row>
        <row r="1481">
          <cell r="A1481" t="str">
            <v>T03881133N01</v>
          </cell>
          <cell r="B1481" t="str">
            <v>A</v>
          </cell>
          <cell r="C1481" t="str">
            <v>ARC2/S1  50KA 1s 100/1A  2,5VA 5P20</v>
          </cell>
          <cell r="D1481">
            <v>344.06151</v>
          </cell>
          <cell r="E1481">
            <v>344.06151</v>
          </cell>
          <cell r="F1481">
            <v>1</v>
          </cell>
        </row>
        <row r="1482">
          <cell r="A1482" t="str">
            <v>T03881134N01</v>
          </cell>
          <cell r="B1482" t="str">
            <v>A</v>
          </cell>
          <cell r="C1482" t="str">
            <v>ARC2/S1  50KA 1s 150/1A 5VA 5P20</v>
          </cell>
          <cell r="D1482">
            <v>463.55309999999997</v>
          </cell>
          <cell r="E1482">
            <v>509.90841</v>
          </cell>
          <cell r="F1482">
            <v>1</v>
          </cell>
        </row>
        <row r="1483">
          <cell r="A1483" t="str">
            <v>T03881135N01</v>
          </cell>
          <cell r="B1483" t="str">
            <v>A</v>
          </cell>
          <cell r="C1483" t="str">
            <v>ARC2/S1  50KA 1s 200/1A 5VA 5P20</v>
          </cell>
          <cell r="D1483">
            <v>344.12444999999997</v>
          </cell>
          <cell r="E1483">
            <v>344.12444999999997</v>
          </cell>
          <cell r="F1483">
            <v>1</v>
          </cell>
        </row>
        <row r="1484">
          <cell r="A1484" t="str">
            <v>T03881136N01</v>
          </cell>
          <cell r="B1484" t="str">
            <v>A</v>
          </cell>
          <cell r="C1484" t="str">
            <v>ARC2/S1  50KA 1s 250/1A 5VA 5P20</v>
          </cell>
          <cell r="D1484">
            <v>318.25610999999992</v>
          </cell>
          <cell r="E1484">
            <v>318.25610999999992</v>
          </cell>
          <cell r="F1484">
            <v>1</v>
          </cell>
        </row>
        <row r="1485">
          <cell r="A1485" t="str">
            <v>T03881137N01</v>
          </cell>
          <cell r="B1485" t="str">
            <v>A</v>
          </cell>
          <cell r="C1485" t="str">
            <v>ARC2/S1  50KA 1s 300/1A   5VA 5P20</v>
          </cell>
          <cell r="D1485">
            <v>315.89585999999997</v>
          </cell>
          <cell r="E1485">
            <v>315.89585999999997</v>
          </cell>
          <cell r="F1485">
            <v>1</v>
          </cell>
        </row>
        <row r="1486">
          <cell r="A1486" t="str">
            <v>T03881138N01</v>
          </cell>
          <cell r="B1486" t="str">
            <v>A</v>
          </cell>
          <cell r="C1486" t="str">
            <v>ARC2/S1  50KA 1s 400/1A  5VA 5P20</v>
          </cell>
          <cell r="D1486">
            <v>344.12444999999997</v>
          </cell>
          <cell r="E1486">
            <v>344.12444999999997</v>
          </cell>
          <cell r="F1486">
            <v>1</v>
          </cell>
        </row>
        <row r="1487">
          <cell r="A1487" t="str">
            <v>T03881139N01</v>
          </cell>
          <cell r="B1487" t="str">
            <v>A</v>
          </cell>
          <cell r="C1487" t="str">
            <v>ARC2/S1  50KA 1s 600/1A 7,5VA 5P20</v>
          </cell>
          <cell r="D1487">
            <v>343.80974999999995</v>
          </cell>
          <cell r="E1487">
            <v>343.80974999999995</v>
          </cell>
          <cell r="F1487">
            <v>1</v>
          </cell>
        </row>
        <row r="1488">
          <cell r="A1488" t="str">
            <v>T03881140N01</v>
          </cell>
          <cell r="B1488" t="str">
            <v>A</v>
          </cell>
          <cell r="C1488" t="str">
            <v>ARC2/S2  50KA 1s 200/5-5A 5VA cl1  2,5VA 5P20</v>
          </cell>
          <cell r="D1488">
            <v>567.7817399999999</v>
          </cell>
          <cell r="E1488">
            <v>624.55991399999994</v>
          </cell>
          <cell r="F1488">
            <v>1</v>
          </cell>
        </row>
        <row r="1489">
          <cell r="A1489" t="str">
            <v>T03881141N01</v>
          </cell>
          <cell r="B1489" t="str">
            <v>A</v>
          </cell>
          <cell r="C1489" t="str">
            <v>ARC2/S2  50KA 1s 250/5-5A 10VA cl0,5  5VA 5P20</v>
          </cell>
          <cell r="D1489">
            <v>586.19168999999999</v>
          </cell>
          <cell r="E1489">
            <v>644.81085900000005</v>
          </cell>
          <cell r="F1489">
            <v>1</v>
          </cell>
        </row>
        <row r="1490">
          <cell r="A1490" t="str">
            <v>T03881142N01</v>
          </cell>
          <cell r="B1490" t="str">
            <v>A</v>
          </cell>
          <cell r="C1490" t="str">
            <v>ARC2/S2  50KA 1s 300/5-5A 10VA cl0,5  5VA 5P20</v>
          </cell>
          <cell r="D1490">
            <v>476.58168000000001</v>
          </cell>
          <cell r="E1490">
            <v>524.23984800000005</v>
          </cell>
          <cell r="F1490">
            <v>1</v>
          </cell>
        </row>
        <row r="1491">
          <cell r="A1491" t="str">
            <v>T03881143N01</v>
          </cell>
          <cell r="B1491" t="str">
            <v>A</v>
          </cell>
          <cell r="C1491" t="str">
            <v>ARC2/S2  50KA 1s 400/5-5A 15VA cl0,5  5VA 5P20</v>
          </cell>
          <cell r="D1491">
            <v>491.40404999999998</v>
          </cell>
          <cell r="E1491">
            <v>540.54445499999997</v>
          </cell>
          <cell r="F1491">
            <v>1</v>
          </cell>
        </row>
        <row r="1492">
          <cell r="A1492" t="str">
            <v>T03881144N01</v>
          </cell>
          <cell r="B1492" t="str">
            <v>A</v>
          </cell>
          <cell r="C1492" t="str">
            <v>ARC2/S2  50KA 1s 600/5-5A 20VA cl0,5  5VA 5P20</v>
          </cell>
          <cell r="D1492">
            <v>479.88603000000001</v>
          </cell>
          <cell r="E1492">
            <v>527.87463300000002</v>
          </cell>
          <cell r="F1492">
            <v>1</v>
          </cell>
        </row>
        <row r="1493">
          <cell r="A1493" t="str">
            <v>T03881145N01</v>
          </cell>
          <cell r="B1493" t="str">
            <v>A</v>
          </cell>
          <cell r="C1493" t="str">
            <v>ARC2/S2  50KA 1s 200/1-1A  5VA cl1  2,5VA 5P20</v>
          </cell>
          <cell r="D1493">
            <v>521.01731999999993</v>
          </cell>
          <cell r="E1493">
            <v>573.11905200000001</v>
          </cell>
          <cell r="F1493">
            <v>1</v>
          </cell>
        </row>
        <row r="1494">
          <cell r="A1494" t="str">
            <v>T03881146N01</v>
          </cell>
          <cell r="B1494" t="str">
            <v>A</v>
          </cell>
          <cell r="C1494" t="str">
            <v>ARC2/S2  50KA 1s 250/1-1A 10VA cl0,5  5VA 5P20</v>
          </cell>
          <cell r="D1494">
            <v>515.06948999999986</v>
          </cell>
          <cell r="E1494">
            <v>566.57643899999994</v>
          </cell>
          <cell r="F1494">
            <v>1</v>
          </cell>
        </row>
        <row r="1495">
          <cell r="A1495" t="str">
            <v>T03881147N01</v>
          </cell>
          <cell r="B1495" t="str">
            <v>A</v>
          </cell>
          <cell r="C1495" t="str">
            <v>ARC2/S2  50KA 1s 300/1-1A 10VA cl0,5  5VA 5P20</v>
          </cell>
          <cell r="D1495">
            <v>479.13075000000003</v>
          </cell>
          <cell r="E1495">
            <v>527.04382500000008</v>
          </cell>
          <cell r="F1495">
            <v>1</v>
          </cell>
        </row>
        <row r="1496">
          <cell r="A1496" t="str">
            <v>T03881148N01</v>
          </cell>
          <cell r="B1496" t="str">
            <v>A</v>
          </cell>
          <cell r="C1496" t="str">
            <v>ARC2/S2  50KA 1s 400/1-1A 15VA cl0,5  5VA 5P20</v>
          </cell>
          <cell r="D1496">
            <v>513.14981999999998</v>
          </cell>
          <cell r="E1496">
            <v>564.46480199999996</v>
          </cell>
          <cell r="F1496">
            <v>1</v>
          </cell>
        </row>
        <row r="1497">
          <cell r="A1497" t="str">
            <v>T03881149N01</v>
          </cell>
          <cell r="B1497" t="str">
            <v>A</v>
          </cell>
          <cell r="C1497" t="str">
            <v>ARC2/S2  50KA 1s 600/1-1A 20VA cl0,5  7,5VA 5P20</v>
          </cell>
          <cell r="D1497">
            <v>504.49556999999999</v>
          </cell>
          <cell r="E1497">
            <v>554.94512700000007</v>
          </cell>
          <cell r="F1497">
            <v>1</v>
          </cell>
        </row>
        <row r="1498">
          <cell r="A1498" t="str">
            <v>T03881154N01</v>
          </cell>
          <cell r="B1498" t="str">
            <v>A</v>
          </cell>
          <cell r="C1498" t="str">
            <v>ARJP2/N2J  40kA 1s 100-200/5-5A 10or20VAcl0,5  2,5or 5VA 5P20</v>
          </cell>
          <cell r="D1498">
            <v>906.11571000000004</v>
          </cell>
          <cell r="E1498">
            <v>996.72728100000006</v>
          </cell>
          <cell r="F1498">
            <v>1</v>
          </cell>
        </row>
        <row r="1499">
          <cell r="A1499" t="str">
            <v>T03881155N01</v>
          </cell>
          <cell r="B1499" t="str">
            <v>A</v>
          </cell>
          <cell r="C1499" t="str">
            <v>ARJP2/N2J  40kA 1s 100-200/1-1A 10or20VAcl0,5 2,5or 5VA 5P20</v>
          </cell>
          <cell r="D1499">
            <v>960.71615999999983</v>
          </cell>
          <cell r="E1499">
            <v>1056.7877759999999</v>
          </cell>
          <cell r="F1499">
            <v>1</v>
          </cell>
        </row>
        <row r="1500">
          <cell r="A1500" t="str">
            <v>T03881305N01</v>
          </cell>
          <cell r="B1500" t="str">
            <v>A</v>
          </cell>
          <cell r="C1500" t="str">
            <v>TOROIDAL CT ARC3 750/5-5</v>
          </cell>
          <cell r="D1500">
            <v>626.06417999999996</v>
          </cell>
          <cell r="E1500">
            <v>688.67059799999993</v>
          </cell>
          <cell r="F1500">
            <v>1</v>
          </cell>
        </row>
        <row r="1501">
          <cell r="A1501" t="str">
            <v>T03881306N01</v>
          </cell>
          <cell r="B1501" t="str">
            <v>A</v>
          </cell>
          <cell r="C1501" t="str">
            <v>TOROIDAL CT ARC3 1000/5-5</v>
          </cell>
          <cell r="D1501">
            <v>633.08198999999991</v>
          </cell>
          <cell r="E1501">
            <v>696.39018899999996</v>
          </cell>
          <cell r="F1501">
            <v>1</v>
          </cell>
        </row>
        <row r="1502">
          <cell r="A1502" t="str">
            <v>T03881307N01</v>
          </cell>
          <cell r="B1502" t="str">
            <v>A</v>
          </cell>
          <cell r="C1502" t="str">
            <v>TOROIDAL CT ARC3 1250/5-5</v>
          </cell>
          <cell r="D1502">
            <v>627.41738999999995</v>
          </cell>
          <cell r="E1502">
            <v>690.15912900000001</v>
          </cell>
          <cell r="F1502">
            <v>1</v>
          </cell>
        </row>
        <row r="1503">
          <cell r="A1503" t="str">
            <v>T2001</v>
          </cell>
          <cell r="B1503">
            <v>0</v>
          </cell>
          <cell r="C1503" t="str">
            <v>Sepam 2000 Transformer T01</v>
          </cell>
          <cell r="D1503">
            <v>1691.7</v>
          </cell>
          <cell r="E1503">
            <v>1691.7</v>
          </cell>
          <cell r="F1503">
            <v>1</v>
          </cell>
        </row>
        <row r="1504">
          <cell r="A1504" t="str">
            <v>T2002</v>
          </cell>
          <cell r="B1504">
            <v>0</v>
          </cell>
          <cell r="C1504" t="str">
            <v>Sepam 2000 Transformer T02</v>
          </cell>
          <cell r="D1504">
            <v>2781.71</v>
          </cell>
          <cell r="E1504">
            <v>2781.71</v>
          </cell>
          <cell r="F1504">
            <v>1</v>
          </cell>
        </row>
        <row r="1505">
          <cell r="A1505" t="str">
            <v>T2003</v>
          </cell>
          <cell r="B1505">
            <v>0</v>
          </cell>
          <cell r="C1505" t="str">
            <v>Sepam 2000 Transformer T03</v>
          </cell>
          <cell r="D1505">
            <v>2040.5</v>
          </cell>
          <cell r="E1505">
            <v>2040.5</v>
          </cell>
          <cell r="F1505">
            <v>1</v>
          </cell>
        </row>
        <row r="1506">
          <cell r="A1506" t="str">
            <v>T2004</v>
          </cell>
          <cell r="B1506">
            <v>0</v>
          </cell>
          <cell r="C1506" t="str">
            <v>Sepam 2000 Transformer T04</v>
          </cell>
          <cell r="D1506">
            <v>1403.93</v>
          </cell>
          <cell r="E1506">
            <v>1403.93</v>
          </cell>
          <cell r="F1506">
            <v>1</v>
          </cell>
        </row>
        <row r="1507">
          <cell r="A1507" t="str">
            <v>T2005</v>
          </cell>
          <cell r="B1507">
            <v>0</v>
          </cell>
          <cell r="C1507" t="str">
            <v>Sepam 2000 Transformer T05</v>
          </cell>
          <cell r="D1507">
            <v>2493.94</v>
          </cell>
          <cell r="E1507">
            <v>2493.94</v>
          </cell>
          <cell r="F1507">
            <v>1</v>
          </cell>
        </row>
        <row r="1508">
          <cell r="A1508" t="str">
            <v>T2006</v>
          </cell>
          <cell r="B1508">
            <v>0</v>
          </cell>
          <cell r="C1508" t="str">
            <v>Sepam 2000 Transformer T06</v>
          </cell>
          <cell r="D1508">
            <v>3130.51</v>
          </cell>
          <cell r="E1508">
            <v>3130.51</v>
          </cell>
          <cell r="F1508">
            <v>1</v>
          </cell>
        </row>
        <row r="1509">
          <cell r="A1509" t="str">
            <v>T2007</v>
          </cell>
          <cell r="B1509">
            <v>0</v>
          </cell>
          <cell r="C1509" t="str">
            <v>Sepam 2000 Transformer T07</v>
          </cell>
          <cell r="D1509">
            <v>2057.94</v>
          </cell>
          <cell r="E1509">
            <v>2057.94</v>
          </cell>
          <cell r="F1509">
            <v>1</v>
          </cell>
        </row>
        <row r="1510">
          <cell r="A1510" t="str">
            <v>T2009</v>
          </cell>
          <cell r="B1510">
            <v>0</v>
          </cell>
          <cell r="C1510" t="str">
            <v>Sepam 2000 Transformer T09</v>
          </cell>
          <cell r="D1510">
            <v>1839.94</v>
          </cell>
          <cell r="E1510">
            <v>1839.94</v>
          </cell>
          <cell r="F1510">
            <v>1</v>
          </cell>
        </row>
        <row r="1511">
          <cell r="A1511" t="str">
            <v>T2010</v>
          </cell>
          <cell r="B1511">
            <v>0</v>
          </cell>
          <cell r="C1511" t="str">
            <v>Sepam 2000 Transformer T10</v>
          </cell>
          <cell r="D1511">
            <v>2929.95</v>
          </cell>
          <cell r="E1511">
            <v>2929.95</v>
          </cell>
          <cell r="F1511">
            <v>1</v>
          </cell>
        </row>
        <row r="1512">
          <cell r="A1512" t="str">
            <v>T2011</v>
          </cell>
          <cell r="B1512">
            <v>0</v>
          </cell>
          <cell r="C1512" t="str">
            <v>Sepam 2000 Transformer T11</v>
          </cell>
          <cell r="D1512">
            <v>1709.14</v>
          </cell>
          <cell r="E1512">
            <v>1709.14</v>
          </cell>
          <cell r="F1512">
            <v>1</v>
          </cell>
        </row>
        <row r="1513">
          <cell r="A1513" t="str">
            <v>T2012</v>
          </cell>
          <cell r="B1513">
            <v>0</v>
          </cell>
          <cell r="C1513" t="str">
            <v>Sepam 2000 Transformer T12</v>
          </cell>
          <cell r="D1513">
            <v>2275.94</v>
          </cell>
          <cell r="E1513">
            <v>2275.94</v>
          </cell>
          <cell r="F1513">
            <v>1</v>
          </cell>
        </row>
        <row r="1514">
          <cell r="A1514" t="str">
            <v>T2013</v>
          </cell>
          <cell r="B1514">
            <v>0</v>
          </cell>
          <cell r="C1514" t="str">
            <v>Sepam 2000 Transformer T13</v>
          </cell>
          <cell r="D1514">
            <v>2842.75</v>
          </cell>
          <cell r="E1514">
            <v>2842.75</v>
          </cell>
          <cell r="F1514">
            <v>1</v>
          </cell>
        </row>
        <row r="1515">
          <cell r="A1515" t="str">
            <v>T2014</v>
          </cell>
          <cell r="B1515">
            <v>0</v>
          </cell>
          <cell r="C1515" t="str">
            <v>Sepam 2000 Transformer T14</v>
          </cell>
          <cell r="D1515">
            <v>1970.74</v>
          </cell>
          <cell r="E1515">
            <v>1970.74</v>
          </cell>
          <cell r="F1515">
            <v>1</v>
          </cell>
        </row>
        <row r="1516">
          <cell r="A1516" t="str">
            <v>T2015</v>
          </cell>
          <cell r="B1516">
            <v>0</v>
          </cell>
          <cell r="C1516" t="str">
            <v>Sepam 2000 Transformer T15</v>
          </cell>
          <cell r="D1516">
            <v>2345.6999999999998</v>
          </cell>
          <cell r="E1516">
            <v>2345.6999999999998</v>
          </cell>
          <cell r="F1516">
            <v>1</v>
          </cell>
        </row>
        <row r="1517">
          <cell r="A1517" t="str">
            <v>T2016</v>
          </cell>
          <cell r="B1517">
            <v>0</v>
          </cell>
          <cell r="C1517" t="str">
            <v>Sepam 2000 Transformer T16</v>
          </cell>
          <cell r="D1517">
            <v>1752.74</v>
          </cell>
          <cell r="E1517">
            <v>1752.74</v>
          </cell>
          <cell r="F1517">
            <v>1</v>
          </cell>
        </row>
        <row r="1518">
          <cell r="A1518" t="str">
            <v>T2017</v>
          </cell>
          <cell r="B1518">
            <v>0</v>
          </cell>
          <cell r="C1518" t="str">
            <v>Sepam 2000 Transformer T17</v>
          </cell>
          <cell r="D1518">
            <v>2040.5</v>
          </cell>
          <cell r="E1518">
            <v>2040.5</v>
          </cell>
          <cell r="F1518">
            <v>1</v>
          </cell>
        </row>
        <row r="1519">
          <cell r="A1519" t="str">
            <v>T2018</v>
          </cell>
          <cell r="B1519">
            <v>0</v>
          </cell>
          <cell r="C1519" t="str">
            <v>Sepam 2000 Transformer T18</v>
          </cell>
          <cell r="D1519">
            <v>2476.5</v>
          </cell>
          <cell r="E1519">
            <v>2476.5</v>
          </cell>
          <cell r="F1519">
            <v>1</v>
          </cell>
        </row>
        <row r="1520">
          <cell r="A1520" t="str">
            <v>T2019</v>
          </cell>
          <cell r="B1520">
            <v>0</v>
          </cell>
          <cell r="C1520" t="str">
            <v>Sepam 2000 Transformer T19</v>
          </cell>
          <cell r="D1520">
            <v>2650.91</v>
          </cell>
          <cell r="E1520">
            <v>2650.91</v>
          </cell>
          <cell r="F1520">
            <v>1</v>
          </cell>
        </row>
        <row r="1521">
          <cell r="A1521" t="str">
            <v>T51235129FD1</v>
          </cell>
          <cell r="B1521" t="str">
            <v>D</v>
          </cell>
          <cell r="C1521" t="str">
            <v>Rating TT2: 7.2KV&lt;Un&lt;12KV Isc=50KA</v>
          </cell>
          <cell r="D1521">
            <v>912.32989914096765</v>
          </cell>
          <cell r="E1521">
            <v>941.49726271626969</v>
          </cell>
          <cell r="F1521">
            <v>79</v>
          </cell>
        </row>
        <row r="1522">
          <cell r="A1522" t="str">
            <v>T51235129FH1</v>
          </cell>
          <cell r="B1522" t="str">
            <v>C</v>
          </cell>
          <cell r="C1522" t="str">
            <v>Rating GL2: 7.2&lt;Un&lt;17.5KV &amp; 25KA&lt;Isc&lt;50KA</v>
          </cell>
          <cell r="D1522">
            <v>916.06695022718054</v>
          </cell>
          <cell r="E1522">
            <v>945.15519630259757</v>
          </cell>
          <cell r="F1522">
            <v>82</v>
          </cell>
        </row>
        <row r="1523">
          <cell r="A1523" t="str">
            <v>T51235129FK1</v>
          </cell>
          <cell r="B1523" t="str">
            <v>D</v>
          </cell>
          <cell r="C1523" t="str">
            <v>Rating TT2: 7.2KV&lt;Un&lt;12KV Isc=40KA</v>
          </cell>
          <cell r="D1523">
            <v>912.87539674542575</v>
          </cell>
          <cell r="E1523">
            <v>942.11469882097958</v>
          </cell>
          <cell r="F1523">
            <v>83</v>
          </cell>
        </row>
        <row r="1524">
          <cell r="A1524" t="str">
            <v>T51235129FL1</v>
          </cell>
          <cell r="B1524" t="str">
            <v>D</v>
          </cell>
          <cell r="C1524" t="str">
            <v>Rating TT2: Un&lt;=17.5KV 25KA&lt;Isc&lt;31.5KA</v>
          </cell>
          <cell r="D1524">
            <v>936.23194299410079</v>
          </cell>
          <cell r="E1524">
            <v>965.47124506965463</v>
          </cell>
          <cell r="F1524">
            <v>85</v>
          </cell>
        </row>
        <row r="1525">
          <cell r="A1525" t="str">
            <v>T51235131FF1</v>
          </cell>
          <cell r="B1525" t="str">
            <v>B</v>
          </cell>
          <cell r="C1525" t="str">
            <v>Rating GL1 : UN&lt;=12KV &amp; Isc&lt;=31.5KA</v>
          </cell>
          <cell r="D1525">
            <v>868.2827744727017</v>
          </cell>
          <cell r="E1525">
            <v>894.42752654807168</v>
          </cell>
          <cell r="F1525">
            <v>84</v>
          </cell>
        </row>
        <row r="1526">
          <cell r="A1526" t="str">
            <v>T51235131FH1</v>
          </cell>
          <cell r="B1526" t="str">
            <v>D</v>
          </cell>
          <cell r="C1526" t="str">
            <v>Rating TT1: Un=7.2KV; Isc&lt;=31.5KA</v>
          </cell>
          <cell r="D1526">
            <v>838.1903249184038</v>
          </cell>
          <cell r="E1526">
            <v>864.48613299391263</v>
          </cell>
          <cell r="F1526">
            <v>83</v>
          </cell>
        </row>
        <row r="1527">
          <cell r="A1527" t="str">
            <v>T51235131FJ1</v>
          </cell>
          <cell r="B1527" t="str">
            <v>D</v>
          </cell>
          <cell r="C1527" t="str">
            <v>Rating TT1: Un=12KV; Isc&lt;=31.5KA</v>
          </cell>
          <cell r="D1527">
            <v>861.48024476707974</v>
          </cell>
          <cell r="E1527">
            <v>887.77605284258766</v>
          </cell>
          <cell r="F1527">
            <v>85</v>
          </cell>
        </row>
        <row r="1528">
          <cell r="A1528" t="str">
            <v>T51235132FK1</v>
          </cell>
          <cell r="B1528" t="str">
            <v>A</v>
          </cell>
          <cell r="C1528" t="str">
            <v>AA top busbar ad2</v>
          </cell>
          <cell r="D1528">
            <v>198.20002922862912</v>
          </cell>
          <cell r="E1528">
            <v>198.20002922862912</v>
          </cell>
          <cell r="F1528">
            <v>12</v>
          </cell>
        </row>
        <row r="1529">
          <cell r="A1529" t="str">
            <v>T51235132FL1</v>
          </cell>
          <cell r="B1529" t="str">
            <v>A</v>
          </cell>
          <cell r="C1529" t="str">
            <v>ANTI ARC TOP ENTRY  BB</v>
          </cell>
          <cell r="D1529">
            <v>148.30770092771979</v>
          </cell>
          <cell r="E1529">
            <v>148.60561692771981</v>
          </cell>
          <cell r="F1529">
            <v>15</v>
          </cell>
        </row>
        <row r="1530">
          <cell r="A1530" t="str">
            <v>T51235132FM1</v>
          </cell>
          <cell r="B1530">
            <v>0</v>
          </cell>
          <cell r="C1530" t="str">
            <v>AA top entry bar ad3 3150A</v>
          </cell>
          <cell r="D1530">
            <v>244.94146379411174</v>
          </cell>
          <cell r="E1530">
            <v>244.94146379411174</v>
          </cell>
          <cell r="F1530">
            <v>15</v>
          </cell>
        </row>
        <row r="1531">
          <cell r="A1531" t="str">
            <v>T51235135FV2</v>
          </cell>
          <cell r="B1531" t="str">
            <v>A</v>
          </cell>
          <cell r="C1531" t="str">
            <v>3900A double CT support</v>
          </cell>
          <cell r="D1531">
            <v>43.72030115589007</v>
          </cell>
          <cell r="E1531">
            <v>43.749083156164666</v>
          </cell>
          <cell r="F1531">
            <v>12</v>
          </cell>
        </row>
        <row r="1532">
          <cell r="A1532" t="str">
            <v>T51235137FA1</v>
          </cell>
          <cell r="B1532" t="str">
            <v>A</v>
          </cell>
          <cell r="C1532" t="str">
            <v>CT single support AD2</v>
          </cell>
          <cell r="D1532">
            <v>58.414977214316117</v>
          </cell>
          <cell r="E1532">
            <v>58.606807714842617</v>
          </cell>
          <cell r="F1532">
            <v>28</v>
          </cell>
        </row>
        <row r="1533">
          <cell r="A1533" t="str">
            <v>T51235137FB1</v>
          </cell>
          <cell r="B1533" t="str">
            <v>A</v>
          </cell>
          <cell r="C1533" t="str">
            <v>CT Toroid  support AD2</v>
          </cell>
          <cell r="D1533">
            <v>213.64075964569091</v>
          </cell>
          <cell r="E1533">
            <v>213.81340214603389</v>
          </cell>
          <cell r="F1533">
            <v>22</v>
          </cell>
        </row>
        <row r="1534">
          <cell r="A1534" t="str">
            <v>T51235137FC1</v>
          </cell>
          <cell r="B1534" t="str">
            <v>A</v>
          </cell>
          <cell r="C1534" t="str">
            <v>CT single support AD1</v>
          </cell>
          <cell r="D1534">
            <v>56.429694562986853</v>
          </cell>
          <cell r="E1534">
            <v>56.621525063513261</v>
          </cell>
          <cell r="F1534">
            <v>28</v>
          </cell>
        </row>
        <row r="1535">
          <cell r="A1535" t="str">
            <v>T51235137FC2</v>
          </cell>
          <cell r="B1535" t="str">
            <v>A</v>
          </cell>
          <cell r="C1535" t="str">
            <v>CT single support AD1 EVOLIS</v>
          </cell>
          <cell r="D1535">
            <v>65.035687100555748</v>
          </cell>
          <cell r="E1535">
            <v>65.66180360108217</v>
          </cell>
          <cell r="F1535">
            <v>29</v>
          </cell>
        </row>
        <row r="1536">
          <cell r="A1536" t="str">
            <v>T51235137FC3</v>
          </cell>
          <cell r="B1536" t="str">
            <v>A</v>
          </cell>
          <cell r="C1536" t="str">
            <v>Busbar single CT 630A</v>
          </cell>
          <cell r="D1536">
            <v>77.585247739326718</v>
          </cell>
          <cell r="E1536">
            <v>77.585247739326718</v>
          </cell>
          <cell r="F1536">
            <v>3</v>
          </cell>
        </row>
        <row r="1537">
          <cell r="A1537" t="str">
            <v>T51235137FC4</v>
          </cell>
          <cell r="B1537" t="str">
            <v>A</v>
          </cell>
          <cell r="C1537" t="str">
            <v>Busbar single CT 1250A</v>
          </cell>
          <cell r="D1537">
            <v>207.19677689457592</v>
          </cell>
          <cell r="E1537">
            <v>207.19677689457592</v>
          </cell>
          <cell r="F1537">
            <v>3</v>
          </cell>
        </row>
        <row r="1538">
          <cell r="A1538" t="str">
            <v>T51235137FD1</v>
          </cell>
          <cell r="B1538" t="str">
            <v>A</v>
          </cell>
          <cell r="C1538" t="str">
            <v>CT Toroid  support AD1</v>
          </cell>
          <cell r="D1538">
            <v>205.59773220008989</v>
          </cell>
          <cell r="E1538">
            <v>205.77037470043388</v>
          </cell>
          <cell r="F1538">
            <v>22</v>
          </cell>
        </row>
        <row r="1539">
          <cell r="A1539" t="str">
            <v>T51235137FD2</v>
          </cell>
          <cell r="B1539" t="str">
            <v>A</v>
          </cell>
          <cell r="C1539" t="str">
            <v>CT Toroid  support AD1 EVOLIS</v>
          </cell>
          <cell r="D1539">
            <v>214.20372473765889</v>
          </cell>
          <cell r="E1539">
            <v>214.81065323800289</v>
          </cell>
          <cell r="F1539">
            <v>23</v>
          </cell>
        </row>
        <row r="1540">
          <cell r="A1540" t="str">
            <v>T51235137FE1</v>
          </cell>
          <cell r="B1540" t="str">
            <v>A</v>
          </cell>
          <cell r="C1540" t="str">
            <v>CT single support AD3</v>
          </cell>
          <cell r="D1540">
            <v>597.68822553106304</v>
          </cell>
          <cell r="E1540">
            <v>597.88965003168107</v>
          </cell>
          <cell r="F1540">
            <v>36</v>
          </cell>
        </row>
        <row r="1541">
          <cell r="A1541" t="str">
            <v>T51235137FF1</v>
          </cell>
          <cell r="B1541" t="str">
            <v>A</v>
          </cell>
          <cell r="C1541" t="str">
            <v>CT single support AD3 3150A</v>
          </cell>
          <cell r="D1541">
            <v>2350.3465353285192</v>
          </cell>
          <cell r="E1541">
            <v>2353.9429075717089</v>
          </cell>
          <cell r="F1541">
            <v>45</v>
          </cell>
        </row>
        <row r="1542">
          <cell r="A1542" t="str">
            <v>T51235137FJ1</v>
          </cell>
          <cell r="B1542" t="str">
            <v>A</v>
          </cell>
          <cell r="C1542" t="str">
            <v>CT single support AD3 1250A EVOLIS</v>
          </cell>
          <cell r="D1542">
            <v>302.20124858511934</v>
          </cell>
          <cell r="E1542">
            <v>302.83695908573736</v>
          </cell>
          <cell r="F1542">
            <v>32</v>
          </cell>
        </row>
        <row r="1543">
          <cell r="A1543" t="str">
            <v>T51235146FD1</v>
          </cell>
          <cell r="B1543" t="str">
            <v>A</v>
          </cell>
          <cell r="C1543" t="str">
            <v>Rating GL3 2500A: 7.2KV&lt;Un&lt;17.5KV  &amp; 25KA&lt;Isc&lt;50KA</v>
          </cell>
          <cell r="D1543">
            <v>1115.2183745724956</v>
          </cell>
          <cell r="E1543">
            <v>1149.9145746478655</v>
          </cell>
          <cell r="F1543">
            <v>82</v>
          </cell>
        </row>
        <row r="1544">
          <cell r="A1544" t="str">
            <v>T51235147FF1</v>
          </cell>
          <cell r="B1544" t="str">
            <v>B</v>
          </cell>
          <cell r="C1544" t="str">
            <v>Rating GL3 3150A : 7.2KV&lt;Un&lt;17.5KV &amp; 25KA&lt;Isc&lt;50KA</v>
          </cell>
          <cell r="D1544">
            <v>1089.9575653554373</v>
          </cell>
          <cell r="E1544">
            <v>1124.6537654308054</v>
          </cell>
          <cell r="F1544">
            <v>82</v>
          </cell>
        </row>
        <row r="1545">
          <cell r="A1545" t="str">
            <v>T51235148FA1</v>
          </cell>
          <cell r="B1545" t="str">
            <v>A</v>
          </cell>
          <cell r="C1545" t="str">
            <v>cable connection 3 unipolar AD1</v>
          </cell>
          <cell r="D1545">
            <v>45.53937690561294</v>
          </cell>
          <cell r="E1545">
            <v>45.640113906574243</v>
          </cell>
          <cell r="F1545">
            <v>10</v>
          </cell>
        </row>
        <row r="1546">
          <cell r="A1546" t="str">
            <v>T51235148FA2</v>
          </cell>
          <cell r="B1546" t="str">
            <v>A</v>
          </cell>
          <cell r="C1546" t="str">
            <v>cable connection 2 unipolar AD1</v>
          </cell>
          <cell r="D1546">
            <v>30.359584603741968</v>
          </cell>
          <cell r="E1546">
            <v>30.426742604382838</v>
          </cell>
          <cell r="F1546">
            <v>10</v>
          </cell>
        </row>
        <row r="1547">
          <cell r="A1547" t="str">
            <v>T51235148FA4</v>
          </cell>
          <cell r="B1547" t="str">
            <v>A</v>
          </cell>
          <cell r="C1547" t="str">
            <v>cable connection 4 unipolar AD1</v>
          </cell>
          <cell r="D1547">
            <v>60.719169207483937</v>
          </cell>
          <cell r="E1547">
            <v>60.853485208765676</v>
          </cell>
          <cell r="F1547">
            <v>10</v>
          </cell>
        </row>
        <row r="1548">
          <cell r="A1548" t="str">
            <v>T51235148FB1</v>
          </cell>
          <cell r="B1548" t="str">
            <v>A</v>
          </cell>
          <cell r="C1548" t="str">
            <v>cable connection 3 unipolar AD2</v>
          </cell>
          <cell r="D1548">
            <v>47.16664350429064</v>
          </cell>
          <cell r="E1548">
            <v>47.267380505251943</v>
          </cell>
          <cell r="F1548">
            <v>10</v>
          </cell>
        </row>
        <row r="1549">
          <cell r="A1549" t="str">
            <v>T51235148FB2</v>
          </cell>
          <cell r="B1549" t="str">
            <v>A</v>
          </cell>
          <cell r="C1549" t="str">
            <v>cable connection 2 unipolar AD2</v>
          </cell>
          <cell r="D1549">
            <v>31.444429002860431</v>
          </cell>
          <cell r="E1549">
            <v>31.511587003501301</v>
          </cell>
          <cell r="F1549">
            <v>10</v>
          </cell>
        </row>
        <row r="1550">
          <cell r="A1550" t="str">
            <v>T51235148FB4</v>
          </cell>
          <cell r="B1550" t="str">
            <v>A</v>
          </cell>
          <cell r="C1550" t="str">
            <v>cable connection 4 unipolar AD2</v>
          </cell>
          <cell r="D1550">
            <v>62.888858005720863</v>
          </cell>
          <cell r="E1550">
            <v>63.023174007002602</v>
          </cell>
          <cell r="F1550">
            <v>10</v>
          </cell>
        </row>
        <row r="1551">
          <cell r="A1551" t="str">
            <v>T51235148FC1</v>
          </cell>
          <cell r="B1551" t="str">
            <v>A</v>
          </cell>
          <cell r="C1551" t="str">
            <v>cable connection 4 unipolar AD3</v>
          </cell>
          <cell r="D1551">
            <v>61.478589126921591</v>
          </cell>
          <cell r="E1551">
            <v>61.61290512820333</v>
          </cell>
          <cell r="F1551">
            <v>10</v>
          </cell>
        </row>
        <row r="1552">
          <cell r="A1552" t="str">
            <v>T51235148FC2</v>
          </cell>
          <cell r="B1552" t="str">
            <v>A</v>
          </cell>
          <cell r="C1552" t="str">
            <v>cable connection 2 unipolar AD3</v>
          </cell>
          <cell r="D1552">
            <v>30.739294563460788</v>
          </cell>
          <cell r="E1552">
            <v>30.806452564101658</v>
          </cell>
          <cell r="F1552">
            <v>10</v>
          </cell>
        </row>
        <row r="1553">
          <cell r="A1553" t="str">
            <v>T51235148FC3</v>
          </cell>
          <cell r="B1553" t="str">
            <v>A</v>
          </cell>
          <cell r="C1553" t="str">
            <v>cable connection 3 unipolar AD3</v>
          </cell>
          <cell r="D1553">
            <v>46.108941845191126</v>
          </cell>
          <cell r="E1553">
            <v>46.209678846152428</v>
          </cell>
          <cell r="F1553">
            <v>10</v>
          </cell>
        </row>
        <row r="1554">
          <cell r="A1554" t="str">
            <v>T51235148FD1</v>
          </cell>
          <cell r="B1554" t="str">
            <v>A</v>
          </cell>
          <cell r="C1554" t="str">
            <v>cable connection 3 tripolar  + termination length &gt;460mm AD2</v>
          </cell>
          <cell r="D1554">
            <v>108.49255451436971</v>
          </cell>
          <cell r="E1554">
            <v>108.50694551450707</v>
          </cell>
          <cell r="F1554">
            <v>15</v>
          </cell>
        </row>
        <row r="1555">
          <cell r="A1555" t="str">
            <v>T51235148FD2</v>
          </cell>
          <cell r="B1555" t="str">
            <v>A</v>
          </cell>
          <cell r="C1555" t="str">
            <v>cable 2 tri core</v>
          </cell>
          <cell r="D1555">
            <v>29.594914794241866</v>
          </cell>
          <cell r="E1555">
            <v>29.60450879433342</v>
          </cell>
          <cell r="F1555">
            <v>9</v>
          </cell>
        </row>
        <row r="1556">
          <cell r="A1556" t="str">
            <v>T51235148FD3</v>
          </cell>
          <cell r="B1556" t="str">
            <v>A</v>
          </cell>
          <cell r="C1556" t="str">
            <v>cable 3 tri core</v>
          </cell>
          <cell r="D1556">
            <v>44.39237219136281</v>
          </cell>
          <cell r="E1556">
            <v>44.40676319150014</v>
          </cell>
          <cell r="F1556">
            <v>9</v>
          </cell>
        </row>
        <row r="1557">
          <cell r="A1557" t="str">
            <v>T51235148FD4</v>
          </cell>
          <cell r="B1557" t="str">
            <v>A</v>
          </cell>
          <cell r="C1557" t="str">
            <v>cable 4 tri core</v>
          </cell>
          <cell r="D1557">
            <v>59.189829588483732</v>
          </cell>
          <cell r="E1557">
            <v>59.209017588666839</v>
          </cell>
          <cell r="F1557">
            <v>9</v>
          </cell>
        </row>
        <row r="1558">
          <cell r="A1558" t="str">
            <v>T51235148FE1</v>
          </cell>
          <cell r="B1558" t="str">
            <v>A</v>
          </cell>
          <cell r="C1558" t="str">
            <v>cable connection 3 tripolar  + termination length &gt;460mm AD1</v>
          </cell>
          <cell r="D1558">
            <v>71.156572386360338</v>
          </cell>
          <cell r="E1558">
            <v>71.170963386497661</v>
          </cell>
          <cell r="F1558">
            <v>15</v>
          </cell>
        </row>
        <row r="1559">
          <cell r="A1559" t="str">
            <v>T51235148FE2</v>
          </cell>
          <cell r="B1559" t="str">
            <v>A</v>
          </cell>
          <cell r="C1559" t="str">
            <v>TOP entry 2 cables (3 core)</v>
          </cell>
          <cell r="D1559">
            <v>28.510070395123403</v>
          </cell>
          <cell r="E1559">
            <v>28.519664395214956</v>
          </cell>
          <cell r="F1559">
            <v>9</v>
          </cell>
        </row>
        <row r="1560">
          <cell r="A1560" t="str">
            <v>T51235148FE3</v>
          </cell>
          <cell r="B1560" t="str">
            <v>A</v>
          </cell>
          <cell r="C1560" t="str">
            <v>TOP entry 3 cables (3 core)</v>
          </cell>
          <cell r="D1560">
            <v>42.76510559268511</v>
          </cell>
          <cell r="E1560">
            <v>42.77949659282244</v>
          </cell>
          <cell r="F1560">
            <v>9</v>
          </cell>
        </row>
        <row r="1561">
          <cell r="A1561" t="str">
            <v>T51235148FE4</v>
          </cell>
          <cell r="B1561" t="str">
            <v>A</v>
          </cell>
          <cell r="C1561" t="str">
            <v>TOP entry 4 cables (3 core)</v>
          </cell>
          <cell r="D1561">
            <v>57.020140790246806</v>
          </cell>
          <cell r="E1561">
            <v>57.039328790429913</v>
          </cell>
          <cell r="F1561">
            <v>9</v>
          </cell>
        </row>
        <row r="1562">
          <cell r="A1562" t="str">
            <v>T51235148FF2</v>
          </cell>
          <cell r="B1562" t="str">
            <v>A</v>
          </cell>
          <cell r="C1562" t="str">
            <v>cable connection 2 tripolar  + termination length &gt;460mm AD3</v>
          </cell>
          <cell r="D1562">
            <v>8.7250877137491472</v>
          </cell>
          <cell r="E1562">
            <v>8.7346817138407005</v>
          </cell>
          <cell r="F1562">
            <v>8</v>
          </cell>
        </row>
        <row r="1563">
          <cell r="A1563" t="str">
            <v>T51235148FF3</v>
          </cell>
          <cell r="B1563" t="str">
            <v>A</v>
          </cell>
          <cell r="C1563" t="str">
            <v>cable connection 3 tripolar  + termination length &gt;460mm AD3</v>
          </cell>
          <cell r="D1563">
            <v>13.087631570623724</v>
          </cell>
          <cell r="E1563">
            <v>13.102022570761052</v>
          </cell>
          <cell r="F1563">
            <v>8</v>
          </cell>
        </row>
        <row r="1564">
          <cell r="A1564" t="str">
            <v>T51235148FF4</v>
          </cell>
          <cell r="B1564" t="str">
            <v>A</v>
          </cell>
          <cell r="C1564" t="str">
            <v>cable connection 4 tripolar  + termination length &gt;460mm AD3</v>
          </cell>
          <cell r="D1564">
            <v>17.450175427498294</v>
          </cell>
          <cell r="E1564">
            <v>17.469363427681401</v>
          </cell>
          <cell r="F1564">
            <v>8</v>
          </cell>
        </row>
        <row r="1565">
          <cell r="A1565" t="str">
            <v>T51235148FG1</v>
          </cell>
          <cell r="B1565" t="str">
            <v>A</v>
          </cell>
          <cell r="C1565" t="str">
            <v>cable connection 8 unipolar AD3 3150A</v>
          </cell>
          <cell r="D1565">
            <v>24.02618271460738</v>
          </cell>
          <cell r="E1565">
            <v>24.275626716987752</v>
          </cell>
          <cell r="F1565">
            <v>7</v>
          </cell>
        </row>
        <row r="1566">
          <cell r="A1566" t="str">
            <v>T51235149FQ1</v>
          </cell>
          <cell r="B1566" t="str">
            <v>A</v>
          </cell>
          <cell r="C1566" t="str">
            <v>NAA TOP ENTRY</v>
          </cell>
          <cell r="D1566">
            <v>128.45416377497148</v>
          </cell>
          <cell r="E1566">
            <v>128.45416377497148</v>
          </cell>
          <cell r="F1566">
            <v>14</v>
          </cell>
        </row>
        <row r="1567">
          <cell r="A1567" t="str">
            <v>T51235149FR1</v>
          </cell>
          <cell r="B1567">
            <v>0</v>
          </cell>
          <cell r="C1567" t="str">
            <v>NAA top entry bar ad3 3150A</v>
          </cell>
          <cell r="D1567">
            <v>141.16489282714022</v>
          </cell>
          <cell r="E1567">
            <v>141.16489282714022</v>
          </cell>
          <cell r="F1567">
            <v>13</v>
          </cell>
        </row>
        <row r="1568">
          <cell r="A1568" t="str">
            <v>T51235153FA1</v>
          </cell>
          <cell r="B1568" t="str">
            <v>A</v>
          </cell>
          <cell r="C1568" t="str">
            <v>CT double support AD2</v>
          </cell>
          <cell r="D1568">
            <v>460.55428938292192</v>
          </cell>
          <cell r="E1568">
            <v>460.74372138342585</v>
          </cell>
          <cell r="F1568">
            <v>33</v>
          </cell>
        </row>
        <row r="1569">
          <cell r="A1569" t="str">
            <v>T51235153FB1</v>
          </cell>
          <cell r="B1569" t="str">
            <v>A</v>
          </cell>
          <cell r="C1569" t="str">
            <v>CT double support AD1</v>
          </cell>
          <cell r="D1569">
            <v>468.93256161459976</v>
          </cell>
          <cell r="E1569">
            <v>469.1219936151038</v>
          </cell>
          <cell r="F1569">
            <v>33</v>
          </cell>
        </row>
        <row r="1570">
          <cell r="A1570" t="str">
            <v>T51235153FB2</v>
          </cell>
          <cell r="B1570" t="str">
            <v>A</v>
          </cell>
          <cell r="C1570" t="str">
            <v>CT double support AD1 EVOLIS</v>
          </cell>
          <cell r="D1570">
            <v>477.53855415216873</v>
          </cell>
          <cell r="E1570">
            <v>478.16227215267276</v>
          </cell>
          <cell r="F1570">
            <v>34</v>
          </cell>
        </row>
        <row r="1571">
          <cell r="A1571" t="str">
            <v>T51235153FC1</v>
          </cell>
          <cell r="B1571" t="str">
            <v>A</v>
          </cell>
          <cell r="C1571" t="str">
            <v>CT double support AD3</v>
          </cell>
          <cell r="D1571">
            <v>873.68995367984439</v>
          </cell>
          <cell r="E1571">
            <v>873.89857368053038</v>
          </cell>
          <cell r="F1571">
            <v>37</v>
          </cell>
        </row>
        <row r="1572">
          <cell r="A1572" t="str">
            <v>T51235153FD1</v>
          </cell>
          <cell r="B1572" t="str">
            <v>A</v>
          </cell>
          <cell r="C1572" t="str">
            <v>CT double support AD3 1250A EVOLIS</v>
          </cell>
          <cell r="D1572">
            <v>464.39710328321604</v>
          </cell>
          <cell r="E1572">
            <v>465.06159578410899</v>
          </cell>
          <cell r="F1572">
            <v>34</v>
          </cell>
        </row>
        <row r="1573">
          <cell r="A1573" t="str">
            <v>T51235156FA1</v>
          </cell>
          <cell r="B1573" t="str">
            <v>A</v>
          </cell>
          <cell r="C1573" t="str">
            <v>without ES AD1</v>
          </cell>
          <cell r="D1573">
            <v>120.81855542943894</v>
          </cell>
          <cell r="E1573">
            <v>126.82367743461025</v>
          </cell>
          <cell r="F1573">
            <v>9</v>
          </cell>
        </row>
        <row r="1574">
          <cell r="A1574" t="str">
            <v>T51235156FA2</v>
          </cell>
          <cell r="B1574" t="str">
            <v>A</v>
          </cell>
          <cell r="C1574" t="str">
            <v>without ES AD1 without neon indicator</v>
          </cell>
          <cell r="D1574">
            <v>122.79423543127</v>
          </cell>
          <cell r="E1574">
            <v>128.89814143653285</v>
          </cell>
          <cell r="F1574">
            <v>9</v>
          </cell>
        </row>
        <row r="1575">
          <cell r="A1575" t="str">
            <v>T51235156FA3</v>
          </cell>
          <cell r="B1575" t="str">
            <v>A</v>
          </cell>
          <cell r="C1575" t="str">
            <v>without ES CL1</v>
          </cell>
          <cell r="D1575">
            <v>152.66290794635799</v>
          </cell>
          <cell r="E1575">
            <v>158.66802995152929</v>
          </cell>
          <cell r="F1575">
            <v>13</v>
          </cell>
        </row>
        <row r="1576">
          <cell r="A1576" t="str">
            <v>T51235156FB1</v>
          </cell>
          <cell r="B1576" t="str">
            <v>A</v>
          </cell>
          <cell r="C1576" t="str">
            <v>without ES AD2</v>
          </cell>
          <cell r="D1576">
            <v>120.88029542949617</v>
          </cell>
          <cell r="E1576">
            <v>126.88850443467034</v>
          </cell>
          <cell r="F1576">
            <v>9</v>
          </cell>
        </row>
        <row r="1577">
          <cell r="A1577" t="str">
            <v>T51235156FB2</v>
          </cell>
          <cell r="B1577" t="str">
            <v>A</v>
          </cell>
          <cell r="C1577" t="str">
            <v>without ES AD2 without neon indicator</v>
          </cell>
          <cell r="D1577">
            <v>122.85597543132722</v>
          </cell>
          <cell r="E1577">
            <v>128.96296843659294</v>
          </cell>
          <cell r="F1577">
            <v>9</v>
          </cell>
        </row>
        <row r="1578">
          <cell r="A1578" t="str">
            <v>T51235156FB3</v>
          </cell>
          <cell r="B1578" t="str">
            <v>A</v>
          </cell>
          <cell r="C1578" t="str">
            <v>without ES CL2</v>
          </cell>
          <cell r="D1578">
            <v>152.72464794641522</v>
          </cell>
          <cell r="E1578">
            <v>158.73285695158935</v>
          </cell>
          <cell r="F1578">
            <v>13</v>
          </cell>
        </row>
        <row r="1579">
          <cell r="A1579" t="str">
            <v>T51235156FC1</v>
          </cell>
          <cell r="B1579" t="str">
            <v>A</v>
          </cell>
          <cell r="C1579" t="str">
            <v>without ES AD3</v>
          </cell>
          <cell r="D1579">
            <v>125.25354543354929</v>
          </cell>
          <cell r="E1579">
            <v>131.48041693892611</v>
          </cell>
          <cell r="F1579">
            <v>9</v>
          </cell>
        </row>
        <row r="1580">
          <cell r="A1580" t="str">
            <v>T51235156FC2</v>
          </cell>
          <cell r="B1580" t="str">
            <v>A</v>
          </cell>
          <cell r="C1580" t="str">
            <v>without ES AD3 without neon indicator</v>
          </cell>
          <cell r="D1580">
            <v>127.22922543538034</v>
          </cell>
          <cell r="E1580">
            <v>133.55488094084873</v>
          </cell>
          <cell r="F1580">
            <v>9</v>
          </cell>
        </row>
        <row r="1581">
          <cell r="A1581" t="str">
            <v>T51235156FC3</v>
          </cell>
          <cell r="B1581" t="str">
            <v>A</v>
          </cell>
          <cell r="C1581" t="str">
            <v>without ES CL3</v>
          </cell>
          <cell r="D1581">
            <v>157.09789795046834</v>
          </cell>
          <cell r="E1581">
            <v>163.32476945584514</v>
          </cell>
          <cell r="F1581">
            <v>13</v>
          </cell>
        </row>
        <row r="1582">
          <cell r="A1582" t="str">
            <v>T51235166FA1</v>
          </cell>
          <cell r="B1582" t="str">
            <v>A</v>
          </cell>
          <cell r="C1582" t="str">
            <v>CB accessories AD1/2/3</v>
          </cell>
          <cell r="D1582">
            <v>32.930746014134385</v>
          </cell>
          <cell r="E1582">
            <v>34.17763551422594</v>
          </cell>
          <cell r="F1582">
            <v>12</v>
          </cell>
        </row>
        <row r="1583">
          <cell r="A1583" t="str">
            <v>T51235166FB1</v>
          </cell>
          <cell r="B1583" t="str">
            <v>A</v>
          </cell>
          <cell r="C1583" t="str">
            <v>Contactor accessories AD1</v>
          </cell>
          <cell r="D1583">
            <v>42.853243243896543</v>
          </cell>
          <cell r="E1583">
            <v>44.484066743988095</v>
          </cell>
          <cell r="F1583">
            <v>14</v>
          </cell>
        </row>
        <row r="1584">
          <cell r="A1584" t="str">
            <v>T51235166FC1</v>
          </cell>
          <cell r="B1584" t="str">
            <v>A</v>
          </cell>
          <cell r="C1584" t="str">
            <v>Disconnector truck accessories AD1/2/3</v>
          </cell>
          <cell r="D1584">
            <v>18.126163154967841</v>
          </cell>
          <cell r="E1584">
            <v>19.283363155059391</v>
          </cell>
          <cell r="F1584">
            <v>12</v>
          </cell>
        </row>
        <row r="1585">
          <cell r="A1585" t="str">
            <v>T51235166FE1</v>
          </cell>
          <cell r="B1585" t="str">
            <v>A</v>
          </cell>
          <cell r="C1585" t="str">
            <v>CB accessories AD1/2/3 EVOLIS</v>
          </cell>
          <cell r="D1585">
            <v>38.478735671802866</v>
          </cell>
          <cell r="E1585">
            <v>39.744538788783842</v>
          </cell>
          <cell r="F1585">
            <v>17</v>
          </cell>
        </row>
        <row r="1586">
          <cell r="A1586" t="str">
            <v>T51235174FA2</v>
          </cell>
          <cell r="B1586" t="str">
            <v>C</v>
          </cell>
          <cell r="C1586" t="str">
            <v>LV box Mcset 1 + key  TARONG crash ph2 version</v>
          </cell>
          <cell r="D1586">
            <v>228.77218644458409</v>
          </cell>
          <cell r="E1586">
            <v>233.01919221622009</v>
          </cell>
          <cell r="F1586">
            <v>69</v>
          </cell>
        </row>
        <row r="1587">
          <cell r="A1587" t="str">
            <v>T51235174FB2</v>
          </cell>
          <cell r="B1587" t="str">
            <v>C</v>
          </cell>
          <cell r="C1587" t="str">
            <v>LV box Mcset 2+ key TARONG crash ph2 version</v>
          </cell>
          <cell r="D1587">
            <v>249.19162117261311</v>
          </cell>
          <cell r="E1587">
            <v>253.47639094424909</v>
          </cell>
          <cell r="F1587">
            <v>69</v>
          </cell>
        </row>
        <row r="1588">
          <cell r="A1588" t="str">
            <v>T51235174FC2</v>
          </cell>
          <cell r="B1588" t="str">
            <v>C</v>
          </cell>
          <cell r="C1588" t="str">
            <v>LV box Mcset 3+ key TARONG crash ph2 version</v>
          </cell>
          <cell r="D1588">
            <v>274.92716519199212</v>
          </cell>
          <cell r="E1588">
            <v>279.24969896362813</v>
          </cell>
          <cell r="F1588">
            <v>70</v>
          </cell>
        </row>
        <row r="1589">
          <cell r="A1589" t="str">
            <v>T51235175FA1</v>
          </cell>
          <cell r="B1589" t="str">
            <v>A</v>
          </cell>
          <cell r="C1589" t="str">
            <v>Surge arrester HE09no  AD1</v>
          </cell>
          <cell r="D1589">
            <v>156.72252228991314</v>
          </cell>
          <cell r="E1589">
            <v>163.86786228995894</v>
          </cell>
          <cell r="F1589">
            <v>8</v>
          </cell>
        </row>
        <row r="1590">
          <cell r="A1590" t="str">
            <v>T51235175FA2</v>
          </cell>
          <cell r="B1590" t="str">
            <v>A</v>
          </cell>
          <cell r="C1590" t="str">
            <v>Surge arrester HE09no  AD2</v>
          </cell>
          <cell r="D1590">
            <v>157.25065167933752</v>
          </cell>
          <cell r="E1590">
            <v>164.39599167938331</v>
          </cell>
          <cell r="F1590">
            <v>8</v>
          </cell>
        </row>
        <row r="1591">
          <cell r="A1591" t="str">
            <v>T51235175FA3</v>
          </cell>
          <cell r="B1591" t="str">
            <v>A</v>
          </cell>
          <cell r="C1591" t="str">
            <v>Surge arrester HE09no  AD3</v>
          </cell>
          <cell r="D1591">
            <v>152.45978862115683</v>
          </cell>
          <cell r="E1591">
            <v>159.60512862120285</v>
          </cell>
          <cell r="F1591">
            <v>8</v>
          </cell>
        </row>
        <row r="1592">
          <cell r="A1592" t="str">
            <v>T51235175FA4</v>
          </cell>
          <cell r="B1592" t="str">
            <v>A</v>
          </cell>
          <cell r="C1592" t="str">
            <v>Surge arrester HE09no  GL1</v>
          </cell>
          <cell r="D1592">
            <v>61.168847068946768</v>
          </cell>
          <cell r="E1592">
            <v>63.549028068946768</v>
          </cell>
          <cell r="F1592">
            <v>8</v>
          </cell>
        </row>
        <row r="1593">
          <cell r="A1593" t="str">
            <v>T51235175FA5</v>
          </cell>
          <cell r="B1593" t="str">
            <v>A</v>
          </cell>
          <cell r="C1593" t="str">
            <v>Surge arrester HE09no  GL2</v>
          </cell>
          <cell r="D1593">
            <v>61.696976458371161</v>
          </cell>
          <cell r="E1593">
            <v>64.077157458371161</v>
          </cell>
          <cell r="F1593">
            <v>8</v>
          </cell>
        </row>
        <row r="1594">
          <cell r="A1594" t="str">
            <v>T51235175FA6</v>
          </cell>
          <cell r="B1594" t="str">
            <v>A</v>
          </cell>
          <cell r="C1594" t="str">
            <v>Surge arrester HE09no  GL3 2500A</v>
          </cell>
          <cell r="D1594">
            <v>62.431765174092064</v>
          </cell>
          <cell r="E1594">
            <v>64.811946174092057</v>
          </cell>
          <cell r="F1594">
            <v>8</v>
          </cell>
        </row>
        <row r="1595">
          <cell r="A1595" t="str">
            <v>T51235175FB1</v>
          </cell>
          <cell r="B1595" t="str">
            <v>A</v>
          </cell>
          <cell r="C1595" t="str">
            <v>Surge arrester HE15no  AD1</v>
          </cell>
          <cell r="D1595">
            <v>158.67366228991315</v>
          </cell>
          <cell r="E1595">
            <v>165.91655928995894</v>
          </cell>
          <cell r="F1595">
            <v>8</v>
          </cell>
        </row>
        <row r="1596">
          <cell r="A1596" t="str">
            <v>T51235175FB2</v>
          </cell>
          <cell r="B1596" t="str">
            <v>A</v>
          </cell>
          <cell r="C1596" t="str">
            <v>Surge arrester HE15no  AD2</v>
          </cell>
          <cell r="D1596">
            <v>159.20179167933753</v>
          </cell>
          <cell r="E1596">
            <v>166.44468867938332</v>
          </cell>
          <cell r="F1596">
            <v>8</v>
          </cell>
        </row>
        <row r="1597">
          <cell r="A1597" t="str">
            <v>T51235175FB3</v>
          </cell>
          <cell r="B1597" t="str">
            <v>A</v>
          </cell>
          <cell r="C1597" t="str">
            <v>Surge arrester HE15no  AD3</v>
          </cell>
          <cell r="D1597">
            <v>154.41092862115684</v>
          </cell>
          <cell r="E1597">
            <v>161.65382562120286</v>
          </cell>
          <cell r="F1597">
            <v>8</v>
          </cell>
        </row>
        <row r="1598">
          <cell r="A1598" t="str">
            <v>T51235175FB4</v>
          </cell>
          <cell r="B1598" t="str">
            <v>A</v>
          </cell>
          <cell r="C1598" t="str">
            <v>Surge arrester HE15no  GL1</v>
          </cell>
          <cell r="D1598">
            <v>61.819227068946773</v>
          </cell>
          <cell r="E1598">
            <v>64.231927068946774</v>
          </cell>
          <cell r="F1598">
            <v>8</v>
          </cell>
        </row>
        <row r="1599">
          <cell r="A1599" t="str">
            <v>T51235175FB5</v>
          </cell>
          <cell r="B1599" t="str">
            <v>A</v>
          </cell>
          <cell r="C1599" t="str">
            <v>Surge arrester HE15no  GL2</v>
          </cell>
          <cell r="D1599">
            <v>62.347356458371166</v>
          </cell>
          <cell r="E1599">
            <v>64.760056458371167</v>
          </cell>
          <cell r="F1599">
            <v>8</v>
          </cell>
        </row>
        <row r="1600">
          <cell r="A1600" t="str">
            <v>T51235175FB6</v>
          </cell>
          <cell r="B1600" t="str">
            <v>A</v>
          </cell>
          <cell r="C1600" t="str">
            <v>Surge arrester HE15no  GL3 2500A</v>
          </cell>
          <cell r="D1600">
            <v>63.082145174092062</v>
          </cell>
          <cell r="E1600">
            <v>65.494845174092063</v>
          </cell>
          <cell r="F1600">
            <v>8</v>
          </cell>
        </row>
        <row r="1601">
          <cell r="A1601" t="str">
            <v>T51235175FC2</v>
          </cell>
          <cell r="B1601" t="str">
            <v>A</v>
          </cell>
          <cell r="C1601" t="str">
            <v>Surge arrester HE18no  AD2</v>
          </cell>
          <cell r="D1601">
            <v>206.50120167933756</v>
          </cell>
          <cell r="E1601">
            <v>216.10906917938334</v>
          </cell>
          <cell r="F1601">
            <v>8</v>
          </cell>
        </row>
        <row r="1602">
          <cell r="A1602" t="str">
            <v>T51235175FC3</v>
          </cell>
          <cell r="B1602" t="str">
            <v>A</v>
          </cell>
          <cell r="C1602" t="str">
            <v>Surge arrester HE18no  AD3</v>
          </cell>
          <cell r="D1602">
            <v>201.71033862115684</v>
          </cell>
          <cell r="E1602">
            <v>211.31820612120285</v>
          </cell>
          <cell r="F1602">
            <v>8</v>
          </cell>
        </row>
        <row r="1603">
          <cell r="A1603" t="str">
            <v>T51235175FC5</v>
          </cell>
          <cell r="B1603" t="str">
            <v>A</v>
          </cell>
          <cell r="C1603" t="str">
            <v>Surge arrester HE18no  GL2</v>
          </cell>
          <cell r="D1603">
            <v>78.113826458371165</v>
          </cell>
          <cell r="E1603">
            <v>81.31484995837117</v>
          </cell>
          <cell r="F1603">
            <v>8</v>
          </cell>
        </row>
        <row r="1604">
          <cell r="A1604" t="str">
            <v>T51235175FC6</v>
          </cell>
          <cell r="B1604" t="str">
            <v>A</v>
          </cell>
          <cell r="C1604" t="str">
            <v>Surge arrester HE18no  GL3 2500A</v>
          </cell>
          <cell r="D1604">
            <v>78.84861517409206</v>
          </cell>
          <cell r="E1604">
            <v>82.049638674092066</v>
          </cell>
          <cell r="F1604">
            <v>8</v>
          </cell>
        </row>
        <row r="1605">
          <cell r="A1605" t="str">
            <v>T51235233FA1</v>
          </cell>
          <cell r="B1605" t="str">
            <v>A</v>
          </cell>
          <cell r="C1605" t="str">
            <v>Earthing switch AD1</v>
          </cell>
          <cell r="D1605">
            <v>269.24884978667257</v>
          </cell>
          <cell r="E1605">
            <v>282.15363029784868</v>
          </cell>
          <cell r="F1605">
            <v>23</v>
          </cell>
        </row>
        <row r="1606">
          <cell r="A1606" t="str">
            <v>T51235233FB1</v>
          </cell>
          <cell r="B1606" t="str">
            <v>A</v>
          </cell>
          <cell r="C1606" t="str">
            <v>Earthing switch AD2</v>
          </cell>
          <cell r="D1606">
            <v>269.25913978668211</v>
          </cell>
          <cell r="E1606">
            <v>282.16443479785869</v>
          </cell>
          <cell r="F1606">
            <v>23</v>
          </cell>
        </row>
        <row r="1607">
          <cell r="A1607" t="str">
            <v>T51235233FC1</v>
          </cell>
          <cell r="B1607" t="str">
            <v>A</v>
          </cell>
          <cell r="C1607" t="str">
            <v>Earthing switch AD3</v>
          </cell>
          <cell r="D1607">
            <v>277.25446979409219</v>
          </cell>
          <cell r="E1607">
            <v>290.55953130563927</v>
          </cell>
          <cell r="F1607">
            <v>23</v>
          </cell>
        </row>
        <row r="1608">
          <cell r="A1608" t="str">
            <v>T51235239FB1</v>
          </cell>
          <cell r="B1608" t="str">
            <v>A</v>
          </cell>
          <cell r="C1608" t="str">
            <v>without ES with neon indicator</v>
          </cell>
          <cell r="D1608">
            <v>33.796025348786713</v>
          </cell>
          <cell r="E1608">
            <v>35.450020849925394</v>
          </cell>
          <cell r="F1608">
            <v>8</v>
          </cell>
        </row>
        <row r="1609">
          <cell r="A1609" t="str">
            <v>T51235239FC1</v>
          </cell>
          <cell r="B1609" t="str">
            <v>A</v>
          </cell>
          <cell r="C1609" t="str">
            <v>without ES without neon indicator</v>
          </cell>
          <cell r="D1609">
            <v>35.771705350617765</v>
          </cell>
          <cell r="E1609">
            <v>37.524484851848001</v>
          </cell>
          <cell r="F1609">
            <v>8</v>
          </cell>
        </row>
        <row r="1610">
          <cell r="A1610" t="str">
            <v>T51235552FA1</v>
          </cell>
          <cell r="B1610" t="str">
            <v>A</v>
          </cell>
          <cell r="C1610" t="str">
            <v>CL1: without CTs or PTs</v>
          </cell>
          <cell r="D1610">
            <v>22.436278106606153</v>
          </cell>
          <cell r="E1610">
            <v>22.58733410674348</v>
          </cell>
          <cell r="F1610">
            <v>7</v>
          </cell>
        </row>
        <row r="1611">
          <cell r="A1611" t="str">
            <v>T51235552FA2</v>
          </cell>
          <cell r="B1611" t="str">
            <v>A</v>
          </cell>
          <cell r="C1611" t="str">
            <v>CL1 EVOLIS: without CTs or PTs</v>
          </cell>
          <cell r="D1611">
            <v>31.042270644175037</v>
          </cell>
          <cell r="E1611">
            <v>31.627612644312368</v>
          </cell>
          <cell r="F1611">
            <v>8</v>
          </cell>
        </row>
        <row r="1612">
          <cell r="A1612" t="str">
            <v>T51235552FD1</v>
          </cell>
          <cell r="B1612" t="str">
            <v>A</v>
          </cell>
          <cell r="C1612" t="str">
            <v>GL2: without CTs or PTs</v>
          </cell>
          <cell r="D1612">
            <v>26.133411666826099</v>
          </cell>
          <cell r="E1612">
            <v>26.28446766696343</v>
          </cell>
          <cell r="F1612">
            <v>7</v>
          </cell>
        </row>
        <row r="1613">
          <cell r="A1613" t="str">
            <v>T51235552FH1</v>
          </cell>
          <cell r="B1613" t="str">
            <v>A</v>
          </cell>
          <cell r="C1613" t="str">
            <v>CL3: without CTs or PTs</v>
          </cell>
          <cell r="D1613">
            <v>17.997897767501513</v>
          </cell>
          <cell r="E1613">
            <v>18.148953767638844</v>
          </cell>
          <cell r="F1613">
            <v>7</v>
          </cell>
        </row>
        <row r="1614">
          <cell r="A1614" t="str">
            <v>T51235552FH2</v>
          </cell>
          <cell r="B1614" t="str">
            <v>A</v>
          </cell>
          <cell r="C1614" t="str">
            <v>CL3 3150A: without CTs or PTs</v>
          </cell>
          <cell r="D1614">
            <v>18.064524167501514</v>
          </cell>
          <cell r="E1614">
            <v>18.215580167638844</v>
          </cell>
          <cell r="F1614">
            <v>7</v>
          </cell>
        </row>
        <row r="1615">
          <cell r="A1615" t="str">
            <v>T51235552FK1</v>
          </cell>
          <cell r="B1615" t="str">
            <v>A</v>
          </cell>
          <cell r="C1615" t="str">
            <v>CL3: 3150A  with CTs or PTs</v>
          </cell>
          <cell r="D1615">
            <v>72.555225572556736</v>
          </cell>
          <cell r="E1615">
            <v>72.706281572694067</v>
          </cell>
          <cell r="F1615">
            <v>12</v>
          </cell>
        </row>
        <row r="1616">
          <cell r="A1616" t="str">
            <v>T51235553FA1</v>
          </cell>
          <cell r="B1616" t="str">
            <v>A</v>
          </cell>
          <cell r="C1616" t="str">
            <v>CL1: upstream CTs and upper bar 12KV</v>
          </cell>
          <cell r="D1616">
            <v>190.87299535334196</v>
          </cell>
          <cell r="E1616">
            <v>191.04323935366199</v>
          </cell>
          <cell r="F1616">
            <v>23</v>
          </cell>
        </row>
        <row r="1617">
          <cell r="A1617" t="str">
            <v>T51235553FA2</v>
          </cell>
          <cell r="B1617" t="str">
            <v>A</v>
          </cell>
          <cell r="C1617" t="str">
            <v>CL1 EVOLIS: upstream CTs and upper bar 12KV</v>
          </cell>
          <cell r="D1617">
            <v>199.47898789090996</v>
          </cell>
          <cell r="E1617">
            <v>200.08351789123196</v>
          </cell>
          <cell r="F1617">
            <v>24</v>
          </cell>
        </row>
        <row r="1618">
          <cell r="A1618" t="str">
            <v>T51235553FB1</v>
          </cell>
          <cell r="B1618" t="str">
            <v>A</v>
          </cell>
          <cell r="C1618" t="str">
            <v>CL1: upstream CTs and upper bar 7.2KV</v>
          </cell>
          <cell r="D1618">
            <v>183.57754518355006</v>
          </cell>
          <cell r="E1618">
            <v>183.74778918387008</v>
          </cell>
          <cell r="F1618">
            <v>22</v>
          </cell>
        </row>
        <row r="1619">
          <cell r="A1619" t="str">
            <v>T51235553FB2</v>
          </cell>
          <cell r="B1619" t="str">
            <v>A</v>
          </cell>
          <cell r="C1619" t="str">
            <v>CL1 EVOLIS: upstream CTs and upper bar 7.2KV</v>
          </cell>
          <cell r="D1619">
            <v>192.18353772111806</v>
          </cell>
          <cell r="E1619">
            <v>192.78806772144006</v>
          </cell>
          <cell r="F1619">
            <v>23</v>
          </cell>
        </row>
        <row r="1620">
          <cell r="A1620" t="str">
            <v>T51235553FC1</v>
          </cell>
          <cell r="B1620" t="str">
            <v>A</v>
          </cell>
          <cell r="C1620" t="str">
            <v>CL2: upstream CTs and upper bar 17.5KV</v>
          </cell>
          <cell r="D1620">
            <v>192.85827800467058</v>
          </cell>
          <cell r="E1620">
            <v>193.02852200499157</v>
          </cell>
          <cell r="F1620">
            <v>23</v>
          </cell>
        </row>
        <row r="1621">
          <cell r="A1621" t="str">
            <v>T51235553FC2</v>
          </cell>
          <cell r="B1621" t="str">
            <v>A</v>
          </cell>
          <cell r="C1621" t="str">
            <v>CL3 2500A: downstream CTS + upper bar</v>
          </cell>
          <cell r="D1621">
            <v>384.88237775941514</v>
          </cell>
          <cell r="E1621">
            <v>385.06221575982715</v>
          </cell>
          <cell r="F1621">
            <v>28</v>
          </cell>
        </row>
        <row r="1622">
          <cell r="A1622" t="str">
            <v>T51235553FD1</v>
          </cell>
          <cell r="B1622" t="str">
            <v>A</v>
          </cell>
          <cell r="C1622" t="str">
            <v>CL2: upstream CTs and upper bar 12KV</v>
          </cell>
          <cell r="D1622">
            <v>185.56282783487868</v>
          </cell>
          <cell r="E1622">
            <v>185.73307183519967</v>
          </cell>
          <cell r="F1622">
            <v>22</v>
          </cell>
        </row>
        <row r="1623">
          <cell r="A1623" t="str">
            <v>T51235553FE1</v>
          </cell>
          <cell r="B1623" t="str">
            <v>A</v>
          </cell>
          <cell r="C1623" t="str">
            <v>CL3: upstream CTs and upper bar</v>
          </cell>
          <cell r="D1623">
            <v>384.88237775941514</v>
          </cell>
          <cell r="E1623">
            <v>385.06221575982715</v>
          </cell>
          <cell r="F1623">
            <v>28</v>
          </cell>
        </row>
        <row r="1624">
          <cell r="A1624" t="str">
            <v>T51235553FF1</v>
          </cell>
          <cell r="B1624" t="str">
            <v>A</v>
          </cell>
          <cell r="C1624" t="str">
            <v>CL3: upstream CTs and upper bar 1250A EVOLIS</v>
          </cell>
          <cell r="D1624">
            <v>392.31226779293218</v>
          </cell>
          <cell r="E1624">
            <v>392.92639179334418</v>
          </cell>
          <cell r="F1624">
            <v>29</v>
          </cell>
        </row>
        <row r="1625">
          <cell r="A1625" t="str">
            <v>T51235560FA1</v>
          </cell>
          <cell r="B1625" t="str">
            <v>A</v>
          </cell>
          <cell r="C1625" t="str">
            <v>GL3 3150A with CTS</v>
          </cell>
          <cell r="D1625">
            <v>32.867403230588081</v>
          </cell>
          <cell r="E1625">
            <v>33.19046370494128</v>
          </cell>
          <cell r="F1625">
            <v>18</v>
          </cell>
        </row>
        <row r="1626">
          <cell r="A1626" t="str">
            <v>T51235833F01</v>
          </cell>
          <cell r="B1626" t="str">
            <v>A</v>
          </cell>
          <cell r="C1626" t="str">
            <v>TUNNEL AA 4 SIDE DI2</v>
          </cell>
          <cell r="D1626">
            <v>33.371114091419244</v>
          </cell>
          <cell r="E1626">
            <v>33.371114091419244</v>
          </cell>
          <cell r="F1626">
            <v>5</v>
          </cell>
        </row>
        <row r="1627">
          <cell r="A1627" t="str">
            <v>T51235834F01</v>
          </cell>
          <cell r="B1627" t="str">
            <v>A</v>
          </cell>
          <cell r="C1627" t="str">
            <v>TUNNEL AA 3 SIDE DI2</v>
          </cell>
          <cell r="D1627">
            <v>27.547645413152271</v>
          </cell>
          <cell r="E1627">
            <v>27.547645413152271</v>
          </cell>
          <cell r="F1627">
            <v>6</v>
          </cell>
        </row>
        <row r="1628">
          <cell r="A1628" t="str">
            <v>T51235835F01</v>
          </cell>
          <cell r="B1628" t="str">
            <v>A</v>
          </cell>
          <cell r="C1628" t="str">
            <v>TUNNEL AA 3 SIDE IPX1 DI2</v>
          </cell>
          <cell r="D1628">
            <v>36.072073678967882</v>
          </cell>
          <cell r="E1628">
            <v>36.072073678967882</v>
          </cell>
          <cell r="F1628">
            <v>6</v>
          </cell>
        </row>
        <row r="1629">
          <cell r="A1629" t="str">
            <v>T51235836F01</v>
          </cell>
          <cell r="B1629" t="str">
            <v>A</v>
          </cell>
          <cell r="C1629" t="str">
            <v>TUNNEL AA 4 SIDE IPX1 DI2</v>
          </cell>
          <cell r="D1629">
            <v>41.895542357234859</v>
          </cell>
          <cell r="E1629">
            <v>41.895542357234859</v>
          </cell>
          <cell r="F1629">
            <v>5</v>
          </cell>
        </row>
        <row r="1630">
          <cell r="A1630" t="str">
            <v>T51235841F01</v>
          </cell>
          <cell r="B1630" t="str">
            <v>A</v>
          </cell>
          <cell r="C1630" t="str">
            <v>AA 4 SIDE DI2</v>
          </cell>
          <cell r="D1630">
            <v>92.705987521564154</v>
          </cell>
          <cell r="E1630">
            <v>92.705987521564154</v>
          </cell>
          <cell r="F1630">
            <v>7</v>
          </cell>
        </row>
        <row r="1631">
          <cell r="A1631" t="str">
            <v>T51235887FA1</v>
          </cell>
          <cell r="B1631" t="str">
            <v>A</v>
          </cell>
          <cell r="C1631" t="str">
            <v>CB manual closing, door closed Mcset 1</v>
          </cell>
          <cell r="D1631">
            <v>298.18086006345345</v>
          </cell>
          <cell r="E1631">
            <v>311.05396406347643</v>
          </cell>
          <cell r="F1631">
            <v>35</v>
          </cell>
        </row>
        <row r="1632">
          <cell r="A1632" t="str">
            <v>T51235887FA2</v>
          </cell>
          <cell r="B1632" t="str">
            <v>A</v>
          </cell>
          <cell r="C1632" t="str">
            <v>CB manual closing, door closed Mcset 2</v>
          </cell>
          <cell r="D1632">
            <v>316.65339490804735</v>
          </cell>
          <cell r="E1632">
            <v>329.66758940807034</v>
          </cell>
          <cell r="F1632">
            <v>37</v>
          </cell>
        </row>
        <row r="1633">
          <cell r="A1633" t="str">
            <v>T51235887FA3</v>
          </cell>
          <cell r="B1633" t="str">
            <v>A</v>
          </cell>
          <cell r="C1633" t="str">
            <v>CB manual closing, door closed Mcset 3</v>
          </cell>
          <cell r="D1633">
            <v>481.43718604395798</v>
          </cell>
          <cell r="E1633">
            <v>494.55785404398097</v>
          </cell>
          <cell r="F1633">
            <v>37</v>
          </cell>
        </row>
        <row r="1634">
          <cell r="A1634" t="str">
            <v>T51235998FA1</v>
          </cell>
          <cell r="B1634" t="str">
            <v>A</v>
          </cell>
          <cell r="C1634" t="str">
            <v>End plate D=1550</v>
          </cell>
          <cell r="D1634">
            <v>189.43269921365234</v>
          </cell>
          <cell r="E1634">
            <v>189.51904521447634</v>
          </cell>
          <cell r="F1634">
            <v>17</v>
          </cell>
        </row>
        <row r="1635">
          <cell r="A1635" t="str">
            <v>T51235998FB1</v>
          </cell>
          <cell r="B1635" t="str">
            <v>A</v>
          </cell>
          <cell r="C1635" t="str">
            <v>End plate D=1700</v>
          </cell>
          <cell r="D1635">
            <v>209.08262817933957</v>
          </cell>
          <cell r="E1635">
            <v>209.16897418016356</v>
          </cell>
          <cell r="F1635">
            <v>17</v>
          </cell>
        </row>
        <row r="1636">
          <cell r="A1636" t="str">
            <v>T51235998FC1</v>
          </cell>
          <cell r="B1636" t="str">
            <v>A</v>
          </cell>
          <cell r="C1636" t="str">
            <v>End plate D=2000</v>
          </cell>
          <cell r="D1636">
            <v>238.42700224868034</v>
          </cell>
          <cell r="E1636">
            <v>238.56611525000835</v>
          </cell>
          <cell r="F1636">
            <v>18</v>
          </cell>
        </row>
        <row r="1637">
          <cell r="A1637" t="str">
            <v>T51235998FD1</v>
          </cell>
          <cell r="B1637" t="str">
            <v>A</v>
          </cell>
          <cell r="C1637" t="str">
            <v>End plate D=1550  &amp; 1700 Mural</v>
          </cell>
          <cell r="D1637">
            <v>234.81724736453936</v>
          </cell>
          <cell r="E1637">
            <v>234.90359336536335</v>
          </cell>
          <cell r="F1637">
            <v>18</v>
          </cell>
        </row>
        <row r="1638">
          <cell r="A1638" t="str">
            <v>T51235998FE1</v>
          </cell>
          <cell r="B1638" t="str">
            <v>A</v>
          </cell>
          <cell r="C1638" t="str">
            <v>End plate D=2275</v>
          </cell>
          <cell r="D1638">
            <v>251.28897492964091</v>
          </cell>
          <cell r="E1638">
            <v>251.37532093046491</v>
          </cell>
          <cell r="F1638">
            <v>17</v>
          </cell>
        </row>
        <row r="1639">
          <cell r="A1639" t="str">
            <v>T51236009FA1</v>
          </cell>
          <cell r="B1639" t="str">
            <v>B</v>
          </cell>
          <cell r="C1639" t="str">
            <v>CT single support AD2 top entry</v>
          </cell>
          <cell r="D1639">
            <v>463.91635419122775</v>
          </cell>
          <cell r="E1639">
            <v>467.0041948201378</v>
          </cell>
          <cell r="F1639">
            <v>40</v>
          </cell>
        </row>
        <row r="1640">
          <cell r="A1640" t="str">
            <v>T51236009FB1</v>
          </cell>
          <cell r="B1640" t="str">
            <v>B</v>
          </cell>
          <cell r="C1640" t="str">
            <v>CT single support AD1top entry</v>
          </cell>
          <cell r="D1640">
            <v>555.32076802705876</v>
          </cell>
          <cell r="E1640">
            <v>558.40860865596881</v>
          </cell>
          <cell r="F1640">
            <v>40</v>
          </cell>
        </row>
        <row r="1641">
          <cell r="A1641" t="str">
            <v>T51236009FB2</v>
          </cell>
          <cell r="B1641" t="str">
            <v>B</v>
          </cell>
          <cell r="C1641" t="str">
            <v>CT single support AD1top entry EVOLIS</v>
          </cell>
          <cell r="D1641">
            <v>563.92676056462869</v>
          </cell>
          <cell r="E1641">
            <v>567.44888719353776</v>
          </cell>
          <cell r="F1641">
            <v>41</v>
          </cell>
        </row>
        <row r="1642">
          <cell r="A1642" t="str">
            <v>T51236009FC1</v>
          </cell>
          <cell r="B1642" t="str">
            <v>B</v>
          </cell>
          <cell r="C1642" t="str">
            <v>CT single support AD3 top entry</v>
          </cell>
          <cell r="D1642">
            <v>978.32837823208968</v>
          </cell>
          <cell r="E1642">
            <v>981.42581286109066</v>
          </cell>
          <cell r="F1642">
            <v>45</v>
          </cell>
        </row>
        <row r="1643">
          <cell r="A1643" t="str">
            <v>T51236009FD1</v>
          </cell>
          <cell r="B1643" t="str">
            <v>B</v>
          </cell>
          <cell r="C1643" t="str">
            <v>CT double support AD1 top entry</v>
          </cell>
          <cell r="D1643">
            <v>612.01825751458762</v>
          </cell>
          <cell r="E1643">
            <v>615.13235027206554</v>
          </cell>
          <cell r="F1643">
            <v>41</v>
          </cell>
        </row>
        <row r="1644">
          <cell r="A1644" t="str">
            <v>T51236009FD2</v>
          </cell>
          <cell r="B1644" t="str">
            <v>B</v>
          </cell>
          <cell r="C1644" t="str">
            <v>CT double support AD1 top entry EVOLIS</v>
          </cell>
          <cell r="D1644">
            <v>598.06738212426455</v>
          </cell>
          <cell r="E1644">
            <v>601.59657288155859</v>
          </cell>
          <cell r="F1644">
            <v>42</v>
          </cell>
        </row>
        <row r="1645">
          <cell r="A1645" t="str">
            <v>T51236009FE1</v>
          </cell>
          <cell r="B1645" t="str">
            <v>B</v>
          </cell>
          <cell r="C1645" t="str">
            <v>CT double support AD2 top entry</v>
          </cell>
          <cell r="D1645">
            <v>655.95439694213064</v>
          </cell>
          <cell r="E1645">
            <v>659.06848969960856</v>
          </cell>
          <cell r="F1645">
            <v>42</v>
          </cell>
        </row>
        <row r="1646">
          <cell r="A1646" t="str">
            <v>T51236009FF1</v>
          </cell>
          <cell r="B1646" t="str">
            <v>B</v>
          </cell>
          <cell r="C1646" t="str">
            <v>CT double support AD3 top entry</v>
          </cell>
          <cell r="D1646">
            <v>994.30651475948719</v>
          </cell>
          <cell r="E1646">
            <v>997.43979551714904</v>
          </cell>
          <cell r="F1646">
            <v>47</v>
          </cell>
        </row>
        <row r="1647">
          <cell r="A1647" t="str">
            <v>T51236009FG1</v>
          </cell>
          <cell r="B1647" t="str">
            <v>A</v>
          </cell>
          <cell r="C1647" t="str">
            <v>CT single support AD3 3150A top entry</v>
          </cell>
          <cell r="D1647">
            <v>1354.2548973504797</v>
          </cell>
          <cell r="E1647">
            <v>1360.6868165106198</v>
          </cell>
          <cell r="F1647">
            <v>56</v>
          </cell>
        </row>
        <row r="1648">
          <cell r="A1648" t="str">
            <v>T51236009FG2</v>
          </cell>
          <cell r="B1648" t="str">
            <v>A</v>
          </cell>
          <cell r="C1648" t="str">
            <v>CT double support AD3  3150A top entry</v>
          </cell>
          <cell r="D1648">
            <v>1381.8552761418898</v>
          </cell>
          <cell r="E1648">
            <v>1388.45919977624</v>
          </cell>
          <cell r="F1648">
            <v>56</v>
          </cell>
        </row>
        <row r="1649">
          <cell r="A1649" t="str">
            <v>T51236009FG3</v>
          </cell>
          <cell r="B1649">
            <v>0</v>
          </cell>
          <cell r="C1649" t="str">
            <v xml:space="preserve">SUPPORT SG CT AD3 3150A top busbar </v>
          </cell>
          <cell r="D1649">
            <v>1348.2666957932349</v>
          </cell>
          <cell r="E1649">
            <v>1357.0845096133751</v>
          </cell>
          <cell r="F1649">
            <v>58</v>
          </cell>
        </row>
        <row r="1650">
          <cell r="A1650" t="str">
            <v>T51236009FG4</v>
          </cell>
          <cell r="B1650">
            <v>0</v>
          </cell>
          <cell r="C1650" t="str">
            <v xml:space="preserve">SUPPORT DB CT AD3 3150A top busbar </v>
          </cell>
          <cell r="D1650">
            <v>2669.487453808074</v>
          </cell>
          <cell r="E1650">
            <v>2687.072729448324</v>
          </cell>
          <cell r="F1650">
            <v>58</v>
          </cell>
        </row>
        <row r="1651">
          <cell r="A1651" t="str">
            <v>T51236009FH1</v>
          </cell>
          <cell r="B1651" t="str">
            <v>B</v>
          </cell>
          <cell r="C1651" t="str">
            <v>CT single support AD3 1250A top entry EVOLIS</v>
          </cell>
          <cell r="D1651">
            <v>587.2772703113809</v>
          </cell>
          <cell r="E1651">
            <v>590.80899094038284</v>
          </cell>
          <cell r="F1651">
            <v>40</v>
          </cell>
        </row>
        <row r="1652">
          <cell r="A1652" t="str">
            <v>T51236009FJ1</v>
          </cell>
          <cell r="B1652" t="str">
            <v>B</v>
          </cell>
          <cell r="C1652" t="str">
            <v>CT double support AD3 1250A  top entry EVOLIS</v>
          </cell>
          <cell r="D1652">
            <v>606.79853179600218</v>
          </cell>
          <cell r="E1652">
            <v>610.36609855366214</v>
          </cell>
          <cell r="F1652">
            <v>42</v>
          </cell>
        </row>
        <row r="1653">
          <cell r="A1653" t="str">
            <v>T51236032F01</v>
          </cell>
          <cell r="B1653" t="str">
            <v>A</v>
          </cell>
          <cell r="C1653" t="str">
            <v>AA 3 SIDE DI2</v>
          </cell>
          <cell r="D1653">
            <v>57.963275382398173</v>
          </cell>
          <cell r="E1653">
            <v>57.963275382398173</v>
          </cell>
          <cell r="F1653">
            <v>5</v>
          </cell>
        </row>
        <row r="1654">
          <cell r="A1654" t="str">
            <v>T51236165F01</v>
          </cell>
          <cell r="B1654" t="str">
            <v>A</v>
          </cell>
          <cell r="C1654" t="str">
            <v>FRAME DI2</v>
          </cell>
          <cell r="D1654">
            <v>1997.7735781610015</v>
          </cell>
          <cell r="E1654">
            <v>2065.9161826069017</v>
          </cell>
          <cell r="F1654">
            <v>284</v>
          </cell>
        </row>
        <row r="1655">
          <cell r="A1655" t="str">
            <v>T51236596FA1</v>
          </cell>
          <cell r="B1655" t="str">
            <v>A</v>
          </cell>
          <cell r="C1655" t="str">
            <v>THERMAL DIAGNOSTIC AD3 JDB+CABLE</v>
          </cell>
          <cell r="D1655">
            <v>876.04965171152026</v>
          </cell>
          <cell r="E1655">
            <v>918.76356176832962</v>
          </cell>
          <cell r="F1655">
            <v>24</v>
          </cell>
        </row>
        <row r="1656">
          <cell r="A1656" t="str">
            <v>T51236596FB1</v>
          </cell>
          <cell r="B1656" t="str">
            <v>A</v>
          </cell>
          <cell r="C1656" t="str">
            <v>THERMAL DIAGNOSTIC AD3 JDB+CABLE+CB</v>
          </cell>
          <cell r="D1656">
            <v>1575.6453160659732</v>
          </cell>
          <cell r="E1656">
            <v>1647.3709964011873</v>
          </cell>
          <cell r="F1656">
            <v>29</v>
          </cell>
        </row>
        <row r="1657">
          <cell r="A1657" t="str">
            <v>T51236596FC1</v>
          </cell>
          <cell r="B1657" t="str">
            <v>A</v>
          </cell>
          <cell r="C1657" t="str">
            <v>THERMAL DIAGNOSTIC AD2 JDB+CABLE</v>
          </cell>
          <cell r="D1657">
            <v>875.77345947284925</v>
          </cell>
          <cell r="E1657">
            <v>918.48736952965862</v>
          </cell>
          <cell r="F1657">
            <v>23</v>
          </cell>
        </row>
        <row r="1658">
          <cell r="A1658" t="str">
            <v>T51236596FD1</v>
          </cell>
          <cell r="B1658" t="str">
            <v>A</v>
          </cell>
          <cell r="C1658" t="str">
            <v>THERMAL DIAGNOSTIC AD2 JDB+CABLE+CB</v>
          </cell>
          <cell r="D1658">
            <v>1458.224145925318</v>
          </cell>
          <cell r="E1658">
            <v>1529.9498262605321</v>
          </cell>
          <cell r="F1658">
            <v>24</v>
          </cell>
        </row>
        <row r="1659">
          <cell r="A1659" t="str">
            <v>T51236596FE1</v>
          </cell>
          <cell r="B1659" t="str">
            <v>A</v>
          </cell>
          <cell r="C1659" t="str">
            <v>THERMAL DIAGNOSTIC AD1 JDB+CABLE</v>
          </cell>
          <cell r="D1659">
            <v>875.77345947284925</v>
          </cell>
          <cell r="E1659">
            <v>918.48736952965862</v>
          </cell>
          <cell r="F1659">
            <v>23</v>
          </cell>
        </row>
        <row r="1660">
          <cell r="A1660" t="str">
            <v>T51236596FF1</v>
          </cell>
          <cell r="B1660" t="str">
            <v>A</v>
          </cell>
          <cell r="C1660" t="str">
            <v>THERMAL DIAGNOSTIC AD1 JDB+CABLE+CB</v>
          </cell>
          <cell r="D1660">
            <v>1458.224145925318</v>
          </cell>
          <cell r="E1660">
            <v>1529.9498262605321</v>
          </cell>
          <cell r="F1660">
            <v>24</v>
          </cell>
        </row>
        <row r="1661">
          <cell r="A1661" t="str">
            <v>T51237230FL1</v>
          </cell>
          <cell r="B1661">
            <v>0</v>
          </cell>
          <cell r="C1661" t="str">
            <v>SUPPORT SG CT AD3 3150A top cable</v>
          </cell>
          <cell r="D1661">
            <v>2327.8795818857288</v>
          </cell>
          <cell r="E1661">
            <v>2337.3785737059393</v>
          </cell>
          <cell r="F1661">
            <v>57</v>
          </cell>
        </row>
        <row r="1662">
          <cell r="A1662" t="str">
            <v>T51237230FL2</v>
          </cell>
          <cell r="B1662">
            <v>0</v>
          </cell>
          <cell r="C1662" t="str">
            <v>SUPPORT DB CT AD3 3150A top cable</v>
          </cell>
          <cell r="D1662">
            <v>4628.7132259930731</v>
          </cell>
          <cell r="E1662">
            <v>4647.6608576334629</v>
          </cell>
          <cell r="F1662">
            <v>57</v>
          </cell>
        </row>
        <row r="1663">
          <cell r="A1663" t="str">
            <v>T51571419001</v>
          </cell>
          <cell r="B1663" t="str">
            <v>D</v>
          </cell>
          <cell r="C1663" t="str">
            <v>MOTORIZATION QM CI2 24 VDC (T51571419001D)</v>
          </cell>
          <cell r="D1663">
            <v>464.8369271856069</v>
          </cell>
          <cell r="E1663">
            <v>483.09855418582669</v>
          </cell>
          <cell r="F1663">
            <v>12</v>
          </cell>
        </row>
        <row r="1664">
          <cell r="A1664" t="str">
            <v>T51571426001</v>
          </cell>
          <cell r="B1664" t="str">
            <v>D</v>
          </cell>
          <cell r="C1664" t="str">
            <v>MOTORIZATION QM CI2 48 VDC (T51571426001D)</v>
          </cell>
          <cell r="D1664">
            <v>451.18501718681813</v>
          </cell>
          <cell r="E1664">
            <v>473.51759218709844</v>
          </cell>
          <cell r="F1664">
            <v>13</v>
          </cell>
        </row>
        <row r="1665">
          <cell r="A1665" t="str">
            <v>T51571427001</v>
          </cell>
          <cell r="B1665" t="str">
            <v>D</v>
          </cell>
          <cell r="C1665" t="str">
            <v>MOTORIZATION QM CI2 110VDC</v>
          </cell>
          <cell r="D1665">
            <v>453.72719718664644</v>
          </cell>
          <cell r="E1665">
            <v>476.20838568691818</v>
          </cell>
          <cell r="F1665">
            <v>13</v>
          </cell>
        </row>
        <row r="1666">
          <cell r="A1666" t="str">
            <v>T51571430001</v>
          </cell>
          <cell r="B1666" t="str">
            <v>D</v>
          </cell>
          <cell r="C1666" t="str">
            <v>MOTORIZATION QM CI2 120-127 VAC 50HZ (T51571430001D)</v>
          </cell>
          <cell r="D1666">
            <v>449.61768067207493</v>
          </cell>
          <cell r="E1666">
            <v>467.68198917237487</v>
          </cell>
          <cell r="F1666">
            <v>12</v>
          </cell>
        </row>
        <row r="1667">
          <cell r="A1667" t="str">
            <v>T51571431001</v>
          </cell>
          <cell r="B1667" t="str">
            <v>D</v>
          </cell>
          <cell r="C1667" t="str">
            <v>MOTORIZATION QM CI2 220 VAC 50HZ</v>
          </cell>
          <cell r="D1667">
            <v>453.88005718636026</v>
          </cell>
          <cell r="E1667">
            <v>476.39196668661782</v>
          </cell>
          <cell r="F1667">
            <v>12</v>
          </cell>
        </row>
        <row r="1668">
          <cell r="A1668" t="str">
            <v>T51573191001</v>
          </cell>
          <cell r="B1668" t="str">
            <v>C</v>
          </cell>
          <cell r="C1668" t="str">
            <v>LF1 1250A 31.5KA</v>
          </cell>
          <cell r="D1668">
            <v>3041.810626989361</v>
          </cell>
          <cell r="E1668">
            <v>3193.577848989361</v>
          </cell>
          <cell r="F1668">
            <v>5</v>
          </cell>
        </row>
        <row r="1669">
          <cell r="A1669" t="str">
            <v>T51573191991</v>
          </cell>
          <cell r="B1669" t="str">
            <v>A</v>
          </cell>
          <cell r="C1669" t="str">
            <v>LF1 630A 25KA</v>
          </cell>
          <cell r="D1669">
            <v>2955.4359669893611</v>
          </cell>
          <cell r="E1669">
            <v>3102.884455989361</v>
          </cell>
          <cell r="F1669">
            <v>5</v>
          </cell>
        </row>
        <row r="1670">
          <cell r="A1670" t="str">
            <v>T51573192001</v>
          </cell>
          <cell r="B1670" t="str">
            <v>C</v>
          </cell>
          <cell r="C1670" t="str">
            <v>LF2 1250A &lt;50KA</v>
          </cell>
          <cell r="D1670">
            <v>3237.2078569893611</v>
          </cell>
          <cell r="E1670">
            <v>3398.7449404893609</v>
          </cell>
          <cell r="F1670">
            <v>5</v>
          </cell>
        </row>
        <row r="1671">
          <cell r="A1671" t="str">
            <v>T51573192991</v>
          </cell>
          <cell r="B1671" t="str">
            <v>A</v>
          </cell>
          <cell r="C1671" t="str">
            <v>LF2 1250A 50KA 1s</v>
          </cell>
          <cell r="D1671">
            <v>2811.5196655558148</v>
          </cell>
          <cell r="E1671">
            <v>2952.8876260558145</v>
          </cell>
          <cell r="F1671">
            <v>14</v>
          </cell>
        </row>
        <row r="1672">
          <cell r="A1672" t="str">
            <v>T51573193001</v>
          </cell>
          <cell r="B1672" t="str">
            <v>C</v>
          </cell>
          <cell r="C1672" t="str">
            <v>LF3 2500A 31.5KA</v>
          </cell>
          <cell r="D1672">
            <v>4079.5863269893612</v>
          </cell>
          <cell r="E1672">
            <v>4283.2423339893621</v>
          </cell>
          <cell r="F1672">
            <v>6</v>
          </cell>
        </row>
        <row r="1673">
          <cell r="A1673" t="str">
            <v>T51573193991</v>
          </cell>
          <cell r="B1673" t="str">
            <v>A</v>
          </cell>
          <cell r="C1673" t="str">
            <v>LF3 1250A 50KA</v>
          </cell>
          <cell r="D1673">
            <v>3149.7573919908486</v>
          </cell>
          <cell r="E1673">
            <v>3308.0320854908487</v>
          </cell>
          <cell r="F1673">
            <v>19</v>
          </cell>
        </row>
        <row r="1674">
          <cell r="A1674" t="str">
            <v>T51573194001</v>
          </cell>
          <cell r="B1674" t="str">
            <v>A</v>
          </cell>
          <cell r="C1674" t="str">
            <v>CLOSING OPENING RELEASE 24VDC</v>
          </cell>
          <cell r="D1674">
            <v>60.014251507484005</v>
          </cell>
          <cell r="E1674">
            <v>60.014251507484005</v>
          </cell>
          <cell r="F1674">
            <v>3</v>
          </cell>
        </row>
        <row r="1675">
          <cell r="A1675" t="str">
            <v>T51573194011</v>
          </cell>
          <cell r="B1675" t="str">
            <v>A</v>
          </cell>
          <cell r="C1675" t="str">
            <v>CLOSING OPENING RELEASE 30VDC</v>
          </cell>
          <cell r="D1675">
            <v>69.499270155793056</v>
          </cell>
          <cell r="E1675">
            <v>69.499270155793056</v>
          </cell>
          <cell r="F1675">
            <v>3</v>
          </cell>
        </row>
        <row r="1676">
          <cell r="A1676" t="str">
            <v>T51573194101</v>
          </cell>
          <cell r="B1676" t="str">
            <v>A</v>
          </cell>
          <cell r="C1676" t="str">
            <v>CLOSING OPENING RELEASE 24VDC anti seismic</v>
          </cell>
          <cell r="D1676">
            <v>123.05371376149458</v>
          </cell>
          <cell r="E1676">
            <v>123.05371376149458</v>
          </cell>
          <cell r="F1676">
            <v>3</v>
          </cell>
        </row>
        <row r="1677">
          <cell r="A1677" t="str">
            <v>T51573194111</v>
          </cell>
          <cell r="B1677" t="str">
            <v>A</v>
          </cell>
          <cell r="C1677" t="str">
            <v>CLOSING OPENING RELEASE 30VDC anti seismic</v>
          </cell>
          <cell r="D1677">
            <v>132.48202080045252</v>
          </cell>
          <cell r="E1677">
            <v>132.48202080045252</v>
          </cell>
          <cell r="F1677">
            <v>3</v>
          </cell>
        </row>
        <row r="1678">
          <cell r="A1678" t="str">
            <v>T51573195001</v>
          </cell>
          <cell r="B1678" t="str">
            <v>A</v>
          </cell>
          <cell r="C1678" t="str">
            <v>CLOSING OPENING RELEASE 48VDC</v>
          </cell>
          <cell r="D1678">
            <v>58.535412346725934</v>
          </cell>
          <cell r="E1678">
            <v>58.535412346725934</v>
          </cell>
          <cell r="F1678">
            <v>3</v>
          </cell>
        </row>
        <row r="1679">
          <cell r="A1679" t="str">
            <v>T51573195101</v>
          </cell>
          <cell r="B1679" t="str">
            <v>A</v>
          </cell>
          <cell r="C1679" t="str">
            <v>CLOSING OPENING RELEASE 48VDC anti seismic</v>
          </cell>
          <cell r="D1679">
            <v>118.09182554813648</v>
          </cell>
          <cell r="E1679">
            <v>118.09182554813648</v>
          </cell>
          <cell r="F1679">
            <v>3</v>
          </cell>
        </row>
        <row r="1680">
          <cell r="A1680" t="str">
            <v>T51573196001</v>
          </cell>
          <cell r="B1680" t="str">
            <v>A</v>
          </cell>
          <cell r="C1680" t="str">
            <v>CLOSING OPENING RELEASE 110VDC</v>
          </cell>
          <cell r="D1680">
            <v>69.519152555265464</v>
          </cell>
          <cell r="E1680">
            <v>69.519152555265464</v>
          </cell>
          <cell r="F1680">
            <v>3</v>
          </cell>
        </row>
        <row r="1681">
          <cell r="A1681" t="str">
            <v>T51573196101</v>
          </cell>
          <cell r="B1681" t="str">
            <v>A</v>
          </cell>
          <cell r="C1681" t="str">
            <v>CLOSING OPENING RELEASE 110VDC anti seismic</v>
          </cell>
          <cell r="D1681">
            <v>122.38126979833589</v>
          </cell>
          <cell r="E1681">
            <v>127.3666422983359</v>
          </cell>
          <cell r="F1681">
            <v>3</v>
          </cell>
        </row>
        <row r="1682">
          <cell r="A1682" t="str">
            <v>T51573197001</v>
          </cell>
          <cell r="B1682" t="str">
            <v>C</v>
          </cell>
          <cell r="C1682" t="str">
            <v>CLOSING OPENING RELEASE 125VDC</v>
          </cell>
          <cell r="D1682">
            <v>69.794506647958769</v>
          </cell>
          <cell r="E1682">
            <v>69.794506647958769</v>
          </cell>
          <cell r="F1682">
            <v>3</v>
          </cell>
        </row>
        <row r="1683">
          <cell r="A1683" t="str">
            <v>T51573197101</v>
          </cell>
          <cell r="B1683" t="str">
            <v>A</v>
          </cell>
          <cell r="C1683" t="str">
            <v>CLOSING OPENING RELEASE 125VDC anti seismic</v>
          </cell>
          <cell r="D1683">
            <v>122.30422550038031</v>
          </cell>
          <cell r="E1683">
            <v>127.28959800038032</v>
          </cell>
          <cell r="F1683">
            <v>3</v>
          </cell>
        </row>
        <row r="1684">
          <cell r="A1684" t="str">
            <v>T51573198001</v>
          </cell>
          <cell r="B1684" t="str">
            <v>A</v>
          </cell>
          <cell r="C1684" t="str">
            <v>CLOSING OPENING RELEASE 220VDC</v>
          </cell>
          <cell r="D1684">
            <v>75.718947490749997</v>
          </cell>
          <cell r="E1684">
            <v>75.718947490749997</v>
          </cell>
          <cell r="F1684">
            <v>3</v>
          </cell>
        </row>
        <row r="1685">
          <cell r="A1685" t="str">
            <v>T51573198011</v>
          </cell>
          <cell r="B1685" t="str">
            <v>A</v>
          </cell>
          <cell r="C1685" t="str">
            <v>CLOSING OPENING RELEASE 220VAC 50HZ</v>
          </cell>
          <cell r="D1685">
            <v>61.700570362736471</v>
          </cell>
          <cell r="E1685">
            <v>61.700570362736471</v>
          </cell>
          <cell r="F1685">
            <v>3</v>
          </cell>
        </row>
        <row r="1686">
          <cell r="A1686" t="str">
            <v>T51573198101</v>
          </cell>
          <cell r="B1686" t="str">
            <v>A</v>
          </cell>
          <cell r="C1686" t="str">
            <v>CLOSING OPENING RELEASE 220VDC anti seismic</v>
          </cell>
          <cell r="D1686">
            <v>131.31913113388495</v>
          </cell>
          <cell r="E1686">
            <v>131.31913113388495</v>
          </cell>
          <cell r="F1686">
            <v>3</v>
          </cell>
        </row>
        <row r="1687">
          <cell r="A1687" t="str">
            <v>T51573198111</v>
          </cell>
          <cell r="B1687" t="str">
            <v>A</v>
          </cell>
          <cell r="C1687" t="str">
            <v>CLOSING OPENING RELEASE 220VAC 50HZ anti seismic</v>
          </cell>
          <cell r="D1687">
            <v>122.42137356414702</v>
          </cell>
          <cell r="E1687">
            <v>122.42137356414702</v>
          </cell>
          <cell r="F1687">
            <v>3</v>
          </cell>
        </row>
        <row r="1688">
          <cell r="A1688" t="str">
            <v>T51573221001</v>
          </cell>
          <cell r="B1688" t="str">
            <v>C</v>
          </cell>
          <cell r="C1688" t="str">
            <v>CONTROL OF LOCAL-REMOTE &amp; O/C OF CB 24VDC</v>
          </cell>
          <cell r="D1688">
            <v>19.963377808354423</v>
          </cell>
          <cell r="E1688">
            <v>19.975726769931498</v>
          </cell>
          <cell r="F1688">
            <v>9</v>
          </cell>
        </row>
        <row r="1689">
          <cell r="A1689" t="str">
            <v>T51573221011</v>
          </cell>
          <cell r="B1689" t="str">
            <v>C</v>
          </cell>
          <cell r="C1689" t="str">
            <v>CONTROL OF LOCAL-REMOTE &amp; O/C OF CB 30VDC</v>
          </cell>
          <cell r="D1689">
            <v>29.321817560022325</v>
          </cell>
          <cell r="E1689">
            <v>29.3341665215994</v>
          </cell>
          <cell r="F1689">
            <v>10</v>
          </cell>
        </row>
        <row r="1690">
          <cell r="A1690" t="str">
            <v>T51573222001</v>
          </cell>
          <cell r="B1690" t="str">
            <v>C</v>
          </cell>
          <cell r="C1690" t="str">
            <v>CONTROL OF LOCAL-REMOTE &amp; O/C OF CB 48VDC</v>
          </cell>
          <cell r="D1690">
            <v>19.963377808354423</v>
          </cell>
          <cell r="E1690">
            <v>19.975726769931498</v>
          </cell>
          <cell r="F1690">
            <v>9</v>
          </cell>
        </row>
        <row r="1691">
          <cell r="A1691" t="str">
            <v>T51573223001</v>
          </cell>
          <cell r="B1691" t="str">
            <v>C</v>
          </cell>
          <cell r="C1691" t="str">
            <v>CONTROL OF LOCAL-REMOTE &amp; O/C OF CB 110/125VDC</v>
          </cell>
          <cell r="D1691">
            <v>22.866807299540657</v>
          </cell>
          <cell r="E1691">
            <v>23.424525300057553</v>
          </cell>
          <cell r="F1691">
            <v>6</v>
          </cell>
        </row>
        <row r="1692">
          <cell r="A1692" t="str">
            <v>T51573223011</v>
          </cell>
          <cell r="B1692" t="str">
            <v>A</v>
          </cell>
          <cell r="C1692" t="str">
            <v>CONTROL OF LOCAL-REMOTE &amp; O/C OF CB 220VAC</v>
          </cell>
          <cell r="D1692">
            <v>15.900520478069666</v>
          </cell>
          <cell r="E1692">
            <v>15.900520478069666</v>
          </cell>
          <cell r="F1692">
            <v>6</v>
          </cell>
        </row>
        <row r="1693">
          <cell r="A1693" t="str">
            <v>T51573816001</v>
          </cell>
          <cell r="B1693" t="str">
            <v>B</v>
          </cell>
          <cell r="C1693" t="str">
            <v>Switcboard accessories not included CB extraction tools MCset4</v>
          </cell>
          <cell r="D1693">
            <v>108.10993999999999</v>
          </cell>
          <cell r="E1693">
            <v>113.36123399999998</v>
          </cell>
          <cell r="F1693">
            <v>6</v>
          </cell>
        </row>
        <row r="1694">
          <cell r="A1694" t="str">
            <v>T51573830001</v>
          </cell>
          <cell r="B1694" t="str">
            <v>B</v>
          </cell>
          <cell r="C1694" t="str">
            <v>Panel fixing MCset4</v>
          </cell>
          <cell r="D1694">
            <v>9.9751033716790705</v>
          </cell>
          <cell r="E1694">
            <v>10.004475371679071</v>
          </cell>
          <cell r="F1694">
            <v>9</v>
          </cell>
        </row>
        <row r="1695">
          <cell r="A1695" t="str">
            <v>T51574096001</v>
          </cell>
          <cell r="B1695" t="str">
            <v>B</v>
          </cell>
          <cell r="C1695" t="str">
            <v>SF1 CB 16KA 3s 24KV 630A w/o pressure switch</v>
          </cell>
          <cell r="D1695">
            <v>2383.8214099727106</v>
          </cell>
          <cell r="E1695">
            <v>2502.9610604727104</v>
          </cell>
          <cell r="F1695">
            <v>4</v>
          </cell>
        </row>
        <row r="1696">
          <cell r="A1696" t="str">
            <v>T51574097001</v>
          </cell>
          <cell r="B1696" t="str">
            <v>B</v>
          </cell>
          <cell r="C1696" t="str">
            <v>SF1 CB 25KA 3s 24KV 1250A w/o pressure switch</v>
          </cell>
          <cell r="D1696">
            <v>3093.4069699727102</v>
          </cell>
          <cell r="E1696">
            <v>3248.0258984727102</v>
          </cell>
          <cell r="F1696">
            <v>4</v>
          </cell>
        </row>
        <row r="1697">
          <cell r="A1697" t="str">
            <v>T51574098001</v>
          </cell>
          <cell r="B1697" t="str">
            <v>B</v>
          </cell>
          <cell r="C1697" t="str">
            <v>SF1 CB 25KA 3s 24KV 1250A w/ pressure switch</v>
          </cell>
          <cell r="D1697">
            <v>3074.4200699727103</v>
          </cell>
          <cell r="E1697">
            <v>3228.0896534727103</v>
          </cell>
          <cell r="F1697">
            <v>4</v>
          </cell>
        </row>
        <row r="1698">
          <cell r="A1698" t="str">
            <v>T51574099001</v>
          </cell>
          <cell r="B1698" t="str">
            <v>B</v>
          </cell>
          <cell r="C1698" t="str">
            <v>SF2 CB 31.5KA 3s 24KV 2500A w/o pressure switch</v>
          </cell>
          <cell r="D1698">
            <v>4963.1550599727098</v>
          </cell>
          <cell r="E1698">
            <v>5211.2613929727095</v>
          </cell>
          <cell r="F1698">
            <v>4</v>
          </cell>
        </row>
        <row r="1699">
          <cell r="A1699" t="str">
            <v>T51574100001</v>
          </cell>
          <cell r="B1699" t="str">
            <v>B</v>
          </cell>
          <cell r="C1699" t="str">
            <v>SF2 CB 31.5KA 3s 24KV 2500A w/ pressure switch</v>
          </cell>
          <cell r="D1699">
            <v>4934.5488299727103</v>
          </cell>
          <cell r="E1699">
            <v>5181.2248514727107</v>
          </cell>
          <cell r="F1699">
            <v>4</v>
          </cell>
        </row>
        <row r="1700">
          <cell r="A1700" t="str">
            <v>T-5157415200-1-01</v>
          </cell>
          <cell r="B1700" t="str">
            <v>A</v>
          </cell>
          <cell r="C1700" t="str">
            <v>VERTICAL BAR 1250A</v>
          </cell>
          <cell r="D1700">
            <v>545.14777628173567</v>
          </cell>
          <cell r="E1700">
            <v>545.14777628173567</v>
          </cell>
          <cell r="F1700">
            <v>6</v>
          </cell>
        </row>
        <row r="1701">
          <cell r="A1701" t="str">
            <v>T-5157415300-1-01</v>
          </cell>
          <cell r="B1701" t="str">
            <v>A</v>
          </cell>
          <cell r="C1701" t="str">
            <v>VERTICAL BAR 2500A</v>
          </cell>
          <cell r="D1701">
            <v>829.25924021661865</v>
          </cell>
          <cell r="E1701">
            <v>829.25924021661865</v>
          </cell>
          <cell r="F1701">
            <v>6</v>
          </cell>
        </row>
        <row r="1702">
          <cell r="A1702" t="str">
            <v>T-5157415400-1-01</v>
          </cell>
          <cell r="B1702" t="str">
            <v>A</v>
          </cell>
          <cell r="C1702" t="str">
            <v>UPPER CONNECTION 1250A (F300 ON THE LEFT)</v>
          </cell>
          <cell r="D1702">
            <v>180.95020532274876</v>
          </cell>
          <cell r="E1702">
            <v>180.95020532274876</v>
          </cell>
          <cell r="F1702">
            <v>3</v>
          </cell>
        </row>
        <row r="1703">
          <cell r="A1703" t="str">
            <v>T-5157415500-1-01</v>
          </cell>
          <cell r="B1703" t="str">
            <v>A</v>
          </cell>
          <cell r="C1703" t="str">
            <v>UPPER CONNECTION 1250A (F300 ON THE RIGHT)</v>
          </cell>
          <cell r="D1703">
            <v>180.95020532274896</v>
          </cell>
          <cell r="E1703">
            <v>180.95020532274896</v>
          </cell>
          <cell r="F1703">
            <v>3</v>
          </cell>
        </row>
        <row r="1704">
          <cell r="A1704" t="str">
            <v>T-5157415600-1-01</v>
          </cell>
          <cell r="B1704" t="str">
            <v>A</v>
          </cell>
          <cell r="C1704" t="str">
            <v>UPPER CONNECTION 2500A (F300 ON THE LEFT)</v>
          </cell>
          <cell r="D1704">
            <v>387.64461286947977</v>
          </cell>
          <cell r="E1704">
            <v>387.64461286947977</v>
          </cell>
          <cell r="F1704">
            <v>3</v>
          </cell>
        </row>
        <row r="1705">
          <cell r="A1705" t="str">
            <v>T-5157415700-1-01</v>
          </cell>
          <cell r="B1705" t="str">
            <v>A</v>
          </cell>
          <cell r="C1705" t="str">
            <v>UPPER CONNECTION 2500A (F300 ON THE RIGHT)</v>
          </cell>
          <cell r="D1705">
            <v>386.77697875978913</v>
          </cell>
          <cell r="E1705">
            <v>386.77697875978913</v>
          </cell>
          <cell r="F1705">
            <v>3</v>
          </cell>
        </row>
        <row r="1706">
          <cell r="A1706" t="str">
            <v>T-5157415800-1-01</v>
          </cell>
          <cell r="B1706" t="str">
            <v>A</v>
          </cell>
          <cell r="C1706" t="str">
            <v>LOWER CONNECTION 1250A (F300 ON THE LEFT)</v>
          </cell>
          <cell r="D1706">
            <v>454.58141255893912</v>
          </cell>
          <cell r="E1706">
            <v>454.58141255893912</v>
          </cell>
          <cell r="F1706">
            <v>2</v>
          </cell>
        </row>
        <row r="1707">
          <cell r="A1707" t="str">
            <v>T-5157415900-1-01</v>
          </cell>
          <cell r="B1707" t="str">
            <v>A</v>
          </cell>
          <cell r="C1707" t="str">
            <v>LOWER CONNECTION 1250A (F300 ON THE RIGHT)</v>
          </cell>
          <cell r="D1707">
            <v>454.13981310034075</v>
          </cell>
          <cell r="E1707">
            <v>454.13981310034075</v>
          </cell>
          <cell r="F1707">
            <v>3</v>
          </cell>
        </row>
        <row r="1708">
          <cell r="A1708" t="str">
            <v>T-5157416000-1-01</v>
          </cell>
          <cell r="B1708" t="str">
            <v>A</v>
          </cell>
          <cell r="C1708" t="str">
            <v>LOWER CONNECTION 2500A (F300 ON THE LEFT)</v>
          </cell>
          <cell r="D1708">
            <v>544.49522461652998</v>
          </cell>
          <cell r="E1708">
            <v>544.49522461652998</v>
          </cell>
          <cell r="F1708">
            <v>3</v>
          </cell>
        </row>
        <row r="1709">
          <cell r="A1709" t="str">
            <v>T-5157416100-1-01</v>
          </cell>
          <cell r="B1709" t="str">
            <v>A</v>
          </cell>
          <cell r="C1709" t="str">
            <v>LOWER CONNECTION 2500A (F300 ON THE RIGHT)</v>
          </cell>
          <cell r="D1709">
            <v>544.49522461652998</v>
          </cell>
          <cell r="E1709">
            <v>544.49522461652998</v>
          </cell>
          <cell r="F1709">
            <v>3</v>
          </cell>
        </row>
        <row r="1710">
          <cell r="A1710" t="str">
            <v>T-5157416200-1-01</v>
          </cell>
          <cell r="B1710" t="str">
            <v>A</v>
          </cell>
          <cell r="C1710" t="str">
            <v>SIDE FRAME (F300 ON THE LEFT)</v>
          </cell>
          <cell r="D1710">
            <v>78.546391579782082</v>
          </cell>
          <cell r="E1710">
            <v>78.546391579782082</v>
          </cell>
          <cell r="F1710">
            <v>2</v>
          </cell>
        </row>
        <row r="1711">
          <cell r="A1711" t="str">
            <v>T-5157416300-1-01</v>
          </cell>
          <cell r="B1711" t="str">
            <v>A</v>
          </cell>
          <cell r="C1711" t="str">
            <v>SIDE FRAME (F300 ON THE RIGHT)</v>
          </cell>
          <cell r="D1711">
            <v>77.601589847929162</v>
          </cell>
          <cell r="E1711">
            <v>77.601589847929162</v>
          </cell>
          <cell r="F1711">
            <v>2</v>
          </cell>
        </row>
        <row r="1712">
          <cell r="A1712" t="str">
            <v>T51574286001</v>
          </cell>
          <cell r="B1712" t="str">
            <v>B</v>
          </cell>
          <cell r="C1712" t="str">
            <v>CLOSING OPENING RELEASE 24VDC</v>
          </cell>
          <cell r="D1712">
            <v>46.774910000000006</v>
          </cell>
          <cell r="E1712">
            <v>49.113655500000007</v>
          </cell>
          <cell r="F1712">
            <v>3</v>
          </cell>
        </row>
        <row r="1713">
          <cell r="A1713" t="str">
            <v>T51574286011</v>
          </cell>
          <cell r="B1713" t="str">
            <v>A</v>
          </cell>
          <cell r="C1713" t="str">
            <v>CLOSING OPENING RELEASE 30VDC</v>
          </cell>
          <cell r="D1713">
            <v>51.159729999999996</v>
          </cell>
          <cell r="E1713">
            <v>53.717716499999995</v>
          </cell>
          <cell r="F1713">
            <v>3</v>
          </cell>
        </row>
        <row r="1714">
          <cell r="A1714" t="str">
            <v>T51574286201</v>
          </cell>
          <cell r="B1714" t="str">
            <v>A</v>
          </cell>
          <cell r="C1714" t="str">
            <v>CLOSING DOUBLE OPENING 24VDC SF CB</v>
          </cell>
          <cell r="D1714">
            <v>80.548781795019949</v>
          </cell>
          <cell r="E1714">
            <v>82.494152295019958</v>
          </cell>
          <cell r="F1714">
            <v>4</v>
          </cell>
        </row>
        <row r="1715">
          <cell r="A1715" t="str">
            <v>T51574286211</v>
          </cell>
          <cell r="B1715" t="str">
            <v>A</v>
          </cell>
          <cell r="C1715" t="str">
            <v>CLOSING DOUBLE OPENING 30VDC SF CB</v>
          </cell>
          <cell r="D1715">
            <v>42.610379999999992</v>
          </cell>
          <cell r="E1715">
            <v>44.740898999999999</v>
          </cell>
          <cell r="F1715">
            <v>4</v>
          </cell>
        </row>
        <row r="1716">
          <cell r="A1716" t="str">
            <v>T51574287001</v>
          </cell>
          <cell r="B1716" t="str">
            <v>B</v>
          </cell>
          <cell r="C1716" t="str">
            <v>CLOSING OPENING RELEASE 48VDC</v>
          </cell>
          <cell r="D1716">
            <v>45.778359999999999</v>
          </cell>
          <cell r="E1716">
            <v>48.067277999999995</v>
          </cell>
          <cell r="F1716">
            <v>3</v>
          </cell>
        </row>
        <row r="1717">
          <cell r="A1717" t="str">
            <v>T51574287201</v>
          </cell>
          <cell r="B1717" t="str">
            <v>A</v>
          </cell>
          <cell r="C1717" t="str">
            <v>CLOSING DOUBLE OPENING 48VDC SF CB</v>
          </cell>
          <cell r="D1717">
            <v>37.690569999999994</v>
          </cell>
          <cell r="E1717">
            <v>39.575098499999996</v>
          </cell>
          <cell r="F1717">
            <v>4</v>
          </cell>
        </row>
        <row r="1718">
          <cell r="A1718" t="str">
            <v>T51574288001</v>
          </cell>
          <cell r="B1718" t="str">
            <v>B</v>
          </cell>
          <cell r="C1718" t="str">
            <v>CLOSING OPENING RELEASE 110VDC</v>
          </cell>
          <cell r="D1718">
            <v>49.785539999999997</v>
          </cell>
          <cell r="E1718">
            <v>52.274816999999999</v>
          </cell>
          <cell r="F1718">
            <v>3</v>
          </cell>
        </row>
        <row r="1719">
          <cell r="A1719" t="str">
            <v>T51574288201</v>
          </cell>
          <cell r="B1719" t="str">
            <v>A</v>
          </cell>
          <cell r="C1719" t="str">
            <v>CLOSING DOUBLE OPENING 110VDC SF CB</v>
          </cell>
          <cell r="D1719">
            <v>85.367619999999988</v>
          </cell>
          <cell r="E1719">
            <v>89.636001000000007</v>
          </cell>
          <cell r="F1719">
            <v>4</v>
          </cell>
        </row>
        <row r="1720">
          <cell r="A1720" t="str">
            <v>T51574289001</v>
          </cell>
          <cell r="B1720" t="str">
            <v>B</v>
          </cell>
          <cell r="C1720" t="str">
            <v>CLOSING OPENING RELEASE 125VDC</v>
          </cell>
          <cell r="D1720">
            <v>49.49181999999999</v>
          </cell>
          <cell r="E1720">
            <v>51.966410999999994</v>
          </cell>
          <cell r="F1720">
            <v>3</v>
          </cell>
        </row>
        <row r="1721">
          <cell r="A1721" t="str">
            <v>T51574289201</v>
          </cell>
          <cell r="B1721" t="str">
            <v>A</v>
          </cell>
          <cell r="C1721" t="str">
            <v>CLOSING DOUBLE OPENING 125VDC SF CB</v>
          </cell>
          <cell r="D1721">
            <v>85.073899999999981</v>
          </cell>
          <cell r="E1721">
            <v>89.327595000000002</v>
          </cell>
          <cell r="F1721">
            <v>4</v>
          </cell>
        </row>
        <row r="1722">
          <cell r="A1722" t="str">
            <v>T51574290001</v>
          </cell>
          <cell r="B1722" t="str">
            <v>B</v>
          </cell>
          <cell r="C1722" t="str">
            <v>CLOSING OPENING RELEASE 220VDC</v>
          </cell>
          <cell r="D1722">
            <v>59.153109999999991</v>
          </cell>
          <cell r="E1722">
            <v>62.110765499999992</v>
          </cell>
          <cell r="F1722">
            <v>3</v>
          </cell>
        </row>
        <row r="1723">
          <cell r="A1723" t="str">
            <v>T51574290101</v>
          </cell>
          <cell r="B1723" t="str">
            <v>A</v>
          </cell>
          <cell r="C1723" t="str">
            <v>CLOSING OPENING RELEASE 220VAC 50HZ</v>
          </cell>
          <cell r="D1723">
            <v>49.407899999999998</v>
          </cell>
          <cell r="E1723">
            <v>51.878294999999994</v>
          </cell>
          <cell r="F1723">
            <v>3</v>
          </cell>
        </row>
        <row r="1724">
          <cell r="A1724" t="str">
            <v>T51574290201</v>
          </cell>
          <cell r="B1724" t="str">
            <v>A</v>
          </cell>
          <cell r="C1724" t="str">
            <v>CLOSING DOUBLE OPENING 220VDC SF CB</v>
          </cell>
          <cell r="D1724">
            <v>94.640915606950742</v>
          </cell>
          <cell r="E1724">
            <v>97.124947606950741</v>
          </cell>
          <cell r="F1724">
            <v>4</v>
          </cell>
        </row>
        <row r="1725">
          <cell r="A1725" t="str">
            <v>T51574290211</v>
          </cell>
          <cell r="B1725" t="str">
            <v>A</v>
          </cell>
          <cell r="C1725" t="str">
            <v>CLOSING DOUBLE OPENING 220VAC 50HZ SF CB</v>
          </cell>
          <cell r="D1725">
            <v>40.858549999999994</v>
          </cell>
          <cell r="E1725">
            <v>42.901477499999999</v>
          </cell>
          <cell r="F1725">
            <v>4</v>
          </cell>
        </row>
        <row r="1726">
          <cell r="A1726" t="str">
            <v>T5157430500</v>
          </cell>
          <cell r="B1726" t="str">
            <v>A</v>
          </cell>
          <cell r="C1726" t="str">
            <v>AM 96X96 90 DEG CLS 1.5 0.5VA 2In 50/5A</v>
          </cell>
          <cell r="D1726">
            <v>45.66142201423645</v>
          </cell>
          <cell r="E1726">
            <v>45.66142201423645</v>
          </cell>
          <cell r="F1726">
            <v>1</v>
          </cell>
        </row>
        <row r="1727">
          <cell r="A1727" t="str">
            <v>T5157430600</v>
          </cell>
          <cell r="B1727" t="str">
            <v>A</v>
          </cell>
          <cell r="C1727" t="str">
            <v>AM 96X96 90 DEG CLS 1.5 0.5VA 2In 60/5A</v>
          </cell>
          <cell r="D1727">
            <v>45.66142201423645</v>
          </cell>
          <cell r="E1727">
            <v>45.66142201423645</v>
          </cell>
          <cell r="F1727">
            <v>1</v>
          </cell>
        </row>
        <row r="1728">
          <cell r="A1728" t="str">
            <v>T5157430700</v>
          </cell>
          <cell r="B1728" t="str">
            <v>A</v>
          </cell>
          <cell r="C1728" t="str">
            <v>AM 96X96 90 DEG CLS 1.5 0.5VA 2In 75/5A</v>
          </cell>
          <cell r="D1728">
            <v>45.66142201423645</v>
          </cell>
          <cell r="E1728">
            <v>45.66142201423645</v>
          </cell>
          <cell r="F1728">
            <v>1</v>
          </cell>
        </row>
        <row r="1729">
          <cell r="A1729" t="str">
            <v>T5157430800</v>
          </cell>
          <cell r="B1729" t="str">
            <v>A</v>
          </cell>
          <cell r="C1729" t="str">
            <v>AM 96X96 90 DEG CLS 1.5 0.5VA 2In 100/5A</v>
          </cell>
          <cell r="D1729">
            <v>45.66142201423645</v>
          </cell>
          <cell r="E1729">
            <v>45.66142201423645</v>
          </cell>
          <cell r="F1729">
            <v>1</v>
          </cell>
        </row>
        <row r="1730">
          <cell r="A1730" t="str">
            <v>T5157430900</v>
          </cell>
          <cell r="B1730" t="str">
            <v>A</v>
          </cell>
          <cell r="C1730" t="str">
            <v>AM 96X96 90 DEG CLS 1.5 0.5VA 2In 150/5A</v>
          </cell>
          <cell r="D1730">
            <v>45.66142201423645</v>
          </cell>
          <cell r="E1730">
            <v>45.66142201423645</v>
          </cell>
          <cell r="F1730">
            <v>1</v>
          </cell>
        </row>
        <row r="1731">
          <cell r="A1731" t="str">
            <v>T5157431000</v>
          </cell>
          <cell r="B1731" t="str">
            <v>A</v>
          </cell>
          <cell r="C1731" t="str">
            <v>AM 96X96 90 DEG CLS 1.5 0.5VA 2In 200/5A</v>
          </cell>
          <cell r="D1731">
            <v>45.66142201423645</v>
          </cell>
          <cell r="E1731">
            <v>45.66142201423645</v>
          </cell>
          <cell r="F1731">
            <v>1</v>
          </cell>
        </row>
        <row r="1732">
          <cell r="A1732" t="str">
            <v>T5157431100</v>
          </cell>
          <cell r="B1732" t="str">
            <v>A</v>
          </cell>
          <cell r="C1732" t="str">
            <v>AM 96X96 90 DEG CLS 1.5 0.5VA 2In 250/5A</v>
          </cell>
          <cell r="D1732">
            <v>45.66142201423645</v>
          </cell>
          <cell r="E1732">
            <v>45.66142201423645</v>
          </cell>
          <cell r="F1732">
            <v>1</v>
          </cell>
        </row>
        <row r="1733">
          <cell r="A1733" t="str">
            <v>T5157431200</v>
          </cell>
          <cell r="B1733" t="str">
            <v>A</v>
          </cell>
          <cell r="C1733" t="str">
            <v>AM 96X96 90 DEG CLS 1.5 0.5VA 2In 300/5A</v>
          </cell>
          <cell r="D1733">
            <v>45.66142201423645</v>
          </cell>
          <cell r="E1733">
            <v>45.66142201423645</v>
          </cell>
          <cell r="F1733">
            <v>1</v>
          </cell>
        </row>
        <row r="1734">
          <cell r="A1734" t="str">
            <v>T5157431300</v>
          </cell>
          <cell r="B1734" t="str">
            <v>A</v>
          </cell>
          <cell r="C1734" t="str">
            <v>AM 96X96 90 DEG CLS 1.5 0.5VA 2In 400/5A</v>
          </cell>
          <cell r="D1734">
            <v>45.66142201423645</v>
          </cell>
          <cell r="E1734">
            <v>45.66142201423645</v>
          </cell>
          <cell r="F1734">
            <v>1</v>
          </cell>
        </row>
        <row r="1735">
          <cell r="A1735" t="str">
            <v>T5157431400</v>
          </cell>
          <cell r="B1735" t="str">
            <v>A</v>
          </cell>
          <cell r="C1735" t="str">
            <v>AM 96X96 90 DEG CLS 1.5 0.5VA 2In 500/5A</v>
          </cell>
          <cell r="D1735">
            <v>45.66142201423645</v>
          </cell>
          <cell r="E1735">
            <v>45.66142201423645</v>
          </cell>
          <cell r="F1735">
            <v>1</v>
          </cell>
        </row>
        <row r="1736">
          <cell r="A1736" t="str">
            <v>T5157431500</v>
          </cell>
          <cell r="B1736" t="str">
            <v>A</v>
          </cell>
          <cell r="C1736" t="str">
            <v>AM 96X96 90 DEG CLS 1.5 0.5VA 2In 600/5A</v>
          </cell>
          <cell r="D1736">
            <v>45.66142201423645</v>
          </cell>
          <cell r="E1736">
            <v>45.66142201423645</v>
          </cell>
          <cell r="F1736">
            <v>1</v>
          </cell>
        </row>
        <row r="1737">
          <cell r="A1737" t="str">
            <v>T5157431600</v>
          </cell>
          <cell r="B1737" t="str">
            <v>A</v>
          </cell>
          <cell r="C1737" t="str">
            <v>AM 96X96 90 DEG CLS 1.5 0.5VA 2In 800/5A</v>
          </cell>
          <cell r="D1737">
            <v>45.66142201423645</v>
          </cell>
          <cell r="E1737">
            <v>45.66142201423645</v>
          </cell>
          <cell r="F1737">
            <v>1</v>
          </cell>
        </row>
        <row r="1738">
          <cell r="A1738" t="str">
            <v>T5157431700</v>
          </cell>
          <cell r="B1738" t="str">
            <v>A</v>
          </cell>
          <cell r="C1738" t="str">
            <v>AM 96X96 90 DEG CLS 1.5 0.5VA 2In 1000/5A</v>
          </cell>
          <cell r="D1738">
            <v>45.66142201423645</v>
          </cell>
          <cell r="E1738">
            <v>45.66142201423645</v>
          </cell>
          <cell r="F1738">
            <v>1</v>
          </cell>
        </row>
        <row r="1739">
          <cell r="A1739" t="str">
            <v>T5157431800</v>
          </cell>
          <cell r="B1739" t="str">
            <v>A</v>
          </cell>
          <cell r="C1739" t="str">
            <v>AM 96X96 90 DEG CLS 1.5 0.5VA 2In 1200/5A</v>
          </cell>
          <cell r="D1739">
            <v>45.66142201423645</v>
          </cell>
          <cell r="E1739">
            <v>45.66142201423645</v>
          </cell>
          <cell r="F1739">
            <v>1</v>
          </cell>
        </row>
        <row r="1740">
          <cell r="A1740" t="str">
            <v>T5157431900</v>
          </cell>
          <cell r="B1740" t="str">
            <v>A</v>
          </cell>
          <cell r="C1740" t="str">
            <v>AM 96X96 90 DEG CLS 1.5 0.5VA 2In 1500/5A</v>
          </cell>
          <cell r="D1740">
            <v>45.66142201423645</v>
          </cell>
          <cell r="E1740">
            <v>45.66142201423645</v>
          </cell>
          <cell r="F1740">
            <v>1</v>
          </cell>
        </row>
        <row r="1741">
          <cell r="A1741" t="str">
            <v>T5157432000</v>
          </cell>
          <cell r="B1741" t="str">
            <v>A</v>
          </cell>
          <cell r="C1741" t="str">
            <v>AM 96X96 90 DEG CLS 1.5 0.5VA 2In 1600/5A</v>
          </cell>
          <cell r="D1741">
            <v>45.66142201423645</v>
          </cell>
          <cell r="E1741">
            <v>45.66142201423645</v>
          </cell>
          <cell r="F1741">
            <v>1</v>
          </cell>
        </row>
        <row r="1742">
          <cell r="A1742" t="str">
            <v>T5157432100</v>
          </cell>
          <cell r="B1742" t="str">
            <v>A</v>
          </cell>
          <cell r="C1742" t="str">
            <v>AM 96X96 90 DEG CLS 1.5 0.5VA 2In 2000/5A</v>
          </cell>
          <cell r="D1742">
            <v>45.66142201423645</v>
          </cell>
          <cell r="E1742">
            <v>45.66142201423645</v>
          </cell>
          <cell r="F1742">
            <v>1</v>
          </cell>
        </row>
        <row r="1743">
          <cell r="A1743" t="str">
            <v>T5157432200</v>
          </cell>
          <cell r="B1743" t="str">
            <v>A</v>
          </cell>
          <cell r="C1743" t="str">
            <v>AM 96X96 90 DEG CLS 1.5 0.5VA 2In 2500/5A</v>
          </cell>
          <cell r="D1743">
            <v>45.66142201423645</v>
          </cell>
          <cell r="E1743">
            <v>45.66142201423645</v>
          </cell>
          <cell r="F1743">
            <v>1</v>
          </cell>
        </row>
        <row r="1744">
          <cell r="A1744" t="str">
            <v>T5157432300</v>
          </cell>
          <cell r="B1744" t="str">
            <v>A</v>
          </cell>
          <cell r="C1744" t="str">
            <v>AM 96X96 90 DEG CLS 1.5 0.5VA 2In 3000/5A</v>
          </cell>
          <cell r="D1744">
            <v>45.66142201423645</v>
          </cell>
          <cell r="E1744">
            <v>45.66142201423645</v>
          </cell>
          <cell r="F1744">
            <v>1</v>
          </cell>
        </row>
        <row r="1745">
          <cell r="A1745" t="str">
            <v>T5157432400</v>
          </cell>
          <cell r="B1745" t="str">
            <v>A</v>
          </cell>
          <cell r="C1745" t="str">
            <v>AM 96X96 90 DEG CLS 1.5 0.5VA 2In 4000/5A</v>
          </cell>
          <cell r="D1745">
            <v>45.66142201423645</v>
          </cell>
          <cell r="E1745">
            <v>45.66142201423645</v>
          </cell>
          <cell r="F1745">
            <v>1</v>
          </cell>
        </row>
        <row r="1746">
          <cell r="A1746" t="str">
            <v>T51574539001</v>
          </cell>
          <cell r="B1746" t="str">
            <v>B</v>
          </cell>
          <cell r="C1746" t="str">
            <v>LF3 DRAWOUT 3150A</v>
          </cell>
          <cell r="D1746">
            <v>8018.9170069893617</v>
          </cell>
          <cell r="E1746">
            <v>8419.5395479893614</v>
          </cell>
          <cell r="F1746">
            <v>6</v>
          </cell>
        </row>
        <row r="1747">
          <cell r="A1747" t="str">
            <v>T51574629001</v>
          </cell>
          <cell r="B1747">
            <v>0</v>
          </cell>
          <cell r="C1747" t="str">
            <v>COIL 24-30VDC/AC EVOLIS CB</v>
          </cell>
          <cell r="D1747">
            <v>89.71047999999999</v>
          </cell>
          <cell r="E1747">
            <v>89.71047999999999</v>
          </cell>
          <cell r="F1747">
            <v>2</v>
          </cell>
        </row>
        <row r="1748">
          <cell r="A1748" t="str">
            <v>T51574629011</v>
          </cell>
          <cell r="B1748">
            <v>0</v>
          </cell>
          <cell r="C1748" t="str">
            <v>COIL 48-60VDC/AC EVOLIS CB</v>
          </cell>
          <cell r="D1748">
            <v>93.696679999999986</v>
          </cell>
          <cell r="E1748">
            <v>93.696679999999986</v>
          </cell>
          <cell r="F1748">
            <v>2</v>
          </cell>
        </row>
        <row r="1749">
          <cell r="A1749" t="str">
            <v>T51574629021</v>
          </cell>
          <cell r="B1749">
            <v>0</v>
          </cell>
          <cell r="C1749" t="str">
            <v>COIL 110-130VDC/AC EVOLIS CB</v>
          </cell>
          <cell r="D1749">
            <v>79.514199999999988</v>
          </cell>
          <cell r="E1749">
            <v>83.489909999999995</v>
          </cell>
          <cell r="F1749">
            <v>2</v>
          </cell>
        </row>
        <row r="1750">
          <cell r="A1750" t="str">
            <v>T51574629031</v>
          </cell>
          <cell r="B1750">
            <v>0</v>
          </cell>
          <cell r="C1750" t="str">
            <v>COIL 220-250VDC/AC EVOLIS CB</v>
          </cell>
          <cell r="D1750">
            <v>85.703299999999999</v>
          </cell>
          <cell r="E1750">
            <v>89.988465000000005</v>
          </cell>
          <cell r="F1750">
            <v>2</v>
          </cell>
        </row>
        <row r="1751">
          <cell r="A1751" t="str">
            <v>T51574629041</v>
          </cell>
          <cell r="B1751">
            <v>0</v>
          </cell>
          <cell r="C1751" t="str">
            <v>CB MCSET1 evolis withdrawable 12KV/75KV 25KA/1250A</v>
          </cell>
          <cell r="D1751">
            <v>2262.6862700000001</v>
          </cell>
          <cell r="E1751">
            <v>2263.0476505000001</v>
          </cell>
          <cell r="F1751">
            <v>8</v>
          </cell>
        </row>
        <row r="1752">
          <cell r="A1752" t="str">
            <v>T51574629051</v>
          </cell>
          <cell r="B1752">
            <v>0</v>
          </cell>
          <cell r="C1752" t="str">
            <v>CB MCSET2 evolis withdrawable 17.5KV/95KV 31.5KA/1250A</v>
          </cell>
          <cell r="D1752">
            <v>2395.4896699999999</v>
          </cell>
          <cell r="E1752">
            <v>2395.8510504999999</v>
          </cell>
          <cell r="F1752">
            <v>8</v>
          </cell>
        </row>
        <row r="1753">
          <cell r="A1753" t="str">
            <v>T51574629061</v>
          </cell>
          <cell r="B1753">
            <v>0</v>
          </cell>
          <cell r="C1753" t="str">
            <v>CB MCSET3 evolis withdrawable 17.5KV/95KV 31.5KA/2500A</v>
          </cell>
          <cell r="D1753">
            <v>3925.01559</v>
          </cell>
          <cell r="E1753">
            <v>3925.3769705</v>
          </cell>
          <cell r="F1753">
            <v>8</v>
          </cell>
        </row>
        <row r="1754">
          <cell r="A1754" t="str">
            <v>T51574629071</v>
          </cell>
          <cell r="B1754">
            <v>0</v>
          </cell>
          <cell r="C1754" t="str">
            <v>CB MCSET3 evolis withdrawable 17.5KV/75KV 40KA/2500A</v>
          </cell>
          <cell r="D1754">
            <v>3837.4136000000003</v>
          </cell>
          <cell r="E1754">
            <v>3837.7749805000003</v>
          </cell>
          <cell r="F1754">
            <v>8</v>
          </cell>
        </row>
        <row r="1755">
          <cell r="A1755" t="str">
            <v>T51574629081</v>
          </cell>
          <cell r="B1755">
            <v>0</v>
          </cell>
          <cell r="C1755" t="str">
            <v>CB MCSET3 evolis withdrawable 7.2KV/60KV 40KA/1250A</v>
          </cell>
          <cell r="D1755">
            <v>3420.2682599999998</v>
          </cell>
          <cell r="E1755">
            <v>3420.6296404999998</v>
          </cell>
          <cell r="F1755">
            <v>8</v>
          </cell>
        </row>
        <row r="1756">
          <cell r="A1756" t="str">
            <v>T51574629141</v>
          </cell>
          <cell r="B1756">
            <v>0</v>
          </cell>
          <cell r="C1756" t="str">
            <v>CB MCSET1 evolis withdrawable 7.2/60KV 25KA/1250A</v>
          </cell>
          <cell r="D1756">
            <v>2169.2518399999999</v>
          </cell>
          <cell r="E1756">
            <v>2169.6132204999999</v>
          </cell>
          <cell r="F1756">
            <v>8</v>
          </cell>
        </row>
        <row r="1757">
          <cell r="A1757" t="str">
            <v>T51574629151</v>
          </cell>
          <cell r="B1757">
            <v>0</v>
          </cell>
          <cell r="C1757" t="str">
            <v>CB MCSET2 evolis withdrawable 7.2KV/60KV 31.5KA/1250A</v>
          </cell>
          <cell r="D1757">
            <v>2379.7231999999999</v>
          </cell>
          <cell r="E1757">
            <v>2380.0845804999999</v>
          </cell>
          <cell r="F1757">
            <v>8</v>
          </cell>
        </row>
        <row r="1758">
          <cell r="A1758" t="str">
            <v>T51574629181</v>
          </cell>
          <cell r="B1758">
            <v>0</v>
          </cell>
          <cell r="C1758" t="str">
            <v>CB MCSET3 evolis withdrawable 12KV/75KV 40KA/1250A</v>
          </cell>
          <cell r="D1758">
            <v>3837.4136000000003</v>
          </cell>
          <cell r="E1758">
            <v>3837.7749805000003</v>
          </cell>
          <cell r="F1758">
            <v>8</v>
          </cell>
        </row>
        <row r="1759">
          <cell r="A1759" t="str">
            <v>T51574629241</v>
          </cell>
          <cell r="B1759">
            <v>0</v>
          </cell>
          <cell r="C1759" t="str">
            <v>CB MCSET1 evolis withdrawable 12KV/75KV 25KA/630A</v>
          </cell>
          <cell r="D1759">
            <v>2262.6862700000001</v>
          </cell>
          <cell r="E1759">
            <v>2263.0476505000001</v>
          </cell>
          <cell r="F1759">
            <v>8</v>
          </cell>
        </row>
        <row r="1760">
          <cell r="A1760" t="str">
            <v>T51574629251</v>
          </cell>
          <cell r="B1760">
            <v>0</v>
          </cell>
          <cell r="C1760" t="str">
            <v>CB MCSET2 evolis withdrawable 12KV/60KV 31.5KA/630A</v>
          </cell>
          <cell r="D1760">
            <v>2379.7231999999999</v>
          </cell>
          <cell r="E1760">
            <v>2380.0845804999999</v>
          </cell>
          <cell r="F1760">
            <v>8</v>
          </cell>
        </row>
        <row r="1761">
          <cell r="A1761" t="str">
            <v>T51574629351</v>
          </cell>
          <cell r="B1761">
            <v>0</v>
          </cell>
          <cell r="C1761" t="str">
            <v>CB MCSET2 evolis withdrawable 12KV/60KV 31.5KA/1250A</v>
          </cell>
          <cell r="D1761">
            <v>2379.7231999999999</v>
          </cell>
          <cell r="E1761">
            <v>2380.0845804999999</v>
          </cell>
          <cell r="F1761">
            <v>8</v>
          </cell>
        </row>
        <row r="1762">
          <cell r="A1762" t="str">
            <v>T51574637011</v>
          </cell>
          <cell r="B1762" t="str">
            <v>A</v>
          </cell>
          <cell r="C1762" t="str">
            <v>AA 3side H&gt;=4m bottom entry AD4 630A IPX1</v>
          </cell>
          <cell r="D1762">
            <v>210.29170952551669</v>
          </cell>
          <cell r="E1762">
            <v>212.1269350255167</v>
          </cell>
          <cell r="F1762">
            <v>31</v>
          </cell>
        </row>
        <row r="1763">
          <cell r="A1763" t="str">
            <v>T51574637021</v>
          </cell>
          <cell r="B1763" t="str">
            <v>A</v>
          </cell>
          <cell r="C1763" t="str">
            <v>AA 3side H&gt;=4m bottom entry AD4 2500A IP X1</v>
          </cell>
          <cell r="D1763">
            <v>216.64782567131283</v>
          </cell>
          <cell r="E1763">
            <v>218.48305117131284</v>
          </cell>
          <cell r="F1763">
            <v>32</v>
          </cell>
        </row>
        <row r="1764">
          <cell r="A1764" t="str">
            <v>T51574637031</v>
          </cell>
          <cell r="B1764" t="str">
            <v>A</v>
          </cell>
          <cell r="C1764" t="str">
            <v>AA 3side H&gt;=4m bottom entry GL4 IPX1</v>
          </cell>
          <cell r="D1764">
            <v>184.16699076911746</v>
          </cell>
          <cell r="E1764">
            <v>186.00221626911747</v>
          </cell>
          <cell r="F1764">
            <v>29</v>
          </cell>
        </row>
        <row r="1765">
          <cell r="A1765" t="str">
            <v>T51574637101</v>
          </cell>
          <cell r="B1765" t="str">
            <v>A</v>
          </cell>
          <cell r="C1765" t="str">
            <v>End plate D=1550 KIRI KITA</v>
          </cell>
          <cell r="D1765">
            <v>100.28348875226322</v>
          </cell>
          <cell r="E1765">
            <v>100.32666175267525</v>
          </cell>
          <cell r="F1765">
            <v>14</v>
          </cell>
        </row>
        <row r="1766">
          <cell r="A1766" t="str">
            <v>T51574637111</v>
          </cell>
          <cell r="B1766" t="str">
            <v>A</v>
          </cell>
          <cell r="C1766" t="str">
            <v>End plate D=1550 KANAN KITA</v>
          </cell>
          <cell r="D1766">
            <v>94.996226362921945</v>
          </cell>
          <cell r="E1766">
            <v>95.039399363333942</v>
          </cell>
          <cell r="F1766">
            <v>14</v>
          </cell>
        </row>
        <row r="1767">
          <cell r="A1767" t="str">
            <v>T51574637121</v>
          </cell>
          <cell r="B1767" t="str">
            <v>A</v>
          </cell>
          <cell r="C1767" t="str">
            <v>End plate D=1700 KIRI KITA</v>
          </cell>
          <cell r="D1767">
            <v>113.03196118587235</v>
          </cell>
          <cell r="E1767">
            <v>113.07513418628434</v>
          </cell>
          <cell r="F1767">
            <v>15</v>
          </cell>
        </row>
        <row r="1768">
          <cell r="A1768" t="str">
            <v>T51574637131</v>
          </cell>
          <cell r="B1768" t="str">
            <v>A</v>
          </cell>
          <cell r="C1768" t="str">
            <v>End plate D=1700 KANAN KITA</v>
          </cell>
          <cell r="D1768">
            <v>107.74469879653134</v>
          </cell>
          <cell r="E1768">
            <v>107.78787179694334</v>
          </cell>
          <cell r="F1768">
            <v>15</v>
          </cell>
        </row>
        <row r="1769">
          <cell r="A1769" t="str">
            <v>T51574637141</v>
          </cell>
          <cell r="B1769" t="str">
            <v>A</v>
          </cell>
          <cell r="C1769" t="str">
            <v>End plate D=2000 KIRI KITA</v>
          </cell>
          <cell r="D1769">
            <v>124.79676061457435</v>
          </cell>
          <cell r="E1769">
            <v>124.86631711523835</v>
          </cell>
          <cell r="F1769">
            <v>15</v>
          </cell>
        </row>
        <row r="1770">
          <cell r="A1770" t="str">
            <v>T51574637142</v>
          </cell>
          <cell r="B1770" t="str">
            <v>A</v>
          </cell>
          <cell r="C1770" t="str">
            <v>End plate D=2275 KIRI KITA</v>
          </cell>
          <cell r="D1770">
            <v>264.86750285073089</v>
          </cell>
          <cell r="E1770">
            <v>264.91067585114286</v>
          </cell>
          <cell r="F1770">
            <v>14</v>
          </cell>
        </row>
        <row r="1771">
          <cell r="A1771" t="str">
            <v>T51574637151</v>
          </cell>
          <cell r="B1771" t="str">
            <v>A</v>
          </cell>
          <cell r="C1771" t="str">
            <v>End plate D=2000 KANAN KITA</v>
          </cell>
          <cell r="D1771">
            <v>119.50949822523333</v>
          </cell>
          <cell r="E1771">
            <v>119.57905472589734</v>
          </cell>
          <cell r="F1771">
            <v>15</v>
          </cell>
        </row>
        <row r="1772">
          <cell r="A1772" t="str">
            <v>T51574637152</v>
          </cell>
          <cell r="B1772" t="str">
            <v>A</v>
          </cell>
          <cell r="C1772" t="str">
            <v>End plate D=2275 KANAN KITA</v>
          </cell>
          <cell r="D1772">
            <v>259.58024046138956</v>
          </cell>
          <cell r="E1772">
            <v>259.62341346180153</v>
          </cell>
          <cell r="F1772">
            <v>14</v>
          </cell>
        </row>
        <row r="1773">
          <cell r="A1773" t="str">
            <v>T51574637161</v>
          </cell>
          <cell r="B1773" t="str">
            <v>A</v>
          </cell>
          <cell r="C1773" t="str">
            <v>End plate D=1550  &amp; 1700 to wall KIRI KITA</v>
          </cell>
          <cell r="D1773">
            <v>114.20523897540733</v>
          </cell>
          <cell r="E1773">
            <v>114.24841197581935</v>
          </cell>
          <cell r="F1773">
            <v>15</v>
          </cell>
        </row>
        <row r="1774">
          <cell r="A1774" t="str">
            <v>T51574637171</v>
          </cell>
          <cell r="B1774" t="str">
            <v>A</v>
          </cell>
          <cell r="C1774" t="str">
            <v>End plate D=1550  &amp; 1700 to wall KANAN KITA</v>
          </cell>
          <cell r="D1774">
            <v>108.91797658606633</v>
          </cell>
          <cell r="E1774">
            <v>108.96114958647834</v>
          </cell>
          <cell r="F1774">
            <v>15</v>
          </cell>
        </row>
        <row r="1775">
          <cell r="A1775" t="str">
            <v>T51574656551</v>
          </cell>
          <cell r="B1775" t="str">
            <v>A</v>
          </cell>
          <cell r="C1775" t="str">
            <v>Current Terminal Block Phoenix</v>
          </cell>
          <cell r="D1775">
            <v>22.025156515548588</v>
          </cell>
          <cell r="E1775">
            <v>22.025156515548588</v>
          </cell>
          <cell r="F1775">
            <v>1</v>
          </cell>
        </row>
        <row r="1776">
          <cell r="A1776" t="str">
            <v>T51574656561</v>
          </cell>
          <cell r="B1776" t="str">
            <v>A</v>
          </cell>
          <cell r="C1776" t="str">
            <v>Voltage Terminal Block Phoenix</v>
          </cell>
          <cell r="D1776">
            <v>12.947127156439819</v>
          </cell>
          <cell r="E1776">
            <v>12.947127156439819</v>
          </cell>
          <cell r="F1776">
            <v>1</v>
          </cell>
        </row>
        <row r="1777">
          <cell r="A1777" t="str">
            <v>T51574672001</v>
          </cell>
          <cell r="B1777" t="str">
            <v>B</v>
          </cell>
          <cell r="C1777" t="str">
            <v>DI4 PANEL</v>
          </cell>
          <cell r="D1777">
            <v>2937.9132546422506</v>
          </cell>
          <cell r="E1777">
            <v>3040.6584326114012</v>
          </cell>
          <cell r="F1777">
            <v>161</v>
          </cell>
        </row>
        <row r="1778">
          <cell r="A1778" t="str">
            <v>T51574672011</v>
          </cell>
          <cell r="B1778" t="str">
            <v>A</v>
          </cell>
          <cell r="C1778" t="str">
            <v>LV LIGHTING DI4</v>
          </cell>
          <cell r="D1778">
            <v>8.8762966172896984</v>
          </cell>
          <cell r="E1778">
            <v>9.122287117289698</v>
          </cell>
          <cell r="F1778">
            <v>7</v>
          </cell>
        </row>
        <row r="1779">
          <cell r="A1779" t="str">
            <v>T51574672021</v>
          </cell>
          <cell r="B1779" t="str">
            <v>A</v>
          </cell>
          <cell r="C1779" t="str">
            <v>DI4TUNNEL AA3</v>
          </cell>
          <cell r="D1779">
            <v>37.800047995928118</v>
          </cell>
          <cell r="E1779">
            <v>37.800047995928118</v>
          </cell>
          <cell r="F1779">
            <v>3</v>
          </cell>
        </row>
        <row r="1780">
          <cell r="A1780" t="str">
            <v>T51574672031</v>
          </cell>
          <cell r="B1780" t="str">
            <v>A</v>
          </cell>
          <cell r="C1780" t="str">
            <v>DI4TUNNEL AA3 IP41</v>
          </cell>
          <cell r="D1780">
            <v>33.753465503306735</v>
          </cell>
          <cell r="E1780">
            <v>33.753465503306735</v>
          </cell>
          <cell r="F1780">
            <v>3</v>
          </cell>
        </row>
        <row r="1781">
          <cell r="A1781" t="str">
            <v>T51574672041</v>
          </cell>
          <cell r="B1781" t="str">
            <v>A</v>
          </cell>
          <cell r="C1781" t="str">
            <v>DI4TUNNEL AA4</v>
          </cell>
          <cell r="D1781">
            <v>46.367596827943913</v>
          </cell>
          <cell r="E1781">
            <v>46.367596827943913</v>
          </cell>
          <cell r="F1781">
            <v>2</v>
          </cell>
        </row>
        <row r="1782">
          <cell r="A1782" t="str">
            <v>T51574672051</v>
          </cell>
          <cell r="B1782" t="str">
            <v>A</v>
          </cell>
          <cell r="C1782" t="str">
            <v>DI4TUNNEL AA4 IP41</v>
          </cell>
          <cell r="D1782">
            <v>54.813941136505306</v>
          </cell>
          <cell r="E1782">
            <v>54.813941136505306</v>
          </cell>
          <cell r="F1782">
            <v>2</v>
          </cell>
        </row>
        <row r="1783">
          <cell r="A1783" t="str">
            <v>T51574672061</v>
          </cell>
          <cell r="B1783" t="str">
            <v>A</v>
          </cell>
          <cell r="C1783" t="str">
            <v>DI4LV BOX</v>
          </cell>
          <cell r="D1783">
            <v>173.24360801942166</v>
          </cell>
          <cell r="E1783">
            <v>177.11846374635471</v>
          </cell>
          <cell r="F1783">
            <v>30</v>
          </cell>
        </row>
        <row r="1784">
          <cell r="A1784" t="str">
            <v>T51574672071</v>
          </cell>
          <cell r="B1784" t="str">
            <v>A</v>
          </cell>
          <cell r="C1784" t="str">
            <v>DI4AA3 SIDE</v>
          </cell>
          <cell r="D1784">
            <v>67.168671494079618</v>
          </cell>
          <cell r="E1784">
            <v>67.168671494079618</v>
          </cell>
          <cell r="F1784">
            <v>8</v>
          </cell>
        </row>
        <row r="1785">
          <cell r="A1785" t="str">
            <v>T51574672081</v>
          </cell>
          <cell r="B1785" t="str">
            <v>A</v>
          </cell>
          <cell r="C1785" t="str">
            <v>DI4AA4 SIDE</v>
          </cell>
          <cell r="D1785">
            <v>73.757623020374382</v>
          </cell>
          <cell r="E1785">
            <v>73.757623020374382</v>
          </cell>
          <cell r="F1785">
            <v>6</v>
          </cell>
        </row>
        <row r="1786">
          <cell r="A1786" t="str">
            <v>T51574672091</v>
          </cell>
          <cell r="B1786" t="str">
            <v>A</v>
          </cell>
          <cell r="C1786" t="str">
            <v>KEY SET DI4</v>
          </cell>
          <cell r="D1786">
            <v>65.625439999999998</v>
          </cell>
          <cell r="E1786">
            <v>72.187984</v>
          </cell>
          <cell r="F1786">
            <v>3</v>
          </cell>
        </row>
        <row r="1787">
          <cell r="A1787" t="str">
            <v>T51574672101</v>
          </cell>
          <cell r="B1787" t="str">
            <v>A</v>
          </cell>
          <cell r="C1787" t="str">
            <v>DI4NAA</v>
          </cell>
          <cell r="D1787">
            <v>50.171726060946824</v>
          </cell>
          <cell r="E1787">
            <v>50.171726060946824</v>
          </cell>
          <cell r="F1787">
            <v>3</v>
          </cell>
        </row>
        <row r="1788">
          <cell r="A1788" t="str">
            <v>T51574672961</v>
          </cell>
          <cell r="B1788">
            <v>0</v>
          </cell>
          <cell r="C1788" t="str">
            <v>Ventilasi 250Vac top entry</v>
          </cell>
          <cell r="D1788">
            <v>672.13157287067747</v>
          </cell>
          <cell r="E1788">
            <v>705.74063687076909</v>
          </cell>
          <cell r="F1788">
            <v>7</v>
          </cell>
        </row>
        <row r="1789">
          <cell r="A1789" t="str">
            <v>T51574672971</v>
          </cell>
          <cell r="B1789">
            <v>0</v>
          </cell>
          <cell r="C1789" t="str">
            <v>Ventilasi 110Vac top entry</v>
          </cell>
          <cell r="D1789">
            <v>1528.85456</v>
          </cell>
          <cell r="E1789">
            <v>1530.149026</v>
          </cell>
          <cell r="F1789">
            <v>3</v>
          </cell>
        </row>
        <row r="1790">
          <cell r="A1790" t="str">
            <v>T51574672981</v>
          </cell>
          <cell r="B1790">
            <v>0</v>
          </cell>
          <cell r="C1790" t="str">
            <v>Ventilasi 48Vdc top entry</v>
          </cell>
          <cell r="D1790">
            <v>2212.7606000000001</v>
          </cell>
          <cell r="E1790">
            <v>2212.7606000000001</v>
          </cell>
          <cell r="F1790">
            <v>1</v>
          </cell>
        </row>
        <row r="1791">
          <cell r="A1791" t="str">
            <v>T51574672991</v>
          </cell>
          <cell r="B1791">
            <v>0</v>
          </cell>
          <cell r="C1791" t="str">
            <v>3900A ventilation top entry</v>
          </cell>
          <cell r="D1791">
            <v>64.000083845458732</v>
          </cell>
          <cell r="E1791">
            <v>64.373997684587678</v>
          </cell>
          <cell r="F1791">
            <v>27</v>
          </cell>
        </row>
        <row r="1792">
          <cell r="A1792" t="str">
            <v>T5157467364</v>
          </cell>
          <cell r="B1792" t="str">
            <v>A</v>
          </cell>
          <cell r="C1792" t="str">
            <v>Top Plate LV Box MC Set 4-height 2300</v>
          </cell>
          <cell r="D1792">
            <v>7.668077570522728</v>
          </cell>
          <cell r="E1792">
            <v>7.668077570522728</v>
          </cell>
          <cell r="F1792">
            <v>3</v>
          </cell>
        </row>
        <row r="1793">
          <cell r="A1793" t="str">
            <v>T5157467370</v>
          </cell>
          <cell r="B1793" t="str">
            <v>A</v>
          </cell>
          <cell r="C1793" t="str">
            <v>Top Plate LV Box MC Set 4-height 2350</v>
          </cell>
          <cell r="D1793">
            <v>8.4706734752253396</v>
          </cell>
          <cell r="E1793">
            <v>8.4706734752253396</v>
          </cell>
          <cell r="F1793">
            <v>3</v>
          </cell>
        </row>
        <row r="1794">
          <cell r="A1794" t="str">
            <v>T51574676631</v>
          </cell>
          <cell r="B1794" t="str">
            <v>A</v>
          </cell>
          <cell r="C1794" t="str">
            <v>TOP1</v>
          </cell>
          <cell r="D1794">
            <v>12.8123331439993</v>
          </cell>
          <cell r="E1794">
            <v>12.8123331439993</v>
          </cell>
          <cell r="F1794">
            <v>3</v>
          </cell>
        </row>
        <row r="1795">
          <cell r="A1795" t="str">
            <v>T51574676641</v>
          </cell>
          <cell r="B1795" t="str">
            <v>A</v>
          </cell>
          <cell r="C1795" t="str">
            <v>TOP2</v>
          </cell>
          <cell r="D1795">
            <v>17.992855740553587</v>
          </cell>
          <cell r="E1795">
            <v>17.992855740553587</v>
          </cell>
          <cell r="F1795">
            <v>3</v>
          </cell>
        </row>
        <row r="1796">
          <cell r="A1796" t="str">
            <v>T51574676651</v>
          </cell>
          <cell r="B1796" t="str">
            <v>A</v>
          </cell>
          <cell r="C1796" t="str">
            <v>TOP3</v>
          </cell>
          <cell r="D1796">
            <v>16.920657871462701</v>
          </cell>
          <cell r="E1796">
            <v>16.920657871462701</v>
          </cell>
          <cell r="F1796">
            <v>3</v>
          </cell>
        </row>
        <row r="1797">
          <cell r="A1797" t="str">
            <v>T5157468201</v>
          </cell>
          <cell r="B1797" t="str">
            <v>A</v>
          </cell>
          <cell r="C1797" t="str">
            <v>ADD part K7 123 australia</v>
          </cell>
          <cell r="D1797">
            <v>13.224299999999999</v>
          </cell>
          <cell r="E1797">
            <v>13.224299999999999</v>
          </cell>
          <cell r="F1797">
            <v>2</v>
          </cell>
        </row>
        <row r="1798">
          <cell r="A1798" t="str">
            <v>T5157468202</v>
          </cell>
          <cell r="B1798" t="str">
            <v>A</v>
          </cell>
          <cell r="C1798" t="str">
            <v>ADD part K7 4 australia</v>
          </cell>
          <cell r="D1798">
            <v>12.976313576165337</v>
          </cell>
          <cell r="E1798">
            <v>12.976313576165337</v>
          </cell>
          <cell r="F1798">
            <v>3</v>
          </cell>
        </row>
        <row r="1799">
          <cell r="A1799" t="str">
            <v>T51574682311A</v>
          </cell>
          <cell r="B1799">
            <v>0</v>
          </cell>
          <cell r="C1799" t="str">
            <v xml:space="preserve">END plate AA 3 side H&lt;=4m bottom entry </v>
          </cell>
          <cell r="D1799">
            <v>373.29637003284535</v>
          </cell>
          <cell r="E1799">
            <v>373.29637003284535</v>
          </cell>
          <cell r="F1799">
            <v>27</v>
          </cell>
        </row>
        <row r="1800">
          <cell r="A1800" t="str">
            <v>T51574682321A</v>
          </cell>
          <cell r="B1800">
            <v>0</v>
          </cell>
          <cell r="C1800" t="str">
            <v xml:space="preserve">END plate  AA 4 side H&gt;4m bottom entry </v>
          </cell>
          <cell r="D1800">
            <v>326.0000074722164</v>
          </cell>
          <cell r="E1800">
            <v>326.0000074722164</v>
          </cell>
          <cell r="F1800">
            <v>22</v>
          </cell>
        </row>
        <row r="1801">
          <cell r="A1801" t="str">
            <v>T51574682331A</v>
          </cell>
          <cell r="B1801">
            <v>0</v>
          </cell>
          <cell r="C1801" t="str">
            <v>END plate AA 4 side H&lt;=4m top entry</v>
          </cell>
          <cell r="D1801">
            <v>459.35700041572937</v>
          </cell>
          <cell r="E1801">
            <v>459.35700041572937</v>
          </cell>
          <cell r="F1801">
            <v>26</v>
          </cell>
        </row>
        <row r="1802">
          <cell r="A1802" t="str">
            <v>T51574682341A</v>
          </cell>
          <cell r="B1802">
            <v>0</v>
          </cell>
          <cell r="C1802" t="str">
            <v xml:space="preserve">END plate 31.5KA AA 3 side H&gt;4m bottom entry </v>
          </cell>
          <cell r="D1802">
            <v>451.61552670053129</v>
          </cell>
          <cell r="E1802">
            <v>451.61552670053129</v>
          </cell>
          <cell r="F1802">
            <v>24</v>
          </cell>
        </row>
        <row r="1803">
          <cell r="A1803" t="str">
            <v>T51574682351A</v>
          </cell>
          <cell r="B1803">
            <v>0</v>
          </cell>
          <cell r="C1803" t="str">
            <v xml:space="preserve">END plate 31.5KA AA 3 side H&lt;=4m bottom entry </v>
          </cell>
          <cell r="D1803">
            <v>375.82677947162381</v>
          </cell>
          <cell r="E1803">
            <v>375.82677947162381</v>
          </cell>
          <cell r="F1803">
            <v>28</v>
          </cell>
        </row>
        <row r="1804">
          <cell r="A1804" t="str">
            <v>T51574682361A</v>
          </cell>
          <cell r="B1804">
            <v>0</v>
          </cell>
          <cell r="C1804" t="str">
            <v xml:space="preserve">END plate 31.5KA AA 4 side H&gt;4m bottom entry </v>
          </cell>
          <cell r="D1804">
            <v>327.35934738463664</v>
          </cell>
          <cell r="E1804">
            <v>327.35934738463664</v>
          </cell>
          <cell r="F1804">
            <v>24</v>
          </cell>
        </row>
        <row r="1805">
          <cell r="A1805" t="str">
            <v>T51574682371A</v>
          </cell>
          <cell r="B1805">
            <v>0</v>
          </cell>
          <cell r="C1805" t="str">
            <v xml:space="preserve">END plate 31.5KA AA 4 side H&lt;=4m bottom entry </v>
          </cell>
          <cell r="D1805">
            <v>356.0351559864315</v>
          </cell>
          <cell r="E1805">
            <v>356.0351559864315</v>
          </cell>
          <cell r="F1805">
            <v>28</v>
          </cell>
        </row>
        <row r="1806">
          <cell r="A1806" t="str">
            <v>T51574682381A</v>
          </cell>
          <cell r="B1806">
            <v>0</v>
          </cell>
          <cell r="C1806" t="str">
            <v>END plate 31.5KA AA 4 side H&gt;4m top entry</v>
          </cell>
          <cell r="D1806">
            <v>385.95822321405967</v>
          </cell>
          <cell r="E1806">
            <v>385.95822321405967</v>
          </cell>
          <cell r="F1806">
            <v>24</v>
          </cell>
        </row>
        <row r="1807">
          <cell r="A1807" t="str">
            <v>T51574682391A</v>
          </cell>
          <cell r="B1807">
            <v>0</v>
          </cell>
          <cell r="C1807" t="str">
            <v>END plate 31.5KA AA 4 side H&lt;=4m top entry</v>
          </cell>
          <cell r="D1807">
            <v>495.37795277262171</v>
          </cell>
          <cell r="E1807">
            <v>495.37795277262171</v>
          </cell>
          <cell r="F1807">
            <v>28</v>
          </cell>
        </row>
        <row r="1808">
          <cell r="A1808" t="str">
            <v>T51574682451A</v>
          </cell>
          <cell r="B1808">
            <v>0</v>
          </cell>
          <cell r="C1808" t="str">
            <v>LOWER CONNECTION 2500A (F300 ON THE RIGHT)</v>
          </cell>
          <cell r="D1808">
            <v>374.75078751731473</v>
          </cell>
          <cell r="E1808">
            <v>374.75078751731473</v>
          </cell>
          <cell r="F1808">
            <v>3</v>
          </cell>
        </row>
        <row r="1809">
          <cell r="A1809" t="str">
            <v>T51574682461A</v>
          </cell>
          <cell r="B1809">
            <v>0</v>
          </cell>
          <cell r="C1809" t="str">
            <v>LOWER CONNECTION 2500A (F300 ON THE LEFT)</v>
          </cell>
          <cell r="D1809">
            <v>371.6081738926809</v>
          </cell>
          <cell r="E1809">
            <v>371.6081738926809</v>
          </cell>
          <cell r="F1809">
            <v>3</v>
          </cell>
        </row>
        <row r="1810">
          <cell r="A1810" t="str">
            <v>S5157468261</v>
          </cell>
          <cell r="B1810" t="str">
            <v>A</v>
          </cell>
          <cell r="C1810" t="str">
            <v>Thermostat EGO 0-40 Deg</v>
          </cell>
          <cell r="D1810">
            <v>16.681418857348035</v>
          </cell>
          <cell r="E1810">
            <v>16.681418857348035</v>
          </cell>
          <cell r="F1810">
            <v>2</v>
          </cell>
        </row>
        <row r="1811">
          <cell r="A1811" t="str">
            <v>T5157472001</v>
          </cell>
          <cell r="B1811">
            <v>0</v>
          </cell>
          <cell r="C1811" t="str">
            <v>Cover mainbar, AD1/AD2/TT1/TT2, 630-1250, LEFT CUBICLE</v>
          </cell>
          <cell r="D1811">
            <v>7.2380999999999993</v>
          </cell>
          <cell r="E1811">
            <v>7.6000049999999995</v>
          </cell>
          <cell r="F1811">
            <v>1</v>
          </cell>
        </row>
        <row r="1812">
          <cell r="A1812" t="str">
            <v>T5157472002</v>
          </cell>
          <cell r="B1812">
            <v>0</v>
          </cell>
          <cell r="C1812" t="str">
            <v>Cover mainbar, AD1/AD2/TT1/TT2, 630-1250, MIDDLE CUBICLE</v>
          </cell>
          <cell r="D1812">
            <v>7.2380999999999993</v>
          </cell>
          <cell r="E1812">
            <v>7.6000049999999995</v>
          </cell>
          <cell r="F1812">
            <v>1</v>
          </cell>
        </row>
        <row r="1813">
          <cell r="A1813" t="str">
            <v>T5157472003</v>
          </cell>
          <cell r="B1813">
            <v>0</v>
          </cell>
          <cell r="C1813" t="str">
            <v>Cover mainbar, AD1/AD2/TT1/TT2, 630-1250, RIGHT CUBICLE</v>
          </cell>
          <cell r="D1813">
            <v>7.2380999999999993</v>
          </cell>
          <cell r="E1813">
            <v>7.6000049999999995</v>
          </cell>
          <cell r="F1813">
            <v>1</v>
          </cell>
        </row>
        <row r="1814">
          <cell r="A1814" t="str">
            <v>T5157472004</v>
          </cell>
          <cell r="B1814">
            <v>0</v>
          </cell>
          <cell r="C1814" t="str">
            <v>Busbar cover CL1/CL2/GL1/GL2  630-1250A w/-w/o VT</v>
          </cell>
          <cell r="D1814">
            <v>14.476199999999999</v>
          </cell>
          <cell r="E1814">
            <v>15.200009999999999</v>
          </cell>
          <cell r="F1814">
            <v>1</v>
          </cell>
        </row>
        <row r="1815">
          <cell r="A1815" t="str">
            <v>T5157472005</v>
          </cell>
          <cell r="B1815">
            <v>0</v>
          </cell>
          <cell r="C1815" t="str">
            <v xml:space="preserve">Busbar cover AD1,AD2,TT1,TT2, 2500A Left cubicle </v>
          </cell>
          <cell r="D1815">
            <v>7.2380999999999993</v>
          </cell>
          <cell r="E1815">
            <v>7.6000049999999995</v>
          </cell>
          <cell r="F1815">
            <v>1</v>
          </cell>
        </row>
        <row r="1816">
          <cell r="A1816" t="str">
            <v>T5157472006</v>
          </cell>
          <cell r="B1816">
            <v>0</v>
          </cell>
          <cell r="C1816" t="str">
            <v>Busbar cover AD1,AD2,TT1,TT2, 2500A Middle cubicle</v>
          </cell>
          <cell r="D1816">
            <v>7.2380999999999993</v>
          </cell>
          <cell r="E1816">
            <v>7.6000049999999995</v>
          </cell>
          <cell r="F1816">
            <v>1</v>
          </cell>
        </row>
        <row r="1817">
          <cell r="A1817" t="str">
            <v>T5157472007</v>
          </cell>
          <cell r="B1817">
            <v>0</v>
          </cell>
          <cell r="C1817" t="str">
            <v>Busbar cover AD1,AD2,TT1,TT2, 2500A Right cubicle</v>
          </cell>
          <cell r="D1817">
            <v>7.2380999999999993</v>
          </cell>
          <cell r="E1817">
            <v>7.6000049999999995</v>
          </cell>
          <cell r="F1817">
            <v>1</v>
          </cell>
        </row>
        <row r="1818">
          <cell r="A1818" t="str">
            <v>T5157472008</v>
          </cell>
          <cell r="B1818">
            <v>0</v>
          </cell>
          <cell r="C1818" t="str">
            <v>Busbar cover AD1,AD2,TT1,TT2, 3150A Left cubicle</v>
          </cell>
          <cell r="D1818">
            <v>7.2380999999999993</v>
          </cell>
          <cell r="E1818">
            <v>7.6000049999999995</v>
          </cell>
          <cell r="F1818">
            <v>1</v>
          </cell>
        </row>
        <row r="1819">
          <cell r="A1819" t="str">
            <v>T5157472009</v>
          </cell>
          <cell r="B1819">
            <v>0</v>
          </cell>
          <cell r="C1819" t="str">
            <v>Busbar cover AD1,AD2,TT1,TT2, 3150A Middle cubicle</v>
          </cell>
          <cell r="D1819">
            <v>7.2380999999999993</v>
          </cell>
          <cell r="E1819">
            <v>7.6000049999999995</v>
          </cell>
          <cell r="F1819">
            <v>1</v>
          </cell>
        </row>
        <row r="1820">
          <cell r="A1820" t="str">
            <v>T5157472010</v>
          </cell>
          <cell r="B1820">
            <v>0</v>
          </cell>
          <cell r="C1820" t="str">
            <v>Busbar cover AD1,AD2,TT1,TT2, 3150A Right cubicle</v>
          </cell>
          <cell r="D1820">
            <v>7.2380999999999993</v>
          </cell>
          <cell r="E1820">
            <v>7.6000049999999995</v>
          </cell>
          <cell r="F1820">
            <v>1</v>
          </cell>
        </row>
        <row r="1821">
          <cell r="A1821" t="str">
            <v>T5157472011</v>
          </cell>
          <cell r="B1821">
            <v>0</v>
          </cell>
          <cell r="C1821" t="str">
            <v>Busbar cover AD3,TT3, 2500A Left cubicle</v>
          </cell>
          <cell r="D1821">
            <v>7.2380999999999993</v>
          </cell>
          <cell r="E1821">
            <v>7.6000049999999995</v>
          </cell>
          <cell r="F1821">
            <v>1</v>
          </cell>
        </row>
        <row r="1822">
          <cell r="A1822" t="str">
            <v>T5157472012</v>
          </cell>
          <cell r="B1822">
            <v>0</v>
          </cell>
          <cell r="C1822" t="str">
            <v>Busbar cover AD3,TT3, 2500A Middle cubicle</v>
          </cell>
          <cell r="D1822">
            <v>7.2380999999999993</v>
          </cell>
          <cell r="E1822">
            <v>7.6000049999999995</v>
          </cell>
          <cell r="F1822">
            <v>1</v>
          </cell>
        </row>
        <row r="1823">
          <cell r="A1823" t="str">
            <v>T5157472012</v>
          </cell>
          <cell r="B1823" t="str">
            <v>1A</v>
          </cell>
          <cell r="C1823" t="str">
            <v>AD3 TT3, Cu bar cutting  2500A, middle</v>
          </cell>
          <cell r="D1823">
            <v>0</v>
          </cell>
          <cell r="E1823">
            <v>0</v>
          </cell>
          <cell r="F1823">
            <v>1</v>
          </cell>
        </row>
        <row r="1824">
          <cell r="A1824" t="str">
            <v>T5157472013</v>
          </cell>
          <cell r="B1824">
            <v>0</v>
          </cell>
          <cell r="C1824" t="str">
            <v>Busbar cover AD3,TT3, 2500A Right cubicle</v>
          </cell>
          <cell r="D1824">
            <v>7.2380999999999993</v>
          </cell>
          <cell r="E1824">
            <v>7.6000049999999995</v>
          </cell>
          <cell r="F1824">
            <v>1</v>
          </cell>
        </row>
        <row r="1825">
          <cell r="A1825" t="str">
            <v>T5157472014</v>
          </cell>
          <cell r="B1825">
            <v>0</v>
          </cell>
          <cell r="C1825" t="str">
            <v>Busbar cover CL3/GL3, 1250A, with/without VT</v>
          </cell>
          <cell r="D1825">
            <v>14.476199999999999</v>
          </cell>
          <cell r="E1825">
            <v>15.200009999999999</v>
          </cell>
          <cell r="F1825">
            <v>1</v>
          </cell>
        </row>
        <row r="1826">
          <cell r="A1826" t="str">
            <v>T5157472015</v>
          </cell>
          <cell r="B1826">
            <v>0</v>
          </cell>
          <cell r="C1826" t="str">
            <v>Busbar cover CL3/GL3, 2500A  with/without VT</v>
          </cell>
          <cell r="D1826">
            <v>14.476199999999999</v>
          </cell>
          <cell r="E1826">
            <v>15.200009999999999</v>
          </cell>
          <cell r="F1826">
            <v>1</v>
          </cell>
        </row>
        <row r="1827">
          <cell r="A1827" t="str">
            <v>T5157472016</v>
          </cell>
          <cell r="B1827">
            <v>0</v>
          </cell>
          <cell r="C1827" t="str">
            <v>Busbar cover AD3,TT3, 3150A Left cubicle</v>
          </cell>
          <cell r="D1827">
            <v>7.2380999999999993</v>
          </cell>
          <cell r="E1827">
            <v>7.6000049999999995</v>
          </cell>
          <cell r="F1827">
            <v>1</v>
          </cell>
        </row>
        <row r="1828">
          <cell r="A1828" t="str">
            <v>T5157472017</v>
          </cell>
          <cell r="B1828">
            <v>0</v>
          </cell>
          <cell r="C1828" t="str">
            <v>Busbar cover AD3,TT3, 3150A Middle cubicle</v>
          </cell>
          <cell r="D1828">
            <v>7.2380999999999993</v>
          </cell>
          <cell r="E1828">
            <v>7.6000049999999995</v>
          </cell>
          <cell r="F1828">
            <v>1</v>
          </cell>
        </row>
        <row r="1829">
          <cell r="A1829" t="str">
            <v>T5157472018</v>
          </cell>
          <cell r="B1829">
            <v>0</v>
          </cell>
          <cell r="C1829" t="str">
            <v>Busbar cover AD3,TT3, 3150A Right cubicle</v>
          </cell>
          <cell r="D1829">
            <v>7.2380999999999993</v>
          </cell>
          <cell r="E1829">
            <v>7.6000049999999995</v>
          </cell>
          <cell r="F1829">
            <v>1</v>
          </cell>
        </row>
        <row r="1830">
          <cell r="A1830" t="str">
            <v>T5157472019</v>
          </cell>
          <cell r="B1830">
            <v>0</v>
          </cell>
          <cell r="C1830" t="str">
            <v>Busbar cover CL3/GL3, 3150A  with/without VT</v>
          </cell>
          <cell r="D1830">
            <v>14.476199999999999</v>
          </cell>
          <cell r="E1830">
            <v>15.200009999999999</v>
          </cell>
          <cell r="F1830">
            <v>1</v>
          </cell>
        </row>
        <row r="1831">
          <cell r="A1831" t="str">
            <v>T5157472020</v>
          </cell>
          <cell r="B1831" t="str">
            <v>1A</v>
          </cell>
          <cell r="C1831" t="str">
            <v>Bar Cover CL4/GL4 1250A</v>
          </cell>
          <cell r="D1831">
            <v>14.476199999999999</v>
          </cell>
          <cell r="E1831">
            <v>15.200009999999999</v>
          </cell>
          <cell r="F1831">
            <v>1</v>
          </cell>
        </row>
        <row r="1832">
          <cell r="A1832" t="str">
            <v>T5157472021</v>
          </cell>
          <cell r="B1832" t="str">
            <v>1A</v>
          </cell>
          <cell r="C1832" t="str">
            <v>Bar Cover CL4/GL4 2500A</v>
          </cell>
          <cell r="D1832">
            <v>14.476199999999999</v>
          </cell>
          <cell r="E1832">
            <v>15.200009999999999</v>
          </cell>
          <cell r="F1832">
            <v>1</v>
          </cell>
        </row>
        <row r="1833">
          <cell r="A1833" t="str">
            <v>T5157472022</v>
          </cell>
          <cell r="B1833" t="str">
            <v>1A</v>
          </cell>
          <cell r="C1833" t="str">
            <v>AD1/AD2/TT1/TT2 4000A</v>
          </cell>
          <cell r="D1833">
            <v>0</v>
          </cell>
          <cell r="E1833">
            <v>0</v>
          </cell>
          <cell r="F1833">
            <v>2</v>
          </cell>
        </row>
        <row r="1834">
          <cell r="A1834" t="str">
            <v>T5157472026</v>
          </cell>
          <cell r="B1834" t="str">
            <v>1A</v>
          </cell>
          <cell r="C1834" t="str">
            <v>CL1/GL1/CL2/GL2  GL WITH VT</v>
          </cell>
          <cell r="D1834">
            <v>14.476199999999999</v>
          </cell>
          <cell r="E1834">
            <v>15.200009999999999</v>
          </cell>
          <cell r="F1834">
            <v>1</v>
          </cell>
        </row>
        <row r="1835">
          <cell r="A1835" t="str">
            <v>T5157472031</v>
          </cell>
          <cell r="B1835" t="str">
            <v>1A</v>
          </cell>
          <cell r="C1835" t="str">
            <v>CL3/GL3 w/VT</v>
          </cell>
          <cell r="D1835">
            <v>0</v>
          </cell>
          <cell r="E1835">
            <v>0</v>
          </cell>
          <cell r="F1835">
            <v>2</v>
          </cell>
        </row>
      </sheetData>
      <sheetData sheetId="3">
        <row r="2">
          <cell r="A2" t="str">
            <v>00891091FB</v>
          </cell>
          <cell r="B2" t="str">
            <v>Fingger LF1/2</v>
          </cell>
          <cell r="C2">
            <v>86.947800000000015</v>
          </cell>
          <cell r="D2">
            <v>91.295190000000019</v>
          </cell>
        </row>
        <row r="3">
          <cell r="A3" t="str">
            <v>00891091FC</v>
          </cell>
          <cell r="B3" t="str">
            <v>Fingger LF3</v>
          </cell>
          <cell r="C3">
            <v>147.54300000000001</v>
          </cell>
          <cell r="D3">
            <v>154.92015000000001</v>
          </cell>
        </row>
        <row r="4">
          <cell r="A4" t="str">
            <v>00891344FA</v>
          </cell>
          <cell r="B4" t="str">
            <v>Withdrawable earthing truck 24KV/125KV 25KA 1250A</v>
          </cell>
          <cell r="C4">
            <v>3545.3557200000005</v>
          </cell>
          <cell r="D4">
            <v>3722.6235060000008</v>
          </cell>
        </row>
        <row r="5">
          <cell r="A5" t="str">
            <v>00891344FB</v>
          </cell>
          <cell r="B5" t="str">
            <v>Withdrawable earthing truck 24KV/125KV 31.5KA 2500A</v>
          </cell>
          <cell r="C5">
            <v>4983.14516</v>
          </cell>
          <cell r="D5">
            <v>5232.3024180000002</v>
          </cell>
        </row>
        <row r="6">
          <cell r="A6" t="str">
            <v>00891487FB</v>
          </cell>
          <cell r="B6" t="str">
            <v>SECOND OPENING RELEASE 1 COIL SHUNT 220V DC LF ANTI SEISMIC</v>
          </cell>
          <cell r="C6">
            <v>48.223680000000009</v>
          </cell>
          <cell r="D6">
            <v>50.634864000000015</v>
          </cell>
        </row>
        <row r="7">
          <cell r="A7" t="str">
            <v>00891487FD</v>
          </cell>
          <cell r="B7" t="str">
            <v>SECOND OPENING RELEASE 1 COIL SHUNT 125V DC LF ANTI SEISMIC</v>
          </cell>
          <cell r="C7">
            <v>49.376429999999999</v>
          </cell>
          <cell r="D7">
            <v>51.845251500000003</v>
          </cell>
        </row>
        <row r="8">
          <cell r="A8" t="str">
            <v>00891487FE</v>
          </cell>
          <cell r="B8" t="str">
            <v>SECOND OPENING RELEASE 1 COIL SHUNT 110V DC LF ANTISEISMIC</v>
          </cell>
          <cell r="C8">
            <v>44.838373112428542</v>
          </cell>
          <cell r="D8">
            <v>47.080291768049975</v>
          </cell>
        </row>
        <row r="9">
          <cell r="A9" t="str">
            <v>00891487FH</v>
          </cell>
          <cell r="B9" t="str">
            <v>SECOND OPENING RELEASE 1 COIL SHUNT 220V.240V AC LF ANTISEISMIC</v>
          </cell>
          <cell r="C9">
            <v>48.516249999999999</v>
          </cell>
          <cell r="D9">
            <v>50.942062499999999</v>
          </cell>
        </row>
        <row r="10">
          <cell r="A10" t="str">
            <v>00891487FJ</v>
          </cell>
          <cell r="B10" t="str">
            <v>SECOND OPENING RELEASE 1 COIL SHUNT 48V DC LF ANTISEISMIC</v>
          </cell>
          <cell r="C10">
            <v>47.960279999999997</v>
          </cell>
          <cell r="D10">
            <v>50.358294000000001</v>
          </cell>
        </row>
        <row r="11">
          <cell r="A11" t="str">
            <v>00891487FL</v>
          </cell>
          <cell r="B11" t="str">
            <v>SECOND OPENING RELEASE 1 COIL SHUNT 30V DC.110V AC LF ANTI SEISMIC</v>
          </cell>
          <cell r="C11">
            <v>47.666559999999997</v>
          </cell>
          <cell r="D11">
            <v>50.049887999999996</v>
          </cell>
        </row>
        <row r="12">
          <cell r="A12" t="str">
            <v>00891487FM</v>
          </cell>
          <cell r="B12" t="str">
            <v>SECOND OPENING RELEASE 1 COIL SHUNT 24V DC LF ANTISEISMIC</v>
          </cell>
          <cell r="C12">
            <v>48.358899999999998</v>
          </cell>
          <cell r="D12">
            <v>50.776845000000002</v>
          </cell>
        </row>
        <row r="13">
          <cell r="A13" t="str">
            <v>03405190F0</v>
          </cell>
          <cell r="B13" t="str">
            <v>trial cutting busbar cover</v>
          </cell>
          <cell r="C13">
            <v>2.2338122617298888</v>
          </cell>
          <cell r="D13">
            <v>2.3455028748163835</v>
          </cell>
        </row>
        <row r="14">
          <cell r="A14" t="str">
            <v>03405341F0</v>
          </cell>
          <cell r="B14" t="str">
            <v>Busbar cover MCSet123</v>
          </cell>
          <cell r="C14">
            <v>1.1169061308649444</v>
          </cell>
          <cell r="D14">
            <v>1.1727514374081918</v>
          </cell>
        </row>
        <row r="15">
          <cell r="A15" t="str">
            <v>03406308F0</v>
          </cell>
          <cell r="B15" t="str">
            <v>FUSE 315A</v>
          </cell>
          <cell r="C15">
            <v>1694.5195199999998</v>
          </cell>
          <cell r="D15">
            <v>1779.245496</v>
          </cell>
        </row>
        <row r="16">
          <cell r="A16" t="str">
            <v>03406385F0</v>
          </cell>
          <cell r="B16" t="str">
            <v>VRC1/S1F 3300/110 75VA cl 0,5</v>
          </cell>
          <cell r="C16">
            <v>315.4948</v>
          </cell>
          <cell r="D16">
            <v>347.04428000000001</v>
          </cell>
        </row>
        <row r="17">
          <cell r="A17" t="str">
            <v>03406386F0</v>
          </cell>
          <cell r="B17" t="str">
            <v>VRC1/S1F 5500/110 75VA cl 0,5</v>
          </cell>
          <cell r="C17">
            <v>314.34811999999999</v>
          </cell>
          <cell r="D17">
            <v>345.78293200000002</v>
          </cell>
        </row>
        <row r="18">
          <cell r="A18" t="str">
            <v>03406387F0</v>
          </cell>
          <cell r="B18" t="str">
            <v>VRC1/S1F 6600/110 75VA cl 0,5</v>
          </cell>
          <cell r="C18">
            <v>317.77764000000002</v>
          </cell>
          <cell r="D18">
            <v>349.55540400000007</v>
          </cell>
        </row>
        <row r="19">
          <cell r="A19" t="str">
            <v>03406388F0</v>
          </cell>
          <cell r="B19" t="str">
            <v>VRC1/S1F 11000/110 75VA cl 0,5</v>
          </cell>
          <cell r="C19">
            <v>310.08751999999998</v>
          </cell>
          <cell r="D19">
            <v>341.096272</v>
          </cell>
        </row>
        <row r="20">
          <cell r="A20" t="str">
            <v>03406389F0</v>
          </cell>
          <cell r="B20" t="str">
            <v>VRC1/S1F 15000/110 75VA cl 0,5</v>
          </cell>
          <cell r="C20">
            <v>320.35503999999997</v>
          </cell>
          <cell r="D20">
            <v>352.39054399999998</v>
          </cell>
        </row>
        <row r="21">
          <cell r="A21" t="str">
            <v>03406390F0</v>
          </cell>
          <cell r="B21" t="str">
            <v>VRC1/S1F 13800/110 75VA cl 0,5</v>
          </cell>
          <cell r="C21">
            <v>316.26276000000001</v>
          </cell>
          <cell r="D21">
            <v>347.88903600000003</v>
          </cell>
        </row>
        <row r="22">
          <cell r="A22" t="str">
            <v>03406767F0</v>
          </cell>
          <cell r="B22" t="str">
            <v>VRCR / S1 3300 / 110V 50 VA CL 0,5</v>
          </cell>
          <cell r="C22">
            <v>293.53955999999999</v>
          </cell>
          <cell r="D22">
            <v>308.21653800000001</v>
          </cell>
        </row>
        <row r="23">
          <cell r="A23" t="str">
            <v>03406768F0</v>
          </cell>
          <cell r="B23" t="str">
            <v>VRCR / S1 5500 / 110V 50 VA CL 0,5</v>
          </cell>
          <cell r="C23">
            <v>296.65348</v>
          </cell>
          <cell r="D23">
            <v>326.31882800000005</v>
          </cell>
        </row>
        <row r="24">
          <cell r="A24" t="str">
            <v>03406769F0</v>
          </cell>
          <cell r="B24" t="str">
            <v>VRCR / S1 6600 / 110V 50 VA CL 0,5</v>
          </cell>
          <cell r="C24">
            <v>263.13261809639152</v>
          </cell>
          <cell r="D24">
            <v>289.44587990603071</v>
          </cell>
        </row>
        <row r="25">
          <cell r="A25" t="str">
            <v>03407071FA</v>
          </cell>
          <cell r="B25" t="str">
            <v>LV box lighting MCset123 local</v>
          </cell>
          <cell r="C25">
            <v>9.3708082778073205</v>
          </cell>
          <cell r="D25">
            <v>9.6289021111465534</v>
          </cell>
        </row>
        <row r="26">
          <cell r="A26" t="str">
            <v>03407301FA</v>
          </cell>
          <cell r="B26" t="str">
            <v>Contactor PTs installation</v>
          </cell>
          <cell r="C26">
            <v>66.246671123831263</v>
          </cell>
          <cell r="D26">
            <v>69.540933623642587</v>
          </cell>
        </row>
        <row r="27">
          <cell r="A27" t="str">
            <v>03407497FA</v>
          </cell>
          <cell r="B27" t="str">
            <v>CHARIOT DE MALT MCSET AD1</v>
          </cell>
          <cell r="C27">
            <v>2692.0995600000001</v>
          </cell>
          <cell r="D27">
            <v>2826.7045380000004</v>
          </cell>
        </row>
        <row r="28">
          <cell r="A28" t="str">
            <v>03407497FB</v>
          </cell>
          <cell r="B28" t="str">
            <v>CHARIOT DE MALT MCSET AD2</v>
          </cell>
          <cell r="C28">
            <v>3093.06936</v>
          </cell>
          <cell r="D28">
            <v>3247.7228279999999</v>
          </cell>
        </row>
        <row r="29">
          <cell r="A29" t="str">
            <v>03407497FC</v>
          </cell>
          <cell r="B29" t="str">
            <v>CHARIOT DE MALT MCSET AD3</v>
          </cell>
          <cell r="C29">
            <v>3702.13528</v>
          </cell>
          <cell r="D29">
            <v>3887.2420440000001</v>
          </cell>
        </row>
        <row r="30">
          <cell r="A30" t="str">
            <v>03407632F0</v>
          </cell>
          <cell r="B30" t="str">
            <v>STOPPER ES TRUCK AD PANEL</v>
          </cell>
          <cell r="C30">
            <v>3.4272626469188565</v>
          </cell>
          <cell r="D30">
            <v>3.942291176302628</v>
          </cell>
        </row>
        <row r="31">
          <cell r="A31" t="str">
            <v>03407889FA</v>
          </cell>
          <cell r="B31" t="str">
            <v>CHARIOT SECT LF1 12KV IN 1250A ICC 31,5K</v>
          </cell>
          <cell r="C31">
            <v>1576.80072</v>
          </cell>
          <cell r="D31">
            <v>1655.640756</v>
          </cell>
        </row>
        <row r="32">
          <cell r="A32" t="str">
            <v>03407889FB</v>
          </cell>
          <cell r="B32" t="str">
            <v>CHARIOT SECT DEBRO LF2  12KV IN 1250A IC</v>
          </cell>
          <cell r="C32">
            <v>2141.0409199999999</v>
          </cell>
          <cell r="D32">
            <v>2248.0929660000002</v>
          </cell>
        </row>
        <row r="33">
          <cell r="A33" t="str">
            <v>03407889FC</v>
          </cell>
          <cell r="B33" t="str">
            <v>CHARIOT SECT LF2 7,2KV IN 1250A ICC 50KA</v>
          </cell>
          <cell r="C33">
            <v>2164.4479200000001</v>
          </cell>
          <cell r="D33">
            <v>2272.6703160000002</v>
          </cell>
        </row>
        <row r="34">
          <cell r="A34" t="str">
            <v>03407889FD</v>
          </cell>
          <cell r="B34" t="str">
            <v>CHARIOT SECT LF3 12KV IN 2500A ICC 50KA</v>
          </cell>
          <cell r="C34">
            <v>3154.8953999999999</v>
          </cell>
          <cell r="D34">
            <v>3312.6401700000001</v>
          </cell>
        </row>
        <row r="35">
          <cell r="A35" t="str">
            <v>03407889FE</v>
          </cell>
          <cell r="B35" t="str">
            <v>CHARIOT SECT LF2 17,5KV IN 1250AICC 31,5</v>
          </cell>
          <cell r="C35">
            <v>2141.0409199999999</v>
          </cell>
          <cell r="D35">
            <v>2248.0929660000002</v>
          </cell>
        </row>
        <row r="36">
          <cell r="A36" t="str">
            <v>03407889FF</v>
          </cell>
          <cell r="B36" t="str">
            <v>CHARIOT SECT LF3 17,5KV IN 3150A ICC 31,</v>
          </cell>
          <cell r="C36">
            <v>5553.2976000000008</v>
          </cell>
          <cell r="D36">
            <v>5830.9624800000011</v>
          </cell>
        </row>
        <row r="37">
          <cell r="A37" t="str">
            <v>03407889FG</v>
          </cell>
          <cell r="B37" t="str">
            <v>CHARIOT SECT LF3 17,5KV IN 2500AICC 31,5</v>
          </cell>
          <cell r="C37">
            <v>3140.3778000000002</v>
          </cell>
          <cell r="D37">
            <v>3297.3966900000005</v>
          </cell>
        </row>
        <row r="38">
          <cell r="A38" t="str">
            <v>03407889FH</v>
          </cell>
          <cell r="B38" t="str">
            <v>CHARIOT SECT LF3  12 KV IN 3150A ICC 50</v>
          </cell>
          <cell r="C38">
            <v>5567.8152000000009</v>
          </cell>
          <cell r="D38">
            <v>5846.2059600000011</v>
          </cell>
        </row>
        <row r="39">
          <cell r="A39" t="str">
            <v>03408556FA</v>
          </cell>
          <cell r="B39" t="str">
            <v>Contactor control voltage XE relay 48VDC</v>
          </cell>
          <cell r="C39">
            <v>4.7858335517430159</v>
          </cell>
          <cell r="D39">
            <v>5.0251252293301674</v>
          </cell>
        </row>
        <row r="40">
          <cell r="A40" t="str">
            <v>03408557FA</v>
          </cell>
          <cell r="B40" t="str">
            <v>Contactor control voltage XE relay 110VDC</v>
          </cell>
          <cell r="C40">
            <v>4.565430338803842</v>
          </cell>
          <cell r="D40">
            <v>4.7937018557440343</v>
          </cell>
        </row>
        <row r="41">
          <cell r="A41" t="str">
            <v>03408559FA</v>
          </cell>
          <cell r="B41" t="str">
            <v>Contactor control voltage XE relay 220VDC</v>
          </cell>
          <cell r="C41">
            <v>7.1157887787879357</v>
          </cell>
          <cell r="D41">
            <v>7.4715782177273331</v>
          </cell>
        </row>
        <row r="42">
          <cell r="A42" t="str">
            <v>03408560FA</v>
          </cell>
          <cell r="B42" t="str">
            <v>contactor control voltage 100VAC XE</v>
          </cell>
          <cell r="C42">
            <v>4.7858335517430159</v>
          </cell>
          <cell r="D42">
            <v>5.0251252293301674</v>
          </cell>
        </row>
        <row r="43">
          <cell r="A43" t="str">
            <v>03408561FA</v>
          </cell>
          <cell r="B43" t="str">
            <v>contactor control voltage 110VAC XE</v>
          </cell>
          <cell r="C43">
            <v>4.7858335517430159</v>
          </cell>
          <cell r="D43">
            <v>5.0251252293301674</v>
          </cell>
        </row>
        <row r="44">
          <cell r="A44" t="str">
            <v>03408562FA</v>
          </cell>
          <cell r="B44" t="str">
            <v>Contactor control voltage XE relay 220VAC 50HZ</v>
          </cell>
          <cell r="C44">
            <v>9.1375876618160472</v>
          </cell>
          <cell r="D44">
            <v>9.5944670449068497</v>
          </cell>
        </row>
        <row r="45">
          <cell r="A45" t="str">
            <v>03408564FA</v>
          </cell>
          <cell r="B45" t="str">
            <v>contactor control voltage 127VAC XE</v>
          </cell>
          <cell r="C45">
            <v>4.3135841434974882</v>
          </cell>
          <cell r="D45">
            <v>4.5292633506723625</v>
          </cell>
        </row>
        <row r="46">
          <cell r="A46" t="str">
            <v>03408597FA</v>
          </cell>
          <cell r="B46" t="str">
            <v>Contactor control plate magnetic latching</v>
          </cell>
          <cell r="C46">
            <v>24.017160000000001</v>
          </cell>
          <cell r="D46">
            <v>25.218018000000001</v>
          </cell>
        </row>
        <row r="47">
          <cell r="A47" t="str">
            <v>03408597FB</v>
          </cell>
          <cell r="B47" t="str">
            <v>Contactor control plate mechanical latching</v>
          </cell>
          <cell r="C47">
            <v>25.70036</v>
          </cell>
          <cell r="D47">
            <v>26.985378000000001</v>
          </cell>
        </row>
        <row r="48">
          <cell r="A48" t="str">
            <v>03408929FC</v>
          </cell>
          <cell r="B48" t="str">
            <v>contactor control voltage 110VAC XU/XAP</v>
          </cell>
          <cell r="C48">
            <v>28.824797955974859</v>
          </cell>
          <cell r="D48">
            <v>30.266037853773604</v>
          </cell>
        </row>
        <row r="49">
          <cell r="A49" t="str">
            <v>03408929FD</v>
          </cell>
          <cell r="B49" t="str">
            <v>contactor control voltage 110VAC XU/XAP</v>
          </cell>
          <cell r="C49">
            <v>28.824797955974859</v>
          </cell>
          <cell r="D49">
            <v>30.266037853773604</v>
          </cell>
        </row>
        <row r="50">
          <cell r="A50" t="str">
            <v>03408964F0</v>
          </cell>
          <cell r="B50" t="str">
            <v>CB EXTRACTION TABEL</v>
          </cell>
          <cell r="C50">
            <v>180.26994521642337</v>
          </cell>
          <cell r="D50">
            <v>180.26994521642337</v>
          </cell>
        </row>
        <row r="51">
          <cell r="A51" t="str">
            <v>03409020FA</v>
          </cell>
          <cell r="B51" t="str">
            <v>Switcboard accessories not included CB extraction tools MCset123</v>
          </cell>
          <cell r="C51">
            <v>70.303565382618771</v>
          </cell>
          <cell r="D51">
            <v>73.607562760835748</v>
          </cell>
        </row>
        <row r="52">
          <cell r="A52" t="str">
            <v>03409042FA</v>
          </cell>
          <cell r="B52" t="str">
            <v>Contactor control voltage XU/XAP relays  magnetic lact 48VDC</v>
          </cell>
          <cell r="C52">
            <v>29.721932587130141</v>
          </cell>
          <cell r="D52">
            <v>31.208029216486647</v>
          </cell>
        </row>
        <row r="53">
          <cell r="A53" t="str">
            <v>03409042FC</v>
          </cell>
          <cell r="B53" t="str">
            <v>Contactor control voltage XU/XAP relays magnetic lact 110VDC</v>
          </cell>
          <cell r="C53">
            <v>28.588397955974859</v>
          </cell>
          <cell r="D53">
            <v>30.017817853773604</v>
          </cell>
        </row>
        <row r="54">
          <cell r="A54" t="str">
            <v>03409042FG</v>
          </cell>
          <cell r="B54" t="str">
            <v>Contactor control voltage XU/XAP relays magnetic lact 220VAC 50HZ</v>
          </cell>
          <cell r="C54">
            <v>31.615219959013544</v>
          </cell>
          <cell r="D54">
            <v>33.187401784575798</v>
          </cell>
        </row>
        <row r="55">
          <cell r="A55" t="str">
            <v>03409042FH</v>
          </cell>
          <cell r="B55" t="str">
            <v>Contactor control voltage XU/XAP relays  magnetic lact 220VDC</v>
          </cell>
          <cell r="C55">
            <v>31.23323651124495</v>
          </cell>
          <cell r="D55">
            <v>32.794898336807201</v>
          </cell>
        </row>
        <row r="56">
          <cell r="A56" t="str">
            <v>03409042FJ</v>
          </cell>
          <cell r="B56" t="str">
            <v>Contactor control voltage XU/XAP relays magnetic lact 230VAC 60HZ</v>
          </cell>
          <cell r="C56">
            <v>32.094819959013549</v>
          </cell>
          <cell r="D56">
            <v>33.656481784575789</v>
          </cell>
        </row>
        <row r="57">
          <cell r="A57" t="str">
            <v>03409042FK</v>
          </cell>
          <cell r="B57" t="str">
            <v>Contactor control voltage XU/XAP relays magnetic lact 250VAC 50HZ</v>
          </cell>
          <cell r="C57">
            <v>31.576403406782138</v>
          </cell>
          <cell r="D57">
            <v>33.138065232344388</v>
          </cell>
        </row>
        <row r="58">
          <cell r="A58" t="str">
            <v>03409042FM</v>
          </cell>
          <cell r="B58" t="str">
            <v>Contactor control voltage XU/XAP relays  mechanical lact 48VDC</v>
          </cell>
          <cell r="C58">
            <v>29.721932587130141</v>
          </cell>
          <cell r="D58">
            <v>31.208029216486647</v>
          </cell>
        </row>
        <row r="59">
          <cell r="A59" t="str">
            <v>03409042FQ</v>
          </cell>
          <cell r="B59" t="str">
            <v>Contactor control voltage XU/XAP relays  mechanical lact 110VDC</v>
          </cell>
          <cell r="C59">
            <v>28.824797955974859</v>
          </cell>
          <cell r="D59">
            <v>30.266037853773604</v>
          </cell>
        </row>
        <row r="60">
          <cell r="A60" t="str">
            <v>03409042FU</v>
          </cell>
          <cell r="B60" t="str">
            <v>Contactor control voltage XU/XAP relays  mechanical lact 220VAC 50HZ</v>
          </cell>
          <cell r="C60">
            <v>31.404819959013544</v>
          </cell>
          <cell r="D60">
            <v>32.966481784575791</v>
          </cell>
        </row>
        <row r="61">
          <cell r="A61" t="str">
            <v>03409042FV</v>
          </cell>
          <cell r="B61" t="str">
            <v>Contactor control voltage XU/XAP relays  mechanical lact 220VDC</v>
          </cell>
          <cell r="C61">
            <v>31.923236511244951</v>
          </cell>
          <cell r="D61">
            <v>33.484898336807198</v>
          </cell>
        </row>
        <row r="62">
          <cell r="A62" t="str">
            <v>03409042FW</v>
          </cell>
          <cell r="B62" t="str">
            <v>Contactor control voltage XU/XAP relays  mechanical lact 230VAC 60HZ</v>
          </cell>
          <cell r="C62">
            <v>32.094819959013549</v>
          </cell>
          <cell r="D62">
            <v>33.656481784575789</v>
          </cell>
        </row>
        <row r="63">
          <cell r="A63" t="str">
            <v>03409042FX</v>
          </cell>
          <cell r="B63" t="str">
            <v>Contactor control voltage XU/XAP relays  mechanical lact 250VAC 50HZ</v>
          </cell>
          <cell r="C63">
            <v>31.576403406782138</v>
          </cell>
          <cell r="D63">
            <v>33.138065232344388</v>
          </cell>
        </row>
        <row r="64">
          <cell r="A64" t="str">
            <v>03820212NA</v>
          </cell>
          <cell r="B64" t="str">
            <v>LV box lighting MCset4</v>
          </cell>
          <cell r="C64">
            <v>9.2409129299110262</v>
          </cell>
          <cell r="D64">
            <v>9.4686666958194525</v>
          </cell>
        </row>
        <row r="65">
          <cell r="A65" t="str">
            <v>03829595N0</v>
          </cell>
          <cell r="B65" t="str">
            <v>Fingger SF</v>
          </cell>
          <cell r="C65">
            <v>27.962160000000001</v>
          </cell>
          <cell r="D65">
            <v>29.360268000000001</v>
          </cell>
        </row>
        <row r="66">
          <cell r="A66" t="str">
            <v>03830887NA</v>
          </cell>
          <cell r="B66" t="str">
            <v>Anchoring MCset4</v>
          </cell>
          <cell r="C66">
            <v>28.933935068998181</v>
          </cell>
          <cell r="D66">
            <v>28.933935068998181</v>
          </cell>
        </row>
        <row r="67">
          <cell r="A67" t="str">
            <v>03833377N0</v>
          </cell>
          <cell r="B67" t="str">
            <v>BUSBAR COVER 1250A</v>
          </cell>
          <cell r="C67">
            <v>66.5916</v>
          </cell>
          <cell r="D67">
            <v>69.921180000000007</v>
          </cell>
        </row>
        <row r="68">
          <cell r="A68" t="str">
            <v>03833542N0</v>
          </cell>
          <cell r="B68" t="str">
            <v>BUSBAR COVER 2500A</v>
          </cell>
          <cell r="C68">
            <v>3.3507183925948332</v>
          </cell>
          <cell r="D68">
            <v>3.5182543122245753</v>
          </cell>
        </row>
        <row r="69">
          <cell r="A69" t="str">
            <v>03835709NA</v>
          </cell>
          <cell r="B69" t="str">
            <v>LV box door blank MCset4</v>
          </cell>
          <cell r="C69">
            <v>16.079999999999998</v>
          </cell>
          <cell r="D69">
            <v>16.079999999999998</v>
          </cell>
        </row>
        <row r="70">
          <cell r="A70" t="str">
            <v>03835710NA</v>
          </cell>
          <cell r="B70" t="str">
            <v>handle with key</v>
          </cell>
          <cell r="C70">
            <v>26.94172</v>
          </cell>
          <cell r="D70">
            <v>29.635892000000002</v>
          </cell>
        </row>
        <row r="71">
          <cell r="A71" t="str">
            <v>03835715NA</v>
          </cell>
          <cell r="B71" t="str">
            <v>ES without  &amp; without neon indicator AD4</v>
          </cell>
          <cell r="C71">
            <v>250.01832000000002</v>
          </cell>
          <cell r="D71">
            <v>262.51923600000003</v>
          </cell>
        </row>
        <row r="72">
          <cell r="A72" t="str">
            <v>03835716NA</v>
          </cell>
          <cell r="B72" t="str">
            <v>ES auxiliary contact 6(3NO-3NC) MCset4</v>
          </cell>
          <cell r="C72">
            <v>11.38264</v>
          </cell>
          <cell r="D72">
            <v>11.951772</v>
          </cell>
        </row>
        <row r="73">
          <cell r="A73" t="str">
            <v>03835717NA</v>
          </cell>
          <cell r="B73" t="str">
            <v>ES without  &amp; with neon indicator AD4</v>
          </cell>
          <cell r="C73">
            <v>394.52103999999997</v>
          </cell>
          <cell r="D73">
            <v>414.24709200000001</v>
          </cell>
        </row>
        <row r="74">
          <cell r="A74" t="str">
            <v>03835717NB</v>
          </cell>
          <cell r="B74" t="str">
            <v>neon indicator RD4</v>
          </cell>
          <cell r="C74">
            <v>319.79748000000001</v>
          </cell>
          <cell r="D74">
            <v>335.78735400000005</v>
          </cell>
        </row>
        <row r="75">
          <cell r="A75" t="str">
            <v>03835720NA</v>
          </cell>
          <cell r="B75" t="str">
            <v>PTs D/O AD4  3pcs phase/earth  with fuse anti arc with ES</v>
          </cell>
          <cell r="C75">
            <v>847.27</v>
          </cell>
          <cell r="D75">
            <v>880.49</v>
          </cell>
        </row>
        <row r="76">
          <cell r="A76" t="str">
            <v>03835720NB</v>
          </cell>
          <cell r="B76" t="str">
            <v>PTs D/O AD4  3pcs phase/earth  with fuse anti arc without ES</v>
          </cell>
          <cell r="C76">
            <v>879.74563381015332</v>
          </cell>
          <cell r="D76">
            <v>915.24058583138583</v>
          </cell>
        </row>
        <row r="77">
          <cell r="A77" t="str">
            <v>03835720NC</v>
          </cell>
          <cell r="B77" t="str">
            <v>PTs D/O RD4  3pcs phase/earth  with fuse anti arc without ES</v>
          </cell>
          <cell r="C77">
            <v>878.01723665166605</v>
          </cell>
          <cell r="D77">
            <v>913.51594520228332</v>
          </cell>
        </row>
        <row r="78">
          <cell r="A78" t="str">
            <v>03835720ND</v>
          </cell>
          <cell r="B78" t="str">
            <v xml:space="preserve">PTs D/O CL4  3pcs phase/earth  with fuse anti arc </v>
          </cell>
          <cell r="C78">
            <v>1217.8719536105036</v>
          </cell>
          <cell r="D78">
            <v>1257.3933291365702</v>
          </cell>
        </row>
        <row r="79">
          <cell r="A79" t="str">
            <v>03835720NE</v>
          </cell>
          <cell r="B79" t="str">
            <v>PTs D/O AD4  3pcs phase/earth  with fuse not anti arc with ES</v>
          </cell>
          <cell r="C79">
            <v>874.75094493425058</v>
          </cell>
          <cell r="D79">
            <v>910.24401869079122</v>
          </cell>
        </row>
        <row r="80">
          <cell r="A80" t="str">
            <v>03835720NF</v>
          </cell>
          <cell r="B80" t="str">
            <v xml:space="preserve">PTs D/O GL4  3pcs phase/earth  with fuse anti arc </v>
          </cell>
          <cell r="C80">
            <v>959.26065252526314</v>
          </cell>
          <cell r="D80">
            <v>996.43787127626854</v>
          </cell>
        </row>
        <row r="81">
          <cell r="A81" t="str">
            <v>03835720NG</v>
          </cell>
          <cell r="B81" t="str">
            <v>PTs D/O AD4  3pcs phase/earth  with fuse not anti arc without ES</v>
          </cell>
          <cell r="C81">
            <v>878.01723665166605</v>
          </cell>
          <cell r="D81">
            <v>913.51594520228332</v>
          </cell>
        </row>
        <row r="82">
          <cell r="A82" t="str">
            <v>03835720NH</v>
          </cell>
          <cell r="B82" t="str">
            <v xml:space="preserve">PTs D/O GL4  3pcs phase/earth  with fuse not anti arc </v>
          </cell>
          <cell r="C82">
            <v>879.74563381015332</v>
          </cell>
          <cell r="D82">
            <v>915.24058583138583</v>
          </cell>
        </row>
        <row r="83">
          <cell r="A83" t="str">
            <v>03835720NJ</v>
          </cell>
          <cell r="B83" t="str">
            <v xml:space="preserve">PTs D/O CL4  3pcs phase/earth  with fuse not anti arc </v>
          </cell>
          <cell r="C83">
            <v>1217.7683845081269</v>
          </cell>
          <cell r="D83">
            <v>1257.2897600341935</v>
          </cell>
        </row>
        <row r="84">
          <cell r="A84" t="str">
            <v>03835720NK</v>
          </cell>
          <cell r="B84" t="str">
            <v xml:space="preserve">PTs D/O GL4  3pcs phase/earth  with fuse not anti arc </v>
          </cell>
          <cell r="C84">
            <v>959.26065252526314</v>
          </cell>
          <cell r="D84">
            <v>996.43787127626854</v>
          </cell>
        </row>
        <row r="85">
          <cell r="A85" t="str">
            <v>03835721NA</v>
          </cell>
          <cell r="B85" t="str">
            <v>PTs fixed AD4 3pcs phase/earth with ES</v>
          </cell>
          <cell r="C85">
            <v>269.55287549197249</v>
          </cell>
          <cell r="D85">
            <v>279.15391039169555</v>
          </cell>
        </row>
        <row r="86">
          <cell r="A86" t="str">
            <v>03835721NB</v>
          </cell>
          <cell r="B86" t="str">
            <v>PTs fixed AD4 2pcs phase/phase with ES</v>
          </cell>
          <cell r="C86">
            <v>245.86304034205091</v>
          </cell>
          <cell r="D86">
            <v>254.81619444769828</v>
          </cell>
        </row>
        <row r="87">
          <cell r="A87" t="str">
            <v>03835721NC</v>
          </cell>
          <cell r="B87" t="str">
            <v>PTs fixed AD4 1pcs phase/phase with ES</v>
          </cell>
          <cell r="C87">
            <v>242.5087143495204</v>
          </cell>
          <cell r="D87">
            <v>252.10411445516777</v>
          </cell>
        </row>
        <row r="88">
          <cell r="A88" t="str">
            <v>03835721ND</v>
          </cell>
          <cell r="B88" t="str">
            <v>PTs fixed AD4 3pcs phase/earth without ES</v>
          </cell>
          <cell r="C88">
            <v>274.50095165819835</v>
          </cell>
          <cell r="D88">
            <v>284.10198655792146</v>
          </cell>
        </row>
        <row r="89">
          <cell r="A89" t="str">
            <v>03835721NE</v>
          </cell>
          <cell r="B89" t="str">
            <v>PTs fixed AD4 2pcs phase/phase without ES</v>
          </cell>
          <cell r="C89">
            <v>250.77730774382269</v>
          </cell>
          <cell r="D89">
            <v>259.73046184947003</v>
          </cell>
        </row>
        <row r="90">
          <cell r="A90" t="str">
            <v>03835721NF</v>
          </cell>
          <cell r="B90" t="str">
            <v>PTs fixed AD4 1pcs phase/phase without ES</v>
          </cell>
          <cell r="C90">
            <v>247.42298175129221</v>
          </cell>
          <cell r="D90">
            <v>257.01838185693953</v>
          </cell>
        </row>
        <row r="91">
          <cell r="A91" t="str">
            <v>03835721NG</v>
          </cell>
          <cell r="B91" t="str">
            <v>PTs fixed RD4 3pcs phase/earth without ES</v>
          </cell>
          <cell r="C91">
            <v>79.607220922023529</v>
          </cell>
          <cell r="D91">
            <v>80.392495821746508</v>
          </cell>
        </row>
        <row r="92">
          <cell r="A92" t="str">
            <v>03835721NH</v>
          </cell>
          <cell r="B92" t="str">
            <v>PTs fixed RD4 2pcs phase/phase without ES</v>
          </cell>
          <cell r="C92">
            <v>249.03012793841674</v>
          </cell>
          <cell r="D92">
            <v>257.98328204406408</v>
          </cell>
        </row>
        <row r="93">
          <cell r="A93" t="str">
            <v>03835721NJ</v>
          </cell>
          <cell r="B93" t="str">
            <v>PTs fixed RD4 1pcs phase/phase without ES</v>
          </cell>
          <cell r="C93">
            <v>245.67580194588626</v>
          </cell>
          <cell r="D93">
            <v>255.27120205153363</v>
          </cell>
        </row>
        <row r="94">
          <cell r="A94" t="str">
            <v>03835721NK</v>
          </cell>
          <cell r="B94" t="str">
            <v xml:space="preserve">PTs fixed CL4 3pcs phase/earth </v>
          </cell>
          <cell r="C94">
            <v>592.33375693137657</v>
          </cell>
          <cell r="D94">
            <v>605.69328257827738</v>
          </cell>
        </row>
        <row r="95">
          <cell r="A95" t="str">
            <v>03835721NL</v>
          </cell>
          <cell r="B95" t="str">
            <v>PTs fixed CL4 2pcs phase/phase</v>
          </cell>
          <cell r="C95">
            <v>455.03756340284752</v>
          </cell>
          <cell r="D95">
            <v>466.50309035953575</v>
          </cell>
        </row>
        <row r="96">
          <cell r="A96" t="str">
            <v>03835721NM</v>
          </cell>
          <cell r="B96" t="str">
            <v>PTs fixed CL4 1pcs phase/phase</v>
          </cell>
          <cell r="C96">
            <v>467.85280152982926</v>
          </cell>
          <cell r="D96">
            <v>479.96057448651743</v>
          </cell>
        </row>
        <row r="97">
          <cell r="A97" t="str">
            <v>03835721NN</v>
          </cell>
          <cell r="B97" t="str">
            <v xml:space="preserve">PTs fixed GL4 3pcs phase/earth </v>
          </cell>
          <cell r="C97">
            <v>349.48433834863596</v>
          </cell>
          <cell r="D97">
            <v>360.60993352486935</v>
          </cell>
        </row>
        <row r="98">
          <cell r="A98" t="str">
            <v>03835721NP</v>
          </cell>
          <cell r="B98" t="str">
            <v>PTs fixed GL4 2pcs phase/phase</v>
          </cell>
          <cell r="C98">
            <v>300.35850112849147</v>
          </cell>
          <cell r="D98">
            <v>310.34696475181261</v>
          </cell>
        </row>
        <row r="99">
          <cell r="A99" t="str">
            <v>03835721NQ</v>
          </cell>
          <cell r="B99" t="str">
            <v>PTs fixed GL4 1pcs phase/phase</v>
          </cell>
          <cell r="C99">
            <v>297.00417513596096</v>
          </cell>
          <cell r="D99">
            <v>307.63488475928204</v>
          </cell>
        </row>
        <row r="100">
          <cell r="A100" t="str">
            <v>03835722NA</v>
          </cell>
          <cell r="B100" t="str">
            <v>AD4 without PTs, with ES</v>
          </cell>
          <cell r="C100">
            <v>4.3785616515144135</v>
          </cell>
          <cell r="D100">
            <v>4.9950465398277171</v>
          </cell>
        </row>
        <row r="101">
          <cell r="A101" t="str">
            <v>03835722NB</v>
          </cell>
          <cell r="B101" t="str">
            <v>PTs without AD4 without ES</v>
          </cell>
          <cell r="C101">
            <v>9.2788611130423817</v>
          </cell>
          <cell r="D101">
            <v>9.8953460013556853</v>
          </cell>
        </row>
        <row r="102">
          <cell r="A102" t="str">
            <v>03835722NC</v>
          </cell>
          <cell r="B102" t="str">
            <v>GL4 w/o PTS</v>
          </cell>
          <cell r="C102">
            <v>7.6909158264166759</v>
          </cell>
          <cell r="D102">
            <v>8.3074007147299795</v>
          </cell>
        </row>
        <row r="103">
          <cell r="A103" t="str">
            <v>03835722ND</v>
          </cell>
          <cell r="B103" t="str">
            <v>PTs without RD4 without ES</v>
          </cell>
          <cell r="C103">
            <v>7.5456492478803048</v>
          </cell>
          <cell r="D103">
            <v>8.1621341361936093</v>
          </cell>
        </row>
        <row r="104">
          <cell r="A104" t="str">
            <v>03835723NA</v>
          </cell>
          <cell r="B104" t="str">
            <v xml:space="preserve">Lower door MCset4 blank anti arc </v>
          </cell>
          <cell r="C104">
            <v>28.23</v>
          </cell>
          <cell r="D104">
            <v>28.23</v>
          </cell>
        </row>
        <row r="105">
          <cell r="A105" t="str">
            <v>03835724NA</v>
          </cell>
          <cell r="B105" t="str">
            <v xml:space="preserve">Lower door MCset4 hole anti arc </v>
          </cell>
          <cell r="C105">
            <v>23.93</v>
          </cell>
          <cell r="D105">
            <v>23.93</v>
          </cell>
        </row>
        <row r="106">
          <cell r="A106" t="str">
            <v>03835725NA</v>
          </cell>
          <cell r="B106" t="str">
            <v>Lower door RD4 for d/o PTS w/o neon anti arc</v>
          </cell>
          <cell r="C106">
            <v>20.91</v>
          </cell>
          <cell r="D106">
            <v>20.91</v>
          </cell>
        </row>
        <row r="107">
          <cell r="A107" t="str">
            <v>03835726NA</v>
          </cell>
          <cell r="B107" t="str">
            <v>Lower door RD4 for fix PTS w/o neon anti arc</v>
          </cell>
          <cell r="C107">
            <v>20.82</v>
          </cell>
          <cell r="D107">
            <v>20.82</v>
          </cell>
        </row>
        <row r="108">
          <cell r="A108" t="str">
            <v>03835727NA</v>
          </cell>
          <cell r="B108" t="str">
            <v xml:space="preserve">Lower door MCset4 blank not anti arc </v>
          </cell>
          <cell r="C108">
            <v>18.600000000000001</v>
          </cell>
          <cell r="D108">
            <v>18.600000000000001</v>
          </cell>
        </row>
        <row r="109">
          <cell r="A109" t="str">
            <v>03835728NA</v>
          </cell>
          <cell r="B109" t="str">
            <v xml:space="preserve">Lower door MCset4 hole not anti arc </v>
          </cell>
          <cell r="C109">
            <v>18.89</v>
          </cell>
          <cell r="D109">
            <v>18.89</v>
          </cell>
        </row>
        <row r="110">
          <cell r="A110" t="str">
            <v>03835729NA</v>
          </cell>
          <cell r="B110" t="str">
            <v>Lower door RD4 for d/o PTS w/o neon not anti arc</v>
          </cell>
          <cell r="C110">
            <v>15.89</v>
          </cell>
          <cell r="D110">
            <v>15.89</v>
          </cell>
        </row>
        <row r="111">
          <cell r="A111" t="str">
            <v>03835730NA</v>
          </cell>
          <cell r="B111" t="str">
            <v>Lower door RD4 for fix PTS w/o neon not anti arc</v>
          </cell>
          <cell r="C111">
            <v>10.7</v>
          </cell>
          <cell r="D111">
            <v>10.7</v>
          </cell>
        </row>
        <row r="112">
          <cell r="A112" t="str">
            <v>03835731NA</v>
          </cell>
          <cell r="B112" t="str">
            <v>CTS Single CTs AD4 630A with neon w/o PTs w/o ES</v>
          </cell>
          <cell r="C112">
            <v>132.4839261256142</v>
          </cell>
          <cell r="D112">
            <v>133.23746361736752</v>
          </cell>
        </row>
        <row r="113">
          <cell r="A113" t="str">
            <v>03835731NB</v>
          </cell>
          <cell r="B113" t="str">
            <v>CTS Single CTs AD4 630A with ES w/o PTs</v>
          </cell>
          <cell r="C113">
            <v>109.48261351858784</v>
          </cell>
          <cell r="D113">
            <v>110.23615101034116</v>
          </cell>
        </row>
        <row r="114">
          <cell r="A114" t="str">
            <v>03835731NC</v>
          </cell>
          <cell r="B114" t="str">
            <v>CTS Single CTs AD4 2500A</v>
          </cell>
          <cell r="C114">
            <v>141.77135641587043</v>
          </cell>
          <cell r="D114">
            <v>142.52489390762378</v>
          </cell>
        </row>
        <row r="115">
          <cell r="A115" t="str">
            <v>03835732NA</v>
          </cell>
          <cell r="B115" t="str">
            <v>CL4 &lt;=2000A WITHOUT VTS ACCES.</v>
          </cell>
          <cell r="C115">
            <v>72.945945461298692</v>
          </cell>
          <cell r="D115">
            <v>73.283644835516924</v>
          </cell>
        </row>
        <row r="116">
          <cell r="A116" t="str">
            <v>03835732NB</v>
          </cell>
          <cell r="B116" t="str">
            <v>CL4 w/ PTs 1250-2000A</v>
          </cell>
          <cell r="C116">
            <v>126.58165401377056</v>
          </cell>
          <cell r="D116">
            <v>126.95691868182649</v>
          </cell>
        </row>
        <row r="117">
          <cell r="A117" t="str">
            <v>03835732NC</v>
          </cell>
          <cell r="B117" t="str">
            <v>GL4 w/o CTS</v>
          </cell>
          <cell r="C117">
            <v>38.248654627387907</v>
          </cell>
          <cell r="D117">
            <v>38.626854587234206</v>
          </cell>
        </row>
        <row r="118">
          <cell r="A118" t="str">
            <v>03835732ND</v>
          </cell>
          <cell r="B118" t="str">
            <v>GL4 w/ CTS</v>
          </cell>
          <cell r="C118">
            <v>80.106964763431719</v>
          </cell>
          <cell r="D118">
            <v>80.656640723278045</v>
          </cell>
        </row>
        <row r="119">
          <cell r="A119" t="str">
            <v>03835732NE</v>
          </cell>
          <cell r="B119" t="str">
            <v>GL4 w/ PTS</v>
          </cell>
          <cell r="C119">
            <v>62.948233243689955</v>
          </cell>
          <cell r="D119">
            <v>63.68862288260005</v>
          </cell>
        </row>
        <row r="120">
          <cell r="A120" t="str">
            <v>03835732NF</v>
          </cell>
          <cell r="B120" t="str">
            <v>CL4 2500A WITHOUT VTS ACCESS.</v>
          </cell>
          <cell r="C120">
            <v>76.161428796077686</v>
          </cell>
          <cell r="D120">
            <v>76.499128170295918</v>
          </cell>
        </row>
        <row r="121">
          <cell r="A121" t="str">
            <v>03835732NG</v>
          </cell>
          <cell r="B121" t="str">
            <v>CL4 w/ PTs 2500A</v>
          </cell>
          <cell r="C121">
            <v>129.79713734854954</v>
          </cell>
          <cell r="D121">
            <v>130.17240201660547</v>
          </cell>
        </row>
        <row r="122">
          <cell r="A122" t="str">
            <v>03835733NA</v>
          </cell>
          <cell r="B122" t="str">
            <v>CTs Double CTs AD4 630A with neon w/o PTs w/o ES</v>
          </cell>
          <cell r="C122">
            <v>159.92184819596562</v>
          </cell>
          <cell r="D122">
            <v>160.62232992278911</v>
          </cell>
        </row>
        <row r="123">
          <cell r="A123" t="str">
            <v>03835733NB</v>
          </cell>
          <cell r="B123" t="str">
            <v>CTs Double CTs AD4 630A with ES w/o PTs</v>
          </cell>
          <cell r="C123">
            <v>141.96338057107181</v>
          </cell>
          <cell r="D123">
            <v>142.66386229789529</v>
          </cell>
        </row>
        <row r="124">
          <cell r="A124" t="str">
            <v>03835733NC</v>
          </cell>
          <cell r="B124" t="str">
            <v>CTs Double CTs AD4 2500A</v>
          </cell>
          <cell r="C124">
            <v>159.90518190362917</v>
          </cell>
          <cell r="D124">
            <v>160.60566363045265</v>
          </cell>
        </row>
        <row r="125">
          <cell r="A125" t="str">
            <v>03835734NA</v>
          </cell>
          <cell r="B125" t="str">
            <v>CTs single support &amp; lower bare bar AD4 630A</v>
          </cell>
          <cell r="C125">
            <v>90.819884737580907</v>
          </cell>
          <cell r="D125">
            <v>90.948154325732233</v>
          </cell>
        </row>
        <row r="126">
          <cell r="A126" t="str">
            <v>03835734NB</v>
          </cell>
          <cell r="B126" t="str">
            <v>CTs single support &amp; lower sleeved bare bar AD4 630A</v>
          </cell>
          <cell r="C126">
            <v>114.30103473758089</v>
          </cell>
          <cell r="D126">
            <v>114.42930432573222</v>
          </cell>
        </row>
        <row r="127">
          <cell r="A127" t="str">
            <v>03835734NC</v>
          </cell>
          <cell r="B127" t="str">
            <v>CTs single support &amp; lower bar AD4 1250A ARJP3/ ARJA1</v>
          </cell>
          <cell r="C127">
            <v>154.23718473758089</v>
          </cell>
          <cell r="D127">
            <v>154.48245432573219</v>
          </cell>
        </row>
        <row r="128">
          <cell r="A128" t="str">
            <v>03835734ND</v>
          </cell>
          <cell r="B128" t="str">
            <v>CTs single support &amp; lower bar AD4 1250A ARJP1/P2/M2/H</v>
          </cell>
          <cell r="C128">
            <v>153.45718473758089</v>
          </cell>
          <cell r="D128">
            <v>153.58545432573217</v>
          </cell>
        </row>
        <row r="129">
          <cell r="A129" t="str">
            <v>03835734NE</v>
          </cell>
          <cell r="B129" t="str">
            <v>CTs single support &amp; lower bar AD4 2000A ARJA1J</v>
          </cell>
          <cell r="C129">
            <v>357.38087005588301</v>
          </cell>
          <cell r="D129">
            <v>357.39213964403433</v>
          </cell>
        </row>
        <row r="130">
          <cell r="A130" t="str">
            <v>03835734NF</v>
          </cell>
          <cell r="B130" t="str">
            <v>CTs single support &amp; lower bar AD4 2500A ARJA1J</v>
          </cell>
          <cell r="C130">
            <v>498.399920412006</v>
          </cell>
          <cell r="D130">
            <v>498.41119000015732</v>
          </cell>
        </row>
        <row r="131">
          <cell r="A131" t="str">
            <v>03835735NB</v>
          </cell>
          <cell r="B131" t="str">
            <v>CTs double support &amp; lower bar AD4 1250A first CT ARJP3</v>
          </cell>
          <cell r="C131">
            <v>104.08242822628588</v>
          </cell>
          <cell r="D131">
            <v>104.48842581443721</v>
          </cell>
        </row>
        <row r="132">
          <cell r="A132" t="str">
            <v>03835735NC</v>
          </cell>
          <cell r="B132" t="str">
            <v>CTs double support &amp; lower bar AD4 1250A first CT ARJP1/P2/M2</v>
          </cell>
          <cell r="C132">
            <v>97.253298668977521</v>
          </cell>
          <cell r="D132">
            <v>97.600796257128835</v>
          </cell>
        </row>
        <row r="133">
          <cell r="A133" t="str">
            <v>03835735ND</v>
          </cell>
          <cell r="B133" t="str">
            <v>CTs Double First CTs support &amp; lower bar AD4 2000A ARJA1J</v>
          </cell>
          <cell r="C133">
            <v>269.15649455194711</v>
          </cell>
          <cell r="D133">
            <v>269.44549214009839</v>
          </cell>
        </row>
        <row r="134">
          <cell r="A134" t="str">
            <v>03835735NE</v>
          </cell>
          <cell r="B134" t="str">
            <v>CTs Double First CTs support &amp; lower bar AD4 2500A ARJA1J</v>
          </cell>
          <cell r="C134">
            <v>468.83980587599046</v>
          </cell>
          <cell r="D134">
            <v>469.12880346414147</v>
          </cell>
        </row>
        <row r="135">
          <cell r="A135" t="str">
            <v>03836758NB</v>
          </cell>
          <cell r="B135" t="str">
            <v>CTs double support &amp; lower bar AD4 1250A second CT ARJP3/A1</v>
          </cell>
          <cell r="C135">
            <v>78.956564737580891</v>
          </cell>
          <cell r="D135">
            <v>79.362562325732213</v>
          </cell>
        </row>
        <row r="136">
          <cell r="A136" t="str">
            <v>03836758NC</v>
          </cell>
          <cell r="B136" t="str">
            <v>CTs double support &amp; lower bar AD4 1250A second CT ARJP2/M2/H</v>
          </cell>
          <cell r="C136">
            <v>72.127435180272528</v>
          </cell>
          <cell r="D136">
            <v>72.474932768423841</v>
          </cell>
        </row>
        <row r="137">
          <cell r="A137" t="str">
            <v>03836758ND</v>
          </cell>
          <cell r="B137" t="str">
            <v>CTs Double Second CTs support &amp; lower bar AD4 2000A ARJA1J</v>
          </cell>
          <cell r="C137">
            <v>177.53343869188814</v>
          </cell>
          <cell r="D137">
            <v>177.82243628003943</v>
          </cell>
        </row>
        <row r="138">
          <cell r="A138" t="str">
            <v>03836758NE</v>
          </cell>
          <cell r="B138" t="str">
            <v>CTs Double Second CTs support &amp; lower bar AD4 2500A ARJA1J</v>
          </cell>
          <cell r="C138">
            <v>252.33047768401644</v>
          </cell>
          <cell r="D138">
            <v>252.61947527216773</v>
          </cell>
        </row>
        <row r="139">
          <cell r="A139" t="str">
            <v>03836759NA</v>
          </cell>
          <cell r="B139" t="str">
            <v>CTs lower bar &amp; support GL4 ARJP3/A1</v>
          </cell>
          <cell r="C139">
            <v>1614.41281165385</v>
          </cell>
          <cell r="D139">
            <v>1614.4240812420014</v>
          </cell>
        </row>
        <row r="140">
          <cell r="A140" t="str">
            <v>03836759NB</v>
          </cell>
          <cell r="B140" t="str">
            <v>CTs lower bar &amp; support GL4 ARJA1 2000-2500A</v>
          </cell>
          <cell r="C140">
            <v>451.4745773166365</v>
          </cell>
          <cell r="D140">
            <v>451.48584690478782</v>
          </cell>
        </row>
        <row r="141">
          <cell r="A141" t="str">
            <v>03836759NC</v>
          </cell>
          <cell r="B141" t="str">
            <v>GL4 bus riser connection 1250A</v>
          </cell>
          <cell r="C141">
            <v>250.13992277450689</v>
          </cell>
          <cell r="D141">
            <v>251.73087905101738</v>
          </cell>
        </row>
        <row r="142">
          <cell r="A142" t="str">
            <v>03836759ND</v>
          </cell>
          <cell r="B142" t="str">
            <v>GL4 bus riser connection 2000-2500A</v>
          </cell>
          <cell r="C142">
            <v>465.99010705981533</v>
          </cell>
          <cell r="D142">
            <v>467.48638333632584</v>
          </cell>
        </row>
        <row r="143">
          <cell r="A143" t="str">
            <v>03836759NG</v>
          </cell>
          <cell r="B143" t="str">
            <v>CTs lower bar &amp; support GL4 ARJM/H</v>
          </cell>
          <cell r="C143">
            <v>1614.9730276426499</v>
          </cell>
          <cell r="D143">
            <v>1614.9842972308013</v>
          </cell>
        </row>
        <row r="144">
          <cell r="A144" t="str">
            <v>03836759NH</v>
          </cell>
          <cell r="B144" t="str">
            <v>CTs lower bar &amp; support GL4 ARJP1/2</v>
          </cell>
          <cell r="C144">
            <v>1613.8837759171131</v>
          </cell>
          <cell r="D144">
            <v>1613.8950455052645</v>
          </cell>
        </row>
        <row r="145">
          <cell r="A145" t="str">
            <v>03836759NJ</v>
          </cell>
          <cell r="B145" t="str">
            <v>TT4 without neon indicator</v>
          </cell>
          <cell r="C145">
            <v>319.79505608755318</v>
          </cell>
          <cell r="D145">
            <v>322.63634864057417</v>
          </cell>
        </row>
        <row r="146">
          <cell r="A146" t="str">
            <v>03836760NA</v>
          </cell>
          <cell r="B146" t="str">
            <v>LOW.DER.CL4 1250A</v>
          </cell>
          <cell r="C146">
            <v>301.94664492775797</v>
          </cell>
          <cell r="D146">
            <v>303.87109504352799</v>
          </cell>
        </row>
        <row r="147">
          <cell r="A147" t="str">
            <v>03836760NB</v>
          </cell>
          <cell r="B147" t="str">
            <v>LOW.DER.CL4 2000A</v>
          </cell>
          <cell r="C147">
            <v>582.77161461653395</v>
          </cell>
          <cell r="D147">
            <v>584.69606473230397</v>
          </cell>
        </row>
        <row r="148">
          <cell r="A148" t="str">
            <v>03836760NE</v>
          </cell>
          <cell r="B148" t="str">
            <v>LOW.DER.CL4 2500A</v>
          </cell>
          <cell r="C148">
            <v>746.1043660592079</v>
          </cell>
          <cell r="D148">
            <v>748.02881617497803</v>
          </cell>
        </row>
        <row r="149">
          <cell r="A149" t="str">
            <v>03836761NA</v>
          </cell>
          <cell r="B149" t="str">
            <v>RD4 w/o CTs bar 1250A</v>
          </cell>
          <cell r="C149">
            <v>367.4762566398947</v>
          </cell>
          <cell r="D149">
            <v>370.48785919291583</v>
          </cell>
        </row>
        <row r="150">
          <cell r="A150" t="str">
            <v>03836761NB</v>
          </cell>
          <cell r="B150" t="str">
            <v>CTs 1250A RD4 lower bar &amp; support  ARJP1/P2/M2/H</v>
          </cell>
          <cell r="C150">
            <v>298.17484726280992</v>
          </cell>
          <cell r="D150">
            <v>299.83557312747189</v>
          </cell>
        </row>
        <row r="151">
          <cell r="A151" t="str">
            <v>03836761NC</v>
          </cell>
          <cell r="B151" t="str">
            <v>RD4 w/o CTs bar 2500A</v>
          </cell>
          <cell r="C151">
            <v>608.98031825027738</v>
          </cell>
          <cell r="D151">
            <v>611.99192080329829</v>
          </cell>
        </row>
        <row r="152">
          <cell r="A152" t="str">
            <v>03836761ND</v>
          </cell>
          <cell r="B152" t="str">
            <v>CTs 2500A RD4 lower bar &amp; support  ARJA1</v>
          </cell>
          <cell r="C152">
            <v>517.58971651721833</v>
          </cell>
          <cell r="D152">
            <v>519.19194238188072</v>
          </cell>
        </row>
        <row r="153">
          <cell r="A153" t="str">
            <v>03836761NE</v>
          </cell>
          <cell r="B153" t="str">
            <v>CTs 1250A RD4 lower bar &amp; support  ARJP3/A1</v>
          </cell>
          <cell r="C153">
            <v>298.86412625519444</v>
          </cell>
          <cell r="D153">
            <v>300.58335211985639</v>
          </cell>
        </row>
        <row r="154">
          <cell r="A154" t="str">
            <v>03836762NA</v>
          </cell>
          <cell r="B154" t="str">
            <v>cable entry single core AD4 LV toroid D&lt;=70mm for ARC2 w/ neon</v>
          </cell>
          <cell r="C154">
            <v>129.04425505219359</v>
          </cell>
          <cell r="D154">
            <v>129.25337589639858</v>
          </cell>
        </row>
        <row r="155">
          <cell r="A155" t="str">
            <v>03836762NC</v>
          </cell>
          <cell r="B155" t="str">
            <v>cable entry single core AD4 LV toroid D&lt;=70mm for ARC2 w/o neon</v>
          </cell>
          <cell r="C155">
            <v>361.94099425846787</v>
          </cell>
          <cell r="D155">
            <v>369.99123866856013</v>
          </cell>
        </row>
        <row r="156">
          <cell r="A156" t="str">
            <v>03836762NE</v>
          </cell>
          <cell r="B156" t="str">
            <v>cable entry single core AD4 LV toroid D&lt;=70mm for ARC3 w/ neon 2/ phase</v>
          </cell>
          <cell r="C156">
            <v>133.29643083124699</v>
          </cell>
          <cell r="D156">
            <v>133.71467251965697</v>
          </cell>
        </row>
        <row r="157">
          <cell r="A157" t="str">
            <v>03836762NG</v>
          </cell>
          <cell r="B157" t="str">
            <v>cable entry single core AD4 LV toroid D&lt;=70mm for ARC3 w/o neon 2 /phase</v>
          </cell>
          <cell r="C157">
            <v>366.19317003752184</v>
          </cell>
          <cell r="D157">
            <v>374.45253529181815</v>
          </cell>
        </row>
        <row r="158">
          <cell r="A158" t="str">
            <v>03836763NA</v>
          </cell>
          <cell r="B158" t="str">
            <v>LV toroid accessories AD4 with neon</v>
          </cell>
          <cell r="C158">
            <v>80.429994837549316</v>
          </cell>
          <cell r="D158">
            <v>81.158920010926437</v>
          </cell>
        </row>
        <row r="159">
          <cell r="A159" t="str">
            <v>03836763NB</v>
          </cell>
          <cell r="B159" t="str">
            <v>LV toroid accessories AD4 without neon</v>
          </cell>
          <cell r="C159">
            <v>101.07691588051317</v>
          </cell>
          <cell r="D159">
            <v>101.80584105389029</v>
          </cell>
        </row>
        <row r="160">
          <cell r="A160" t="str">
            <v>03836764NA</v>
          </cell>
          <cell r="B160" t="str">
            <v>Cable entry bottom single CTs for panel w/o neon w/PTs</v>
          </cell>
          <cell r="C160">
            <v>221.57149266928053</v>
          </cell>
          <cell r="D160">
            <v>225.61958063420053</v>
          </cell>
        </row>
        <row r="161">
          <cell r="A161" t="str">
            <v>03836764NB</v>
          </cell>
          <cell r="B161" t="str">
            <v>Cable entry bottom single CTs for panel w/neon w/PTs w/o ES</v>
          </cell>
          <cell r="C161">
            <v>321.57906506156053</v>
          </cell>
          <cell r="D161">
            <v>330.62698403934689</v>
          </cell>
        </row>
        <row r="162">
          <cell r="A162" t="str">
            <v>03836764NC</v>
          </cell>
          <cell r="B162" t="str">
            <v>Cable entry bottom single CTs for panel w/o neon  AD41250A</v>
          </cell>
          <cell r="C162">
            <v>283.91428002923618</v>
          </cell>
          <cell r="D162">
            <v>288.17148883836217</v>
          </cell>
        </row>
        <row r="163">
          <cell r="A163" t="str">
            <v>03836764ND</v>
          </cell>
          <cell r="B163" t="str">
            <v>Cable entry bottom single CTs for panel w/neon  w/o ES  AD41250A</v>
          </cell>
          <cell r="C163">
            <v>383.85233017348412</v>
          </cell>
          <cell r="D163">
            <v>393.10936999547539</v>
          </cell>
        </row>
        <row r="164">
          <cell r="A164" t="str">
            <v>03836764NE</v>
          </cell>
          <cell r="B164" t="str">
            <v>Cable entry bottom single CTs for panel w/o neon AD42000A</v>
          </cell>
          <cell r="C164">
            <v>400.78260580829016</v>
          </cell>
          <cell r="D164">
            <v>405.24893546162019</v>
          </cell>
        </row>
        <row r="165">
          <cell r="A165" t="str">
            <v>03836764NF</v>
          </cell>
          <cell r="B165" t="str">
            <v>Cable entry bottom single CTs for panel w/neon  w/o ES AD4 2000A</v>
          </cell>
          <cell r="C165">
            <v>500.85970044860221</v>
          </cell>
          <cell r="D165">
            <v>510.32586111479856</v>
          </cell>
        </row>
        <row r="166">
          <cell r="A166" t="str">
            <v>03836764NJ</v>
          </cell>
          <cell r="B166" t="str">
            <v>Cable entry bottom single CTs for panel w/o neon w/o PTs</v>
          </cell>
          <cell r="C166">
            <v>161.29369354344948</v>
          </cell>
          <cell r="D166">
            <v>163.92113523185949</v>
          </cell>
        </row>
        <row r="167">
          <cell r="A167" t="str">
            <v>03836764NK</v>
          </cell>
          <cell r="B167" t="str">
            <v>Cable entry bottom single CTs for panel w/neon w/o PTs w/o ES</v>
          </cell>
          <cell r="C167">
            <v>345.02886506156057</v>
          </cell>
          <cell r="D167">
            <v>354.07678403934688</v>
          </cell>
        </row>
        <row r="168">
          <cell r="A168" t="str">
            <v>03836764NL</v>
          </cell>
          <cell r="B168" t="str">
            <v xml:space="preserve">Cable entry bottom for panel RD41250A  w/o CTs </v>
          </cell>
          <cell r="C168">
            <v>283.91428002923618</v>
          </cell>
          <cell r="D168">
            <v>288.17148883836217</v>
          </cell>
        </row>
        <row r="169">
          <cell r="A169" t="str">
            <v>03836764NM</v>
          </cell>
          <cell r="B169" t="str">
            <v>Cable entry bottom for panel RD41250A  w/o CTs  w/oES</v>
          </cell>
          <cell r="C169">
            <v>383.85233017348412</v>
          </cell>
          <cell r="D169">
            <v>393.10936999547539</v>
          </cell>
        </row>
        <row r="170">
          <cell r="A170" t="str">
            <v>03836764NN</v>
          </cell>
          <cell r="B170" t="str">
            <v>Cable entry bottom for panel RD4 2500A w/o CT</v>
          </cell>
          <cell r="C170">
            <v>386.23620580829021</v>
          </cell>
          <cell r="D170">
            <v>390.70253546162013</v>
          </cell>
        </row>
        <row r="171">
          <cell r="A171" t="str">
            <v>03836764NP</v>
          </cell>
          <cell r="B171" t="str">
            <v>Cable entry bottom for panel RD4 2500A w/o CT w/oES</v>
          </cell>
          <cell r="C171">
            <v>486.31330044860221</v>
          </cell>
          <cell r="D171">
            <v>495.77946111479849</v>
          </cell>
        </row>
        <row r="172">
          <cell r="A172" t="str">
            <v>03836765NA</v>
          </cell>
          <cell r="B172" t="str">
            <v>Cable entry bottom double CTs for panel w/o neon w/PTs</v>
          </cell>
          <cell r="C172">
            <v>230.19274266928034</v>
          </cell>
          <cell r="D172">
            <v>234.24083063420085</v>
          </cell>
        </row>
        <row r="173">
          <cell r="A173" t="str">
            <v>03836765NB</v>
          </cell>
          <cell r="B173" t="str">
            <v>Cable entry bottom double CTs for panel w/neon w/ PTs w/o ES</v>
          </cell>
          <cell r="C173">
            <v>330.20031506156033</v>
          </cell>
          <cell r="D173">
            <v>339.2482340393467</v>
          </cell>
        </row>
        <row r="174">
          <cell r="A174" t="str">
            <v>03836765NC</v>
          </cell>
          <cell r="B174" t="str">
            <v>Cable entry bottom double CTs for panel w/o neon   AD41250A</v>
          </cell>
          <cell r="C174">
            <v>273.25528002923619</v>
          </cell>
          <cell r="D174">
            <v>277.51248883836217</v>
          </cell>
        </row>
        <row r="175">
          <cell r="A175" t="str">
            <v>03836765ND</v>
          </cell>
          <cell r="B175" t="str">
            <v>Cable entry bottom double CTs for panel w/neon  w/o ES  AD41250A</v>
          </cell>
          <cell r="C175">
            <v>373.74887325136581</v>
          </cell>
          <cell r="D175">
            <v>383.00591307335708</v>
          </cell>
        </row>
        <row r="176">
          <cell r="A176" t="str">
            <v>03836765NE</v>
          </cell>
          <cell r="B176" t="str">
            <v>Cable entry bottom double CTs for panel w/o neon   AD42000A</v>
          </cell>
          <cell r="C176">
            <v>364.98090580829017</v>
          </cell>
          <cell r="D176">
            <v>369.44723546162021</v>
          </cell>
        </row>
        <row r="177">
          <cell r="A177" t="str">
            <v>03836765NF</v>
          </cell>
          <cell r="B177" t="str">
            <v>Cable entry bottom double CTs for panel w/neon  w/o ES  AD42000A</v>
          </cell>
          <cell r="C177">
            <v>465.05800044860217</v>
          </cell>
          <cell r="D177">
            <v>474.52416111479846</v>
          </cell>
        </row>
        <row r="178">
          <cell r="A178" t="str">
            <v>03836765NJ</v>
          </cell>
          <cell r="B178" t="str">
            <v>Cable entry bottom double CTs for panel w/o neon w/o PTs</v>
          </cell>
          <cell r="C178">
            <v>154.85649354344949</v>
          </cell>
          <cell r="D178">
            <v>157.48393523185948</v>
          </cell>
        </row>
        <row r="179">
          <cell r="A179" t="str">
            <v>03836765NK</v>
          </cell>
          <cell r="B179" t="str">
            <v>Cable entry bottom double CTs for panel w/neon w/o PTs w/o ES</v>
          </cell>
          <cell r="C179">
            <v>330.20031506156033</v>
          </cell>
          <cell r="D179">
            <v>339.2482340393467</v>
          </cell>
        </row>
        <row r="180">
          <cell r="A180" t="str">
            <v>03836766NA</v>
          </cell>
          <cell r="B180" t="str">
            <v>Cable entry top single CTs for panel w/o neon w/PTs</v>
          </cell>
          <cell r="C180">
            <v>479.46981525816528</v>
          </cell>
          <cell r="D180">
            <v>483.82797781118643</v>
          </cell>
        </row>
        <row r="181">
          <cell r="A181" t="str">
            <v>03836766NB</v>
          </cell>
          <cell r="B181" t="str">
            <v>Cable entry top single CTs for panel w/neon w/ PTs w/o ES</v>
          </cell>
          <cell r="C181">
            <v>579.47738765044528</v>
          </cell>
          <cell r="D181">
            <v>588.83538121633239</v>
          </cell>
        </row>
        <row r="182">
          <cell r="A182" t="str">
            <v>03836766NC</v>
          </cell>
          <cell r="B182" t="str">
            <v>Cable entry top single CTs for panel w/o neon   AD41250A</v>
          </cell>
          <cell r="C182">
            <v>562.01436525816518</v>
          </cell>
          <cell r="D182">
            <v>566.37252781118605</v>
          </cell>
        </row>
        <row r="183">
          <cell r="A183" t="str">
            <v>03836766ND</v>
          </cell>
          <cell r="B183" t="str">
            <v>Cable entry top single CTs for panel w/neon  w/o ES  AD41250A</v>
          </cell>
          <cell r="C183">
            <v>662.02193765044512</v>
          </cell>
          <cell r="D183">
            <v>671.37993121633235</v>
          </cell>
        </row>
        <row r="184">
          <cell r="A184" t="str">
            <v>03836766NE</v>
          </cell>
          <cell r="B184" t="str">
            <v>Cable entry top double CTs for panel w/o neon w/PTs</v>
          </cell>
          <cell r="C184">
            <v>463.97161525816529</v>
          </cell>
          <cell r="D184">
            <v>468.08781781118643</v>
          </cell>
        </row>
        <row r="185">
          <cell r="A185" t="str">
            <v>03836766NF</v>
          </cell>
          <cell r="B185" t="str">
            <v>Cable entry top double CTs for panel w/neon w/PTs w/o ES</v>
          </cell>
          <cell r="C185">
            <v>568.81838765044517</v>
          </cell>
          <cell r="D185">
            <v>578.1763812163324</v>
          </cell>
        </row>
        <row r="186">
          <cell r="A186" t="str">
            <v>03836766NG</v>
          </cell>
          <cell r="B186" t="str">
            <v>Cable entry top double CTs for panel w/o neon   AD41250A</v>
          </cell>
          <cell r="C186">
            <v>551.35536525816519</v>
          </cell>
          <cell r="D186">
            <v>555.71352781118605</v>
          </cell>
        </row>
        <row r="187">
          <cell r="A187" t="str">
            <v>03836766NH</v>
          </cell>
          <cell r="B187" t="str">
            <v>Cable entry top double CTs for panel w/neon  w/o ES  AD41250A</v>
          </cell>
          <cell r="C187">
            <v>651.36293765044525</v>
          </cell>
          <cell r="D187">
            <v>660.72093121633236</v>
          </cell>
        </row>
        <row r="188">
          <cell r="A188" t="str">
            <v>03836766NJ</v>
          </cell>
          <cell r="B188" t="str">
            <v>Cable entry top single CTs for panel w/o neon w/oPTs</v>
          </cell>
          <cell r="C188">
            <v>382.48116613233447</v>
          </cell>
          <cell r="D188">
            <v>385.41868240884554</v>
          </cell>
        </row>
        <row r="189">
          <cell r="A189" t="str">
            <v>03836766NK</v>
          </cell>
          <cell r="B189" t="str">
            <v>Cable entry top single CTs for panel w/neon w/o PTs w/o ES</v>
          </cell>
          <cell r="C189">
            <v>579.47738765044528</v>
          </cell>
          <cell r="D189">
            <v>588.83538121633239</v>
          </cell>
        </row>
        <row r="190">
          <cell r="A190" t="str">
            <v>03836766NL</v>
          </cell>
          <cell r="B190" t="str">
            <v>Cable entry top double CTs for panel w/o neon w/o PTs</v>
          </cell>
          <cell r="C190">
            <v>376.04396613233445</v>
          </cell>
          <cell r="D190">
            <v>378.98148240884552</v>
          </cell>
        </row>
        <row r="191">
          <cell r="A191" t="str">
            <v>03836766NM</v>
          </cell>
          <cell r="B191" t="str">
            <v>Cable entry top double CTs for panel w/neon w/o PTs w/o ES</v>
          </cell>
          <cell r="C191">
            <v>568.81838765044517</v>
          </cell>
          <cell r="D191">
            <v>578.1763812163324</v>
          </cell>
        </row>
        <row r="192">
          <cell r="A192" t="str">
            <v>03836766NN</v>
          </cell>
          <cell r="B192" t="str">
            <v xml:space="preserve">Cable entry top for panel RD41250A  w/o CTs </v>
          </cell>
          <cell r="C192">
            <v>562.01436525816518</v>
          </cell>
          <cell r="D192">
            <v>566.37252781118605</v>
          </cell>
        </row>
        <row r="193">
          <cell r="A193" t="str">
            <v>03836766NP</v>
          </cell>
          <cell r="B193" t="str">
            <v>Cable entry top for panel RD41250A  w/o CTs w/oES</v>
          </cell>
          <cell r="C193">
            <v>662.02193765044512</v>
          </cell>
          <cell r="D193">
            <v>671.37993121633235</v>
          </cell>
        </row>
        <row r="194">
          <cell r="A194" t="str">
            <v>03836767NA</v>
          </cell>
          <cell r="B194" t="str">
            <v>Busbar entry top single CTs for panel w/o neon   AD41250A</v>
          </cell>
          <cell r="C194">
            <v>1039.8446331238372</v>
          </cell>
          <cell r="D194">
            <v>1046.280108229879</v>
          </cell>
        </row>
        <row r="195">
          <cell r="A195" t="str">
            <v>03836767NB</v>
          </cell>
          <cell r="B195" t="str">
            <v>BUsbar entry top single CTs for panel w/neon  w/o ES  AD41250A</v>
          </cell>
          <cell r="C195">
            <v>1139.8522055161172</v>
          </cell>
          <cell r="D195">
            <v>1151.2875116350244</v>
          </cell>
        </row>
        <row r="196">
          <cell r="A196" t="str">
            <v>03836767NC</v>
          </cell>
          <cell r="B196" t="str">
            <v>Busbar entry top single CTs for panel w/o neon   AD4 2000A</v>
          </cell>
          <cell r="C196">
            <v>1879.3589926143841</v>
          </cell>
          <cell r="D196">
            <v>1885.5104277204239</v>
          </cell>
        </row>
        <row r="197">
          <cell r="A197" t="str">
            <v>03836767ND</v>
          </cell>
          <cell r="B197" t="str">
            <v>BUsbar entry top single CTs for panel w/neon  w/o ES  AD4 2000A</v>
          </cell>
          <cell r="C197">
            <v>1979.4360872546961</v>
          </cell>
          <cell r="D197">
            <v>1990.5873533736024</v>
          </cell>
        </row>
        <row r="198">
          <cell r="A198" t="str">
            <v>03836767NE</v>
          </cell>
          <cell r="B198" t="str">
            <v>Busbar entry top double CTs for panel w/o neon   AD41250A</v>
          </cell>
          <cell r="C198">
            <v>1029.1856331238371</v>
          </cell>
          <cell r="D198">
            <v>1035.6211082298792</v>
          </cell>
        </row>
        <row r="199">
          <cell r="A199" t="str">
            <v>03836767NF</v>
          </cell>
          <cell r="B199" t="str">
            <v>BUsbar entry top double CTs for panel w/neon  w/o ES  AD41250A</v>
          </cell>
          <cell r="C199">
            <v>1129.1932055161171</v>
          </cell>
          <cell r="D199">
            <v>1140.6285116350243</v>
          </cell>
        </row>
        <row r="200">
          <cell r="A200" t="str">
            <v>03836767NG</v>
          </cell>
          <cell r="B200" t="str">
            <v>Busbar entry top double CTs for panel w/o neon   AD42000A</v>
          </cell>
          <cell r="C200">
            <v>1858.103692614384</v>
          </cell>
          <cell r="D200">
            <v>1864.2551277204241</v>
          </cell>
        </row>
        <row r="201">
          <cell r="A201" t="str">
            <v>03836767NH</v>
          </cell>
          <cell r="B201" t="str">
            <v>BUsbar entry top double CTs for panel w/neon  w/o ES  AD42000A</v>
          </cell>
          <cell r="C201">
            <v>1958.0655517476841</v>
          </cell>
          <cell r="D201">
            <v>1969.2168178665902</v>
          </cell>
        </row>
        <row r="202">
          <cell r="A202" t="str">
            <v>03836767NJ</v>
          </cell>
          <cell r="B202" t="str">
            <v>Busbar entry top  for panel RD41250A w/o CTs</v>
          </cell>
          <cell r="C202">
            <v>1039.8446331238372</v>
          </cell>
          <cell r="D202">
            <v>1046.280108229879</v>
          </cell>
        </row>
        <row r="203">
          <cell r="A203" t="str">
            <v>03836767NK</v>
          </cell>
          <cell r="B203" t="str">
            <v>Busbar entry top  for panel RD41250A w/o CTs w/oES</v>
          </cell>
          <cell r="C203">
            <v>1139.8522055161172</v>
          </cell>
          <cell r="D203">
            <v>1151.2875116350244</v>
          </cell>
        </row>
        <row r="204">
          <cell r="A204" t="str">
            <v>03836767NL</v>
          </cell>
          <cell r="B204" t="str">
            <v>Busbar entry top RD4 2500A w/o CT</v>
          </cell>
          <cell r="C204">
            <v>1879.3589926143841</v>
          </cell>
          <cell r="D204">
            <v>1885.5104277204239</v>
          </cell>
        </row>
        <row r="205">
          <cell r="A205" t="str">
            <v>03836767NM</v>
          </cell>
          <cell r="B205" t="str">
            <v>Busbar entry top RD4 2500A w/o CT w/o ES</v>
          </cell>
          <cell r="C205">
            <v>1979.4360872546961</v>
          </cell>
          <cell r="D205">
            <v>1990.5873533736024</v>
          </cell>
        </row>
        <row r="206">
          <cell r="A206" t="str">
            <v>03836768NA</v>
          </cell>
          <cell r="B206" t="str">
            <v>BOTTOM PAN MCSET4</v>
          </cell>
          <cell r="C206">
            <v>87.841489735111509</v>
          </cell>
          <cell r="D206">
            <v>89.498389735111502</v>
          </cell>
        </row>
        <row r="207">
          <cell r="A207" t="str">
            <v>03836786NA</v>
          </cell>
          <cell r="B207" t="str">
            <v>Interlock between MV door &amp; LV socket MCset4</v>
          </cell>
          <cell r="C207">
            <v>6.2019434344643241</v>
          </cell>
          <cell r="D207">
            <v>6.552881391632237</v>
          </cell>
        </row>
        <row r="208">
          <cell r="A208" t="str">
            <v>03836787NA</v>
          </cell>
          <cell r="B208" t="str">
            <v>Shutter locking MCset4</v>
          </cell>
          <cell r="C208">
            <v>10.304191020449537</v>
          </cell>
          <cell r="D208">
            <v>10.945468447018216</v>
          </cell>
        </row>
        <row r="209">
          <cell r="A209" t="str">
            <v>03836788NB</v>
          </cell>
          <cell r="B209" t="str">
            <v>upper shunt sleeved 630A</v>
          </cell>
          <cell r="C209">
            <v>118.65573188129977</v>
          </cell>
          <cell r="D209">
            <v>118.82326780092957</v>
          </cell>
        </row>
        <row r="210">
          <cell r="A210" t="str">
            <v>03836788NC</v>
          </cell>
          <cell r="B210" t="str">
            <v>UPPER DER.SLEEVED AD-CL 1250A</v>
          </cell>
          <cell r="C210">
            <v>142.59639537000473</v>
          </cell>
          <cell r="D210">
            <v>142.76393128963454</v>
          </cell>
        </row>
        <row r="211">
          <cell r="A211" t="str">
            <v>03836788NJ</v>
          </cell>
          <cell r="B211" t="str">
            <v>UPPER DER.SLEEVED AD-CL 2500A</v>
          </cell>
          <cell r="C211">
            <v>389.62034054301807</v>
          </cell>
          <cell r="D211">
            <v>389.78787646264806</v>
          </cell>
        </row>
        <row r="212">
          <cell r="A212" t="str">
            <v>03836789NA</v>
          </cell>
          <cell r="B212" t="str">
            <v>IP4X IA 3 side</v>
          </cell>
          <cell r="C212">
            <v>73.770386794039695</v>
          </cell>
          <cell r="D212">
            <v>77.475810515968661</v>
          </cell>
        </row>
        <row r="213">
          <cell r="A213" t="str">
            <v>03836789NB</v>
          </cell>
          <cell r="B213" t="str">
            <v>IP4X IA 3 side AD4 2500A</v>
          </cell>
          <cell r="C213">
            <v>63.28</v>
          </cell>
          <cell r="D213">
            <v>63.51</v>
          </cell>
        </row>
        <row r="214">
          <cell r="A214" t="str">
            <v>03836789NC</v>
          </cell>
          <cell r="B214" t="str">
            <v>IP4X anti arc GL4</v>
          </cell>
          <cell r="C214">
            <v>73.333046794039689</v>
          </cell>
          <cell r="D214">
            <v>77.016603515968654</v>
          </cell>
        </row>
        <row r="215">
          <cell r="A215" t="str">
            <v>03836789ND</v>
          </cell>
          <cell r="B215" t="str">
            <v>IP4X IA 4side</v>
          </cell>
          <cell r="C215">
            <v>47.482984915421952</v>
          </cell>
          <cell r="D215">
            <v>49.857134161193052</v>
          </cell>
        </row>
        <row r="216">
          <cell r="A216" t="str">
            <v>03836789NE</v>
          </cell>
          <cell r="B216" t="str">
            <v>IP4X not anti arc</v>
          </cell>
          <cell r="C216">
            <v>47.482984915421952</v>
          </cell>
          <cell r="D216">
            <v>49.857134161193052</v>
          </cell>
        </row>
        <row r="217">
          <cell r="A217" t="str">
            <v>03836789NF</v>
          </cell>
          <cell r="B217" t="str">
            <v>IP4X not anti arc AD4 2500A</v>
          </cell>
          <cell r="C217">
            <v>141.49856037058095</v>
          </cell>
          <cell r="D217">
            <v>148.62420153579092</v>
          </cell>
        </row>
        <row r="218">
          <cell r="A218" t="str">
            <v>03836789NG</v>
          </cell>
          <cell r="B218" t="str">
            <v>Gasket end plate IP4x</v>
          </cell>
          <cell r="C218">
            <v>0.43733999999999995</v>
          </cell>
          <cell r="D218">
            <v>0.45920699999999998</v>
          </cell>
        </row>
        <row r="219">
          <cell r="A219" t="str">
            <v>03836790NA</v>
          </cell>
          <cell r="B219" t="str">
            <v>Not anti arc bottom entry AD4 630A</v>
          </cell>
          <cell r="C219">
            <v>122.85182603801377</v>
          </cell>
          <cell r="D219">
            <v>123.86101973350839</v>
          </cell>
        </row>
        <row r="220">
          <cell r="A220" t="str">
            <v>03836790NB</v>
          </cell>
          <cell r="B220" t="str">
            <v>Not anti arc bottom entry AD4 2500A</v>
          </cell>
          <cell r="C220">
            <v>140.31013021525592</v>
          </cell>
          <cell r="D220">
            <v>141.32683696951807</v>
          </cell>
        </row>
        <row r="221">
          <cell r="A221" t="str">
            <v>03836790NC</v>
          </cell>
          <cell r="B221" t="str">
            <v>Not anti arc bottom entry GL4</v>
          </cell>
          <cell r="C221">
            <v>125.80182115584829</v>
          </cell>
          <cell r="D221">
            <v>126.81852791011045</v>
          </cell>
        </row>
        <row r="222">
          <cell r="A222" t="str">
            <v>03836791NA</v>
          </cell>
          <cell r="B222" t="str">
            <v>AA 3side H&gt;=4m bottom entry AD4 630A</v>
          </cell>
          <cell r="C222">
            <v>149.6587996062529</v>
          </cell>
          <cell r="D222">
            <v>150.73185430127165</v>
          </cell>
        </row>
        <row r="223">
          <cell r="A223" t="str">
            <v>03836791NB</v>
          </cell>
          <cell r="B223" t="str">
            <v>AA 3side H&gt;=4m bottom entry AD4 2500A</v>
          </cell>
          <cell r="C223">
            <v>178.10260623777486</v>
          </cell>
          <cell r="D223">
            <v>179.93783173777487</v>
          </cell>
        </row>
        <row r="224">
          <cell r="A224" t="str">
            <v>03836791NC</v>
          </cell>
          <cell r="B224" t="str">
            <v>AA 3side H&gt;=4m bottom entry GL4</v>
          </cell>
          <cell r="C224">
            <v>138.16297554248075</v>
          </cell>
          <cell r="D224">
            <v>139.168647347904</v>
          </cell>
        </row>
        <row r="225">
          <cell r="A225" t="str">
            <v>03836792NA</v>
          </cell>
          <cell r="B225" t="str">
            <v>AA 4side 2.8&lt;=H&lt;4m bottom entry AD4 630A</v>
          </cell>
          <cell r="C225">
            <v>202.14269740580167</v>
          </cell>
          <cell r="D225">
            <v>203.24991282424293</v>
          </cell>
        </row>
        <row r="226">
          <cell r="A226" t="str">
            <v>03836792NB</v>
          </cell>
          <cell r="B226" t="str">
            <v>AA 4side 2.8&lt;=H&lt;4m bottom entry AD4 2500A</v>
          </cell>
          <cell r="C226">
            <v>202.84823076564763</v>
          </cell>
          <cell r="D226">
            <v>203.95544618408891</v>
          </cell>
        </row>
        <row r="227">
          <cell r="A227" t="str">
            <v>03836792NC</v>
          </cell>
          <cell r="B227" t="str">
            <v>AA 4side 2.8&lt;=H&lt;4m bottom entry GL4</v>
          </cell>
          <cell r="C227">
            <v>190.72983099108168</v>
          </cell>
          <cell r="D227">
            <v>191.78257673345828</v>
          </cell>
        </row>
        <row r="228">
          <cell r="A228" t="str">
            <v>03836793NA</v>
          </cell>
          <cell r="B228" t="str">
            <v>IPX1 anti arc 4side</v>
          </cell>
          <cell r="C228">
            <v>64.779638906296213</v>
          </cell>
          <cell r="D228">
            <v>67.361445770702133</v>
          </cell>
        </row>
        <row r="229">
          <cell r="A229" t="str">
            <v>03836793NB</v>
          </cell>
          <cell r="B229" t="str">
            <v>LOW.CON. IPX1 IA 3S</v>
          </cell>
          <cell r="C229">
            <v>32.801089689810944</v>
          </cell>
          <cell r="D229">
            <v>32.801089689810944</v>
          </cell>
        </row>
        <row r="230">
          <cell r="A230" t="str">
            <v>03836794NA</v>
          </cell>
          <cell r="B230" t="str">
            <v>IPX1 not anti arc</v>
          </cell>
          <cell r="C230">
            <v>159.3150592201653</v>
          </cell>
          <cell r="D230">
            <v>160.29548791565992</v>
          </cell>
        </row>
        <row r="231">
          <cell r="A231" t="str">
            <v>03836794NB</v>
          </cell>
          <cell r="B231" t="str">
            <v>IPX1 not anti arc AD4 2500A</v>
          </cell>
          <cell r="C231">
            <v>177.24945927635719</v>
          </cell>
          <cell r="D231">
            <v>178.26616603061933</v>
          </cell>
        </row>
        <row r="232">
          <cell r="A232" t="str">
            <v>03836794NC</v>
          </cell>
          <cell r="B232" t="str">
            <v>IPX1 not anti arc GL4</v>
          </cell>
          <cell r="C232">
            <v>162.26505433799983</v>
          </cell>
          <cell r="D232">
            <v>163.25299609226195</v>
          </cell>
        </row>
        <row r="233">
          <cell r="A233" t="str">
            <v>03836795NA</v>
          </cell>
          <cell r="B233" t="str">
            <v>AA 4side 2.8&lt;=H&lt;4m bottom entry AD4 630A</v>
          </cell>
          <cell r="C233">
            <v>170.10513761448584</v>
          </cell>
          <cell r="D233">
            <v>171.2123530329271</v>
          </cell>
        </row>
        <row r="234">
          <cell r="A234" t="str">
            <v>03836795NB</v>
          </cell>
          <cell r="B234" t="str">
            <v>AA 4side 2.8&lt;=H&lt;4m bottom entry AD4 2500A</v>
          </cell>
          <cell r="C234">
            <v>170.8106709743318</v>
          </cell>
          <cell r="D234">
            <v>171.91788639277308</v>
          </cell>
        </row>
        <row r="235">
          <cell r="A235" t="str">
            <v>03836795NC</v>
          </cell>
          <cell r="B235" t="str">
            <v>AA 4side 2.8&lt;=H&lt;4m bottom entry GL4</v>
          </cell>
          <cell r="C235">
            <v>158.68287987630646</v>
          </cell>
          <cell r="D235">
            <v>159.73374735399116</v>
          </cell>
        </row>
        <row r="236">
          <cell r="A236" t="str">
            <v>03836796NA</v>
          </cell>
          <cell r="B236" t="str">
            <v>Not anti arc top entry AD4 630A</v>
          </cell>
          <cell r="C236">
            <v>210.02499827579405</v>
          </cell>
          <cell r="D236">
            <v>212.09000631723441</v>
          </cell>
        </row>
        <row r="237">
          <cell r="A237" t="str">
            <v>03836796NB</v>
          </cell>
          <cell r="B237" t="str">
            <v>Not anti arc top entry AD4 2500A</v>
          </cell>
          <cell r="C237">
            <v>224.8210447878711</v>
          </cell>
          <cell r="D237">
            <v>226.893565888079</v>
          </cell>
        </row>
        <row r="238">
          <cell r="A238" t="str">
            <v>03836796NC</v>
          </cell>
          <cell r="B238" t="str">
            <v>AA 4side H&gt;=4m top entry AD4 630A</v>
          </cell>
          <cell r="C238">
            <v>227.90543900346134</v>
          </cell>
          <cell r="D238">
            <v>230.03430804442579</v>
          </cell>
        </row>
        <row r="239">
          <cell r="A239" t="str">
            <v>03836796ND</v>
          </cell>
          <cell r="B239" t="str">
            <v>AA 4side H&gt;=4m top entry AD4 2500A</v>
          </cell>
          <cell r="C239">
            <v>225.10278449165395</v>
          </cell>
          <cell r="D239">
            <v>227.2316535326184</v>
          </cell>
        </row>
        <row r="240">
          <cell r="A240" t="str">
            <v>03836797NA</v>
          </cell>
          <cell r="B240" t="str">
            <v>MV door MCset4 anti arc</v>
          </cell>
          <cell r="C240">
            <v>50.879391323459423</v>
          </cell>
          <cell r="D240">
            <v>50.881269588151312</v>
          </cell>
        </row>
        <row r="241">
          <cell r="A241" t="str">
            <v>03836797NB</v>
          </cell>
          <cell r="B241" t="str">
            <v>MV door MCset4 not anti arc</v>
          </cell>
          <cell r="C241">
            <v>32.340000000000003</v>
          </cell>
          <cell r="D241">
            <v>32.340000000000003</v>
          </cell>
        </row>
        <row r="242">
          <cell r="A242" t="str">
            <v>03836799NA</v>
          </cell>
          <cell r="B242" t="str">
            <v>Withdrawable CB lock MCset4</v>
          </cell>
          <cell r="C242">
            <v>7.9692087641432918</v>
          </cell>
          <cell r="D242">
            <v>8.3676692023504557</v>
          </cell>
        </row>
        <row r="243">
          <cell r="A243" t="str">
            <v>03836800NA</v>
          </cell>
          <cell r="B243" t="str">
            <v>Draw in/out CB auxiliary contact MCset4</v>
          </cell>
          <cell r="C243">
            <v>24.392298395429467</v>
          </cell>
          <cell r="D243">
            <v>25.612298272110241</v>
          </cell>
        </row>
        <row r="244">
          <cell r="A244" t="str">
            <v>03836802NB</v>
          </cell>
          <cell r="B244" t="str">
            <v xml:space="preserve">CB without - MCSet4 </v>
          </cell>
          <cell r="C244">
            <v>32.069725659941057</v>
          </cell>
          <cell r="D244">
            <v>33.67321194293811</v>
          </cell>
        </row>
        <row r="245">
          <cell r="A245" t="str">
            <v>03836883NA</v>
          </cell>
          <cell r="B245" t="str">
            <v>LV Box DI4 H=2325, Not AA</v>
          </cell>
          <cell r="C245">
            <v>166.83761597678125</v>
          </cell>
          <cell r="D245">
            <v>171.14019294826122</v>
          </cell>
        </row>
        <row r="246">
          <cell r="A246" t="str">
            <v>03836884NC</v>
          </cell>
          <cell r="B246" t="str">
            <v>VN-ICC-IN 24/31.5/40 DI4</v>
          </cell>
          <cell r="C246">
            <v>1702.9054384581925</v>
          </cell>
          <cell r="D246">
            <v>1758.4798861328268</v>
          </cell>
        </row>
        <row r="247">
          <cell r="A247" t="str">
            <v>03836885NA</v>
          </cell>
          <cell r="B247" t="str">
            <v>NUMBER AND CABLES MV</v>
          </cell>
          <cell r="C247">
            <v>42.757922899588849</v>
          </cell>
          <cell r="D247">
            <v>43.586372899588845</v>
          </cell>
        </row>
        <row r="248">
          <cell r="A248" t="str">
            <v>03836887NA</v>
          </cell>
          <cell r="B248" t="str">
            <v>IA LOW 3S S&gt;=4M DI4</v>
          </cell>
          <cell r="C248">
            <v>64.431975059607808</v>
          </cell>
          <cell r="D248">
            <v>64.431975059607808</v>
          </cell>
        </row>
        <row r="249">
          <cell r="A249" t="str">
            <v>03836888NA</v>
          </cell>
          <cell r="B249" t="str">
            <v>IA LOW 4S S2.8/4M DI4</v>
          </cell>
          <cell r="C249">
            <v>105.3117203796137</v>
          </cell>
          <cell r="D249">
            <v>105.3117203796137</v>
          </cell>
        </row>
        <row r="250">
          <cell r="A250" t="str">
            <v>03836890NA</v>
          </cell>
          <cell r="B250" t="str">
            <v>IA LOW 4S S2.8/4M DI4</v>
          </cell>
          <cell r="C250">
            <v>73.228129876130566</v>
          </cell>
          <cell r="D250">
            <v>73.228129876130566</v>
          </cell>
        </row>
        <row r="251">
          <cell r="A251" t="str">
            <v>03836891NA</v>
          </cell>
          <cell r="B251" t="str">
            <v>MV DOOR IA RAL9002 DI4</v>
          </cell>
          <cell r="C251">
            <v>81.445186723980726</v>
          </cell>
          <cell r="D251">
            <v>81.445186723980726</v>
          </cell>
        </row>
        <row r="252">
          <cell r="A252" t="str">
            <v>03836892NA</v>
          </cell>
          <cell r="B252" t="str">
            <v>10KV(75KV) DI4</v>
          </cell>
          <cell r="C252">
            <v>129.26975999999999</v>
          </cell>
          <cell r="D252">
            <v>135.733248</v>
          </cell>
        </row>
        <row r="253">
          <cell r="A253" t="str">
            <v>03836893NA</v>
          </cell>
          <cell r="B253" t="str">
            <v>15-20-22-23KV (125KV) DI4</v>
          </cell>
          <cell r="C253">
            <v>129.26975999999999</v>
          </cell>
          <cell r="D253">
            <v>135.733248</v>
          </cell>
        </row>
        <row r="254">
          <cell r="A254" t="str">
            <v>03836894NA</v>
          </cell>
          <cell r="B254" t="str">
            <v>MV FUSE 12KV/6.3A DI4</v>
          </cell>
          <cell r="C254">
            <v>112.85433</v>
          </cell>
          <cell r="D254">
            <v>118.49704650000001</v>
          </cell>
        </row>
        <row r="255">
          <cell r="A255" t="str">
            <v>03836894NB</v>
          </cell>
          <cell r="B255" t="str">
            <v>MV FUSE 12KV/16A DI4</v>
          </cell>
          <cell r="C255">
            <v>113.91002999999998</v>
          </cell>
          <cell r="D255">
            <v>119.6055315</v>
          </cell>
        </row>
        <row r="256">
          <cell r="A256" t="str">
            <v>03836894NC</v>
          </cell>
          <cell r="B256" t="str">
            <v>MV FUSE 12KV/25A DI4</v>
          </cell>
          <cell r="C256">
            <v>118.16801999999998</v>
          </cell>
          <cell r="D256">
            <v>124.076421</v>
          </cell>
        </row>
        <row r="257">
          <cell r="A257" t="str">
            <v>03836894ND</v>
          </cell>
          <cell r="B257" t="str">
            <v>MV FUSE 12KV/31.5A DI4</v>
          </cell>
          <cell r="C257">
            <v>117.93995999999999</v>
          </cell>
          <cell r="D257">
            <v>123.83695799999998</v>
          </cell>
        </row>
        <row r="258">
          <cell r="A258" t="str">
            <v>03836894NE</v>
          </cell>
          <cell r="B258" t="str">
            <v>MV FUSE 12KV/40A DI4</v>
          </cell>
          <cell r="C258">
            <v>116.83080000000001</v>
          </cell>
          <cell r="D258">
            <v>122.67234000000002</v>
          </cell>
        </row>
        <row r="259">
          <cell r="A259" t="str">
            <v>03836894NF</v>
          </cell>
          <cell r="B259" t="str">
            <v>MV FUSE 12KV/50A DI4</v>
          </cell>
          <cell r="C259">
            <v>134.49617999999998</v>
          </cell>
          <cell r="D259">
            <v>141.220989</v>
          </cell>
        </row>
        <row r="260">
          <cell r="A260" t="str">
            <v>03836894NG</v>
          </cell>
          <cell r="B260" t="str">
            <v>MV FUSE 12KV/63A DI4</v>
          </cell>
          <cell r="C260">
            <v>134.95365000000001</v>
          </cell>
          <cell r="D260">
            <v>141.70133250000003</v>
          </cell>
        </row>
        <row r="261">
          <cell r="A261" t="str">
            <v>03836894NH</v>
          </cell>
          <cell r="B261" t="str">
            <v>MV FUSE 12KV/80A DI4</v>
          </cell>
          <cell r="C261">
            <v>143.25848999999999</v>
          </cell>
          <cell r="D261">
            <v>150.42141450000003</v>
          </cell>
        </row>
        <row r="262">
          <cell r="A262" t="str">
            <v>03836895NA</v>
          </cell>
          <cell r="B262" t="str">
            <v>MV FUSE 24KV/6.3A DI4</v>
          </cell>
          <cell r="C262">
            <v>115.70472000000001</v>
          </cell>
          <cell r="D262">
            <v>121.48995600000001</v>
          </cell>
        </row>
        <row r="263">
          <cell r="A263" t="str">
            <v>03836895NB</v>
          </cell>
          <cell r="B263" t="str">
            <v>MV FUSE 24KV/10A DI4</v>
          </cell>
          <cell r="C263">
            <v>119.71638000000002</v>
          </cell>
          <cell r="D263">
            <v>125.70219900000004</v>
          </cell>
        </row>
        <row r="264">
          <cell r="A264" t="str">
            <v>03836895NC</v>
          </cell>
          <cell r="B264" t="str">
            <v>MV FUSE 24KV/16A DI4</v>
          </cell>
          <cell r="C264">
            <v>100.11</v>
          </cell>
          <cell r="D264">
            <v>100.11</v>
          </cell>
        </row>
        <row r="265">
          <cell r="A265" t="str">
            <v>03836895ND</v>
          </cell>
          <cell r="B265" t="str">
            <v>MV FUSE 24KV/25A DI4</v>
          </cell>
          <cell r="C265">
            <v>121.61664000000002</v>
          </cell>
          <cell r="D265">
            <v>127.69747200000002</v>
          </cell>
        </row>
        <row r="266">
          <cell r="A266" t="str">
            <v>03836895NE</v>
          </cell>
          <cell r="B266" t="str">
            <v>MV FUSE 24KV/31.5A DI4</v>
          </cell>
          <cell r="C266">
            <v>110.36532</v>
          </cell>
          <cell r="D266">
            <v>115.88358600000001</v>
          </cell>
        </row>
        <row r="267">
          <cell r="A267" t="str">
            <v>03836895NF</v>
          </cell>
          <cell r="B267" t="str">
            <v>MV FUSE 24KV/40A DI4</v>
          </cell>
          <cell r="C267">
            <v>104.61</v>
          </cell>
          <cell r="D267">
            <v>104.61</v>
          </cell>
        </row>
        <row r="268">
          <cell r="A268" t="str">
            <v>03836896NA</v>
          </cell>
          <cell r="B268" t="str">
            <v>WITH MOTOR. IMS 24 VDC DI4</v>
          </cell>
          <cell r="C268">
            <v>327.55708062800994</v>
          </cell>
          <cell r="D268">
            <v>342.85940045897291</v>
          </cell>
        </row>
        <row r="269">
          <cell r="A269" t="str">
            <v>03836896NB</v>
          </cell>
          <cell r="B269" t="str">
            <v>WITH MOTOR. IMS 48 VDC DI4</v>
          </cell>
          <cell r="C269">
            <v>313.28452062800994</v>
          </cell>
          <cell r="D269">
            <v>327.96721245897288</v>
          </cell>
        </row>
        <row r="270">
          <cell r="A270" t="str">
            <v>03836896NC</v>
          </cell>
          <cell r="B270" t="str">
            <v>WITH MOTOR. IMS 110 VDC DI4</v>
          </cell>
          <cell r="C270">
            <v>310.7830843359298</v>
          </cell>
          <cell r="D270">
            <v>323.49380216689275</v>
          </cell>
        </row>
        <row r="271">
          <cell r="A271" t="str">
            <v>03836896ND</v>
          </cell>
          <cell r="B271" t="str">
            <v>WITH MOTOR. IMS 125 VDC DI4</v>
          </cell>
          <cell r="C271">
            <v>312.8653206280099</v>
          </cell>
          <cell r="D271">
            <v>327.56905245897286</v>
          </cell>
        </row>
        <row r="272">
          <cell r="A272" t="str">
            <v>03836897NA</v>
          </cell>
          <cell r="B272" t="str">
            <v>WITHOUT MOTOR. IMS 24 VDC DI4</v>
          </cell>
          <cell r="C272">
            <v>22.071452441942654</v>
          </cell>
          <cell r="D272">
            <v>22.554150028048102</v>
          </cell>
        </row>
        <row r="273">
          <cell r="A273" t="str">
            <v>03836897NB</v>
          </cell>
          <cell r="B273" t="str">
            <v>WITHOUT MOTOR. IMS48 VDC DI4</v>
          </cell>
          <cell r="C273">
            <v>21.131452441942653</v>
          </cell>
          <cell r="D273">
            <v>21.614150028048105</v>
          </cell>
        </row>
        <row r="274">
          <cell r="A274" t="str">
            <v>03836897NC</v>
          </cell>
          <cell r="B274" t="str">
            <v>WITHOUT MOTOR. IMS 110 VDC DI4</v>
          </cell>
          <cell r="C274">
            <v>24.63591524411952</v>
          </cell>
          <cell r="D274">
            <v>25.296107957568573</v>
          </cell>
        </row>
        <row r="275">
          <cell r="A275" t="str">
            <v>03836897ND</v>
          </cell>
          <cell r="B275" t="str">
            <v>WITHOUT MOTOR. IMS 125 VDC DI4</v>
          </cell>
          <cell r="C275">
            <v>24.63591524411952</v>
          </cell>
          <cell r="D275">
            <v>25.296107957568573</v>
          </cell>
        </row>
        <row r="276">
          <cell r="A276" t="str">
            <v>03836898NA</v>
          </cell>
          <cell r="B276" t="str">
            <v>AUX.CONT. WITHOUT MOTOR. DI4</v>
          </cell>
          <cell r="C276">
            <v>2.9698748048645309</v>
          </cell>
          <cell r="D276">
            <v>3.1181423597117623</v>
          </cell>
        </row>
        <row r="277">
          <cell r="A277" t="str">
            <v>03836899NA</v>
          </cell>
          <cell r="B277" t="str">
            <v>AUX.CONT. WITH MOTOR. DI4</v>
          </cell>
          <cell r="C277">
            <v>1.1428314744994221E-2</v>
          </cell>
          <cell r="D277">
            <v>1.1428314744994221E-2</v>
          </cell>
        </row>
        <row r="278">
          <cell r="A278" t="str">
            <v>03836900NA</v>
          </cell>
          <cell r="B278" t="str">
            <v>AUX.CONT.FUSE NO MOTOR. DI4</v>
          </cell>
          <cell r="C278">
            <v>2.6464704696925119</v>
          </cell>
          <cell r="D278">
            <v>2.7709448395906664</v>
          </cell>
        </row>
        <row r="279">
          <cell r="A279" t="str">
            <v>03836901NA</v>
          </cell>
          <cell r="B279" t="str">
            <v>1 KEY IMS-ES IN CLOSED DI4</v>
          </cell>
          <cell r="C279">
            <v>13.103439999999999</v>
          </cell>
          <cell r="D279">
            <v>13.758611999999999</v>
          </cell>
        </row>
        <row r="280">
          <cell r="A280" t="str">
            <v>03836902NA</v>
          </cell>
          <cell r="B280" t="str">
            <v>1 KEY IMS-ES IN OPEN DI4</v>
          </cell>
          <cell r="C280">
            <v>8.8718800000000009</v>
          </cell>
          <cell r="D280">
            <v>9.315474</v>
          </cell>
        </row>
        <row r="281">
          <cell r="A281" t="str">
            <v>03836903NA</v>
          </cell>
          <cell r="B281" t="str">
            <v>2 KEYS IMS-ES IN CLOS/OPEN DI4</v>
          </cell>
          <cell r="C281">
            <v>21.656179999999999</v>
          </cell>
          <cell r="D281">
            <v>22.738989</v>
          </cell>
        </row>
        <row r="282">
          <cell r="A282" t="str">
            <v>03836904NA</v>
          </cell>
          <cell r="B282" t="str">
            <v>1 KEY IMS-LINE IN OPEN DI4</v>
          </cell>
          <cell r="C282">
            <v>8.8718800000000009</v>
          </cell>
          <cell r="D282">
            <v>9.315474</v>
          </cell>
        </row>
        <row r="283">
          <cell r="A283" t="str">
            <v>03836905NA</v>
          </cell>
          <cell r="B283" t="str">
            <v>1 KEY IMS-LINE IN OPEN DI4</v>
          </cell>
          <cell r="C283">
            <v>19.440460000000002</v>
          </cell>
          <cell r="D283">
            <v>20.230689000000002</v>
          </cell>
        </row>
        <row r="284">
          <cell r="A284" t="str">
            <v>03836914NA</v>
          </cell>
          <cell r="B284" t="str">
            <v>End plate MCset4 not anti arc bottom entry KIRI KITA</v>
          </cell>
          <cell r="C284">
            <v>65.538609143937478</v>
          </cell>
          <cell r="D284">
            <v>65.550609143937479</v>
          </cell>
        </row>
        <row r="285">
          <cell r="A285" t="str">
            <v>03836914NB</v>
          </cell>
          <cell r="B285" t="str">
            <v>End plate MCset4 not anti arc bottom entry KANAN KITA</v>
          </cell>
          <cell r="C285">
            <v>67.784285113278798</v>
          </cell>
          <cell r="D285">
            <v>67.796285113278799</v>
          </cell>
        </row>
        <row r="286">
          <cell r="A286" t="str">
            <v>03836914NC</v>
          </cell>
          <cell r="B286" t="str">
            <v>End plate MCset4 not anti arc top entry KIRI KITA</v>
          </cell>
          <cell r="C286">
            <v>80.050879060414744</v>
          </cell>
          <cell r="D286">
            <v>80.098879060414745</v>
          </cell>
        </row>
        <row r="287">
          <cell r="A287" t="str">
            <v>03836914ND</v>
          </cell>
          <cell r="B287" t="str">
            <v>End plate MCset4 not anti arc top entry KANAN KITA</v>
          </cell>
          <cell r="C287">
            <v>82.296555029756078</v>
          </cell>
          <cell r="D287">
            <v>82.34455502975608</v>
          </cell>
        </row>
        <row r="288">
          <cell r="A288" t="str">
            <v>03836915NA</v>
          </cell>
          <cell r="B288" t="str">
            <v>End plate MCset4 anti arc 3 side H&gt;=4m  bottom entry KIRI KITA</v>
          </cell>
          <cell r="C288">
            <v>155.94457349330966</v>
          </cell>
          <cell r="D288">
            <v>155.94457349330966</v>
          </cell>
        </row>
        <row r="289">
          <cell r="A289" t="str">
            <v>03836915NB</v>
          </cell>
          <cell r="B289" t="str">
            <v>End plate MCset4 anti arc 3 side H&gt;=4m  bottom entry KANAN KITA</v>
          </cell>
          <cell r="C289">
            <v>163.86451386290292</v>
          </cell>
          <cell r="D289">
            <v>163.86451386290292</v>
          </cell>
        </row>
        <row r="290">
          <cell r="A290" t="str">
            <v>03836916NA</v>
          </cell>
          <cell r="B290" t="str">
            <v>End plate MCset4 anti arc 4 side 2.8m&lt;=H&lt;4m  bottom entry KIRI KITA</v>
          </cell>
          <cell r="C290">
            <v>165.73356632783569</v>
          </cell>
          <cell r="D290">
            <v>165.73356632783569</v>
          </cell>
        </row>
        <row r="291">
          <cell r="A291" t="str">
            <v>03836916NB</v>
          </cell>
          <cell r="B291" t="str">
            <v>End plate MCset4 anti arc 4 side 2.8m&lt;=H&lt;4m  bottom entry KANAN KITA</v>
          </cell>
          <cell r="C291">
            <v>168.72179524301163</v>
          </cell>
          <cell r="D291">
            <v>168.72179524301163</v>
          </cell>
        </row>
        <row r="292">
          <cell r="A292" t="str">
            <v>03836917NA</v>
          </cell>
          <cell r="B292" t="str">
            <v>End plate MCset4 anti arc 4 side H&gt;4m top entry KIRI KITA</v>
          </cell>
          <cell r="C292">
            <v>165.59096318154124</v>
          </cell>
          <cell r="D292">
            <v>165.59096318154124</v>
          </cell>
        </row>
        <row r="293">
          <cell r="A293" t="str">
            <v>03836917NB</v>
          </cell>
          <cell r="B293" t="str">
            <v>End plate MCset4 anti arc 4 side H&gt;4m top entry KANAN KITA</v>
          </cell>
          <cell r="C293">
            <v>168.50375252127273</v>
          </cell>
          <cell r="D293">
            <v>168.50375252127273</v>
          </cell>
        </row>
        <row r="294">
          <cell r="A294" t="str">
            <v>03836918NA</v>
          </cell>
          <cell r="B294" t="str">
            <v>Coupling panel MCset4 not anti arc bottom entry</v>
          </cell>
          <cell r="C294">
            <v>0.78426967156213878</v>
          </cell>
          <cell r="D294">
            <v>0.79476967156213874</v>
          </cell>
        </row>
        <row r="295">
          <cell r="A295" t="str">
            <v>03836918NB</v>
          </cell>
          <cell r="B295" t="str">
            <v>Coupling panel MCset4  not anti arc top entry</v>
          </cell>
          <cell r="C295">
            <v>0.78426967156213878</v>
          </cell>
          <cell r="D295">
            <v>0.79476967156213874</v>
          </cell>
        </row>
        <row r="296">
          <cell r="A296" t="str">
            <v>03836918NC</v>
          </cell>
          <cell r="B296" t="str">
            <v>Coupling panel MCset4  not anti arc bottom entry for IPX1</v>
          </cell>
          <cell r="C296">
            <v>4.7217209176968495</v>
          </cell>
          <cell r="D296">
            <v>4.7322209176968499</v>
          </cell>
        </row>
        <row r="297">
          <cell r="A297" t="str">
            <v>03836919NA</v>
          </cell>
          <cell r="B297" t="str">
            <v>Coupling panel MCset4  anti arc 3 side H&gt;=4m bottom entry</v>
          </cell>
          <cell r="C297">
            <v>8.35866967156214</v>
          </cell>
          <cell r="D297">
            <v>9.5053296715621389</v>
          </cell>
        </row>
        <row r="298">
          <cell r="A298" t="str">
            <v>03836919NB</v>
          </cell>
          <cell r="B298" t="str">
            <v>Coupling panel MCset4  anti arc 4 side 2.8&lt;=H&lt;4m with tunnel bottom entry</v>
          </cell>
          <cell r="C298">
            <v>4.3259361563545831</v>
          </cell>
          <cell r="D298">
            <v>4.3364361563545835</v>
          </cell>
        </row>
        <row r="299">
          <cell r="A299" t="str">
            <v>03836919NC</v>
          </cell>
          <cell r="B299" t="str">
            <v>Coupling panel MCset4  anti arc 4 side H&gt;=4m  without tunnel top entry</v>
          </cell>
          <cell r="C299">
            <v>0.78426967156213878</v>
          </cell>
          <cell r="D299">
            <v>0.79476967156213874</v>
          </cell>
        </row>
        <row r="300">
          <cell r="A300" t="str">
            <v>03836919ND</v>
          </cell>
          <cell r="B300" t="str">
            <v>Coupling panel MCset4  anti arc 4 side 2.8&lt;=H&lt;4m with tunnel for IPX1 bottom entry</v>
          </cell>
          <cell r="C300">
            <v>35.631131444428675</v>
          </cell>
          <cell r="D300">
            <v>35.641631444428675</v>
          </cell>
        </row>
        <row r="301">
          <cell r="A301" t="str">
            <v>03836920NA</v>
          </cell>
          <cell r="B301" t="str">
            <v>Fixing panel MCset4 to anchoring rail</v>
          </cell>
          <cell r="C301">
            <v>9.6882852642465291</v>
          </cell>
          <cell r="D301">
            <v>9.7470292642465299</v>
          </cell>
        </row>
        <row r="302">
          <cell r="A302" t="str">
            <v>03836921NA</v>
          </cell>
          <cell r="B302" t="str">
            <v>Main busbar Mcset4 1250A</v>
          </cell>
          <cell r="C302">
            <v>234.38460866574107</v>
          </cell>
          <cell r="D302">
            <v>234.61184066574106</v>
          </cell>
        </row>
        <row r="303">
          <cell r="A303" t="str">
            <v>03836921NB</v>
          </cell>
          <cell r="B303" t="str">
            <v>Main busbar Mcset4 2000A</v>
          </cell>
          <cell r="C303">
            <v>466.37054765786928</v>
          </cell>
          <cell r="D303">
            <v>466.5977796578693</v>
          </cell>
        </row>
        <row r="304">
          <cell r="A304" t="str">
            <v>03836921NC</v>
          </cell>
          <cell r="B304" t="str">
            <v>Main busbar Mcset4 2500A</v>
          </cell>
          <cell r="C304">
            <v>466.37054765786928</v>
          </cell>
          <cell r="D304">
            <v>466.5977796578693</v>
          </cell>
        </row>
        <row r="305">
          <cell r="A305" t="str">
            <v>03837656NA</v>
          </cell>
          <cell r="B305" t="str">
            <v>CABLE E.S.25KA+VPIS 35PF+VTS</v>
          </cell>
          <cell r="C305">
            <v>685.48653485651312</v>
          </cell>
          <cell r="D305">
            <v>686.03236159933874</v>
          </cell>
        </row>
        <row r="306">
          <cell r="A306" t="str">
            <v>03837656NB</v>
          </cell>
          <cell r="B306" t="str">
            <v>CABL.E.S.25KA+VPIS 35PF NO VT</v>
          </cell>
          <cell r="C306">
            <v>656.59653485651302</v>
          </cell>
          <cell r="D306">
            <v>657.14236159933864</v>
          </cell>
        </row>
        <row r="307">
          <cell r="A307" t="str">
            <v>03837656NC</v>
          </cell>
          <cell r="B307" t="str">
            <v>BUS BARS E.S.25KA+ VPIS 35PF</v>
          </cell>
          <cell r="C307">
            <v>727.0444948565131</v>
          </cell>
          <cell r="D307">
            <v>763.39671959933878</v>
          </cell>
        </row>
        <row r="308">
          <cell r="A308" t="str">
            <v>03837656ND</v>
          </cell>
          <cell r="B308" t="str">
            <v>CABLE E.S.31.5KA+VPIS 35PF+VT</v>
          </cell>
          <cell r="C308">
            <v>754.76653485651309</v>
          </cell>
          <cell r="D308">
            <v>755.31236159933871</v>
          </cell>
        </row>
        <row r="309">
          <cell r="A309" t="str">
            <v>03837656NE</v>
          </cell>
          <cell r="B309" t="str">
            <v>CAB.E.S. 31.5KA+VPIS 35PF NOVT</v>
          </cell>
          <cell r="C309">
            <v>725.8765348565131</v>
          </cell>
          <cell r="D309">
            <v>726.42236159933873</v>
          </cell>
        </row>
        <row r="310">
          <cell r="A310" t="str">
            <v>03837656NF</v>
          </cell>
          <cell r="B310" t="str">
            <v>BUS BARS E.S.31.5KA+VPIS 35PF</v>
          </cell>
          <cell r="C310">
            <v>760.92653485651306</v>
          </cell>
          <cell r="D310">
            <v>761.47236159933868</v>
          </cell>
        </row>
        <row r="311">
          <cell r="A311" t="str">
            <v>03837657NA</v>
          </cell>
          <cell r="B311" t="str">
            <v>CB POSITION LOCK WITHOUT E.S.</v>
          </cell>
          <cell r="C311">
            <v>81.498440000000002</v>
          </cell>
          <cell r="D311">
            <v>85.573362000000003</v>
          </cell>
        </row>
        <row r="312">
          <cell r="A312" t="str">
            <v>03837658NA</v>
          </cell>
          <cell r="B312" t="str">
            <v>VPIS 35PF WITHOUT E.S. AD4</v>
          </cell>
          <cell r="C312">
            <v>109.61</v>
          </cell>
          <cell r="D312">
            <v>109.61</v>
          </cell>
        </row>
        <row r="313">
          <cell r="A313" t="str">
            <v>03837658NB</v>
          </cell>
          <cell r="B313" t="str">
            <v>VPIS 35PF WITHOUT E.S. TT-RD</v>
          </cell>
          <cell r="C313">
            <v>109.61</v>
          </cell>
          <cell r="D313">
            <v>109.61</v>
          </cell>
        </row>
        <row r="314">
          <cell r="A314" t="str">
            <v>03837659NE</v>
          </cell>
          <cell r="B314" t="str">
            <v>TT4 LOW.CON. SLE. WITHOUT E.S&amp;VPIS</v>
          </cell>
          <cell r="C314">
            <v>318.83829513629905</v>
          </cell>
          <cell r="D314">
            <v>321.56258768932003</v>
          </cell>
        </row>
        <row r="315">
          <cell r="A315" t="str">
            <v>03837659NF</v>
          </cell>
          <cell r="B315" t="str">
            <v>TT4 LOW.CON. SLE.WITH E.S.35PF</v>
          </cell>
          <cell r="C315">
            <v>318.83829513629905</v>
          </cell>
          <cell r="D315">
            <v>321.56258768932003</v>
          </cell>
        </row>
        <row r="316">
          <cell r="A316" t="str">
            <v>03837659NJ</v>
          </cell>
          <cell r="B316" t="str">
            <v>TT4 LOW.CON. WITHOUT E.S.</v>
          </cell>
          <cell r="C316">
            <v>318.32015106042002</v>
          </cell>
          <cell r="D316">
            <v>321.04444361344099</v>
          </cell>
        </row>
        <row r="317">
          <cell r="A317" t="str">
            <v>03837659NK</v>
          </cell>
          <cell r="B317" t="str">
            <v>TT4 LOW.CON. WITH E.S. 35PF</v>
          </cell>
          <cell r="C317">
            <v>318.32015106042002</v>
          </cell>
          <cell r="D317">
            <v>321.04444361344099</v>
          </cell>
        </row>
        <row r="318">
          <cell r="A318" t="str">
            <v>03837659NL</v>
          </cell>
          <cell r="B318" t="str">
            <v>TT4 LOW.CON. WITHOUT E.S.+VPIS</v>
          </cell>
          <cell r="C318">
            <v>418.31677131773603</v>
          </cell>
          <cell r="D318">
            <v>426.04089488362331</v>
          </cell>
        </row>
        <row r="319">
          <cell r="A319" t="str">
            <v>03837659NM</v>
          </cell>
          <cell r="B319" t="str">
            <v>TT4 LOW.CON.SL.WITHOUT ES+VPIS</v>
          </cell>
          <cell r="C319">
            <v>418.83491539361506</v>
          </cell>
          <cell r="D319">
            <v>426.55903895950235</v>
          </cell>
        </row>
        <row r="320">
          <cell r="A320" t="str">
            <v>03837660NA</v>
          </cell>
          <cell r="B320" t="str">
            <v>CABLE DER.BARE AD4 CT TORES</v>
          </cell>
          <cell r="C320">
            <v>125.68648775587032</v>
          </cell>
          <cell r="D320">
            <v>125.68648775587032</v>
          </cell>
        </row>
        <row r="321">
          <cell r="A321" t="str">
            <v>03837660NB</v>
          </cell>
          <cell r="B321" t="str">
            <v>CABLE DER. SLEEVED AD4 CT TORE</v>
          </cell>
          <cell r="C321">
            <v>124.6677615767004</v>
          </cell>
          <cell r="D321">
            <v>124.6677615767004</v>
          </cell>
        </row>
        <row r="322">
          <cell r="A322" t="str">
            <v>03837660NC</v>
          </cell>
          <cell r="B322" t="str">
            <v>CABLE DER.BARE AD CT TORE+VPIS</v>
          </cell>
          <cell r="C322">
            <v>357.12260732844265</v>
          </cell>
          <cell r="D322">
            <v>364.84673089432994</v>
          </cell>
        </row>
        <row r="323">
          <cell r="A323" t="str">
            <v>03837660ND</v>
          </cell>
          <cell r="B323" t="str">
            <v>CAB.DER.SLEEVED AD CT TOR+VPIS</v>
          </cell>
          <cell r="C323">
            <v>356.10388114927264</v>
          </cell>
          <cell r="D323">
            <v>363.82800471515998</v>
          </cell>
        </row>
        <row r="324">
          <cell r="A324" t="str">
            <v>03837660NE</v>
          </cell>
          <cell r="B324" t="str">
            <v>2 CABLES DER.BARE AD4 CT TORES</v>
          </cell>
          <cell r="C324">
            <v>127.81967793897971</v>
          </cell>
          <cell r="D324">
            <v>127.81967793897971</v>
          </cell>
        </row>
        <row r="325">
          <cell r="A325" t="str">
            <v>03837660NF</v>
          </cell>
          <cell r="B325" t="str">
            <v>2 CABLES DER.SLEEVED AD CT TOR</v>
          </cell>
          <cell r="C325">
            <v>124.6677615767004</v>
          </cell>
          <cell r="D325">
            <v>124.6677615767004</v>
          </cell>
        </row>
        <row r="326">
          <cell r="A326" t="str">
            <v>03837660NG</v>
          </cell>
          <cell r="B326" t="str">
            <v>2 CABL.DER.BARE AD CT TORE+VPI</v>
          </cell>
          <cell r="C326">
            <v>359.25579751155266</v>
          </cell>
          <cell r="D326">
            <v>366.97992107743897</v>
          </cell>
        </row>
        <row r="327">
          <cell r="A327" t="str">
            <v>03837660NH</v>
          </cell>
          <cell r="B327" t="str">
            <v>2CAB.DER.SLEEVED AD CT TORE+VP</v>
          </cell>
          <cell r="C327">
            <v>356.10388114927264</v>
          </cell>
          <cell r="D327">
            <v>363.82800471515998</v>
          </cell>
        </row>
        <row r="328">
          <cell r="A328" t="str">
            <v>03837661NA</v>
          </cell>
          <cell r="B328" t="str">
            <v>LOW.CON.3CT Y/N E.S. AD 630A</v>
          </cell>
          <cell r="C328">
            <v>176.5186458316625</v>
          </cell>
          <cell r="D328">
            <v>178.98539210817347</v>
          </cell>
        </row>
        <row r="329">
          <cell r="A329" t="str">
            <v>03837661NB</v>
          </cell>
          <cell r="B329" t="str">
            <v>LOW.CON.3CT NO ES AD 630A-VPIS</v>
          </cell>
          <cell r="C329">
            <v>276.51526608897882</v>
          </cell>
          <cell r="D329">
            <v>283.98184337835511</v>
          </cell>
        </row>
        <row r="330">
          <cell r="A330" t="str">
            <v>03837661NC</v>
          </cell>
          <cell r="B330" t="str">
            <v>LOW.CON.3CT Y/N E.S. AD 1250A</v>
          </cell>
          <cell r="C330">
            <v>262.056090262748</v>
          </cell>
          <cell r="D330">
            <v>265.62743653925901</v>
          </cell>
        </row>
        <row r="331">
          <cell r="A331" t="str">
            <v>03837661ND</v>
          </cell>
          <cell r="B331" t="str">
            <v>LOW.CON.3CT NO ES AD1250A-VPIS</v>
          </cell>
          <cell r="C331">
            <v>362.05271052006407</v>
          </cell>
          <cell r="D331">
            <v>370.62388780944036</v>
          </cell>
        </row>
        <row r="332">
          <cell r="A332" t="str">
            <v>03837661NE</v>
          </cell>
          <cell r="B332" t="str">
            <v>LOW.CON.3CT Y/N E.S. AD&gt;=2000A</v>
          </cell>
          <cell r="C332">
            <v>372.315430445858</v>
          </cell>
          <cell r="D332">
            <v>375.88677672236804</v>
          </cell>
        </row>
        <row r="333">
          <cell r="A333" t="str">
            <v>03837661NF</v>
          </cell>
          <cell r="B333" t="str">
            <v>LOW.CON.3CT NO ES AD&gt;=2000A-VP</v>
          </cell>
          <cell r="C333">
            <v>463.77928997073604</v>
          </cell>
          <cell r="D333">
            <v>472.35046726011228</v>
          </cell>
        </row>
        <row r="334">
          <cell r="A334" t="str">
            <v>03837661NG</v>
          </cell>
          <cell r="B334" t="str">
            <v>LOW.CO.3CT Y/N ES AD630A NO VT</v>
          </cell>
          <cell r="C334">
            <v>114.50718011834338</v>
          </cell>
          <cell r="D334">
            <v>115.61178011834339</v>
          </cell>
        </row>
        <row r="335">
          <cell r="A335" t="str">
            <v>03837661NH</v>
          </cell>
          <cell r="B335" t="str">
            <v>LO.CO.3CT NO ES-VT AD 630A VP</v>
          </cell>
          <cell r="C335">
            <v>274.38207590586939</v>
          </cell>
          <cell r="D335">
            <v>281.84865319524573</v>
          </cell>
        </row>
        <row r="336">
          <cell r="A336" t="str">
            <v>03837661NJ</v>
          </cell>
          <cell r="B336" t="str">
            <v>LOW.CO.3CT Y/N ES AD630A NO VT</v>
          </cell>
          <cell r="C336">
            <v>116.64037030145279</v>
          </cell>
          <cell r="D336">
            <v>117.7449703014528</v>
          </cell>
        </row>
        <row r="337">
          <cell r="A337" t="str">
            <v>03837661NK</v>
          </cell>
          <cell r="B337" t="str">
            <v>LO.CO.3CT NO ES-VT AD630 VPIS</v>
          </cell>
          <cell r="C337">
            <v>299.96506608897846</v>
          </cell>
          <cell r="D337">
            <v>307.43164337835481</v>
          </cell>
        </row>
        <row r="338">
          <cell r="A338" t="str">
            <v>03837661NL</v>
          </cell>
          <cell r="B338" t="str">
            <v>LO.CO.NO CT Y/N ES DIR.1250A</v>
          </cell>
          <cell r="C338">
            <v>262.056090262748</v>
          </cell>
          <cell r="D338">
            <v>265.62743653925901</v>
          </cell>
        </row>
        <row r="339">
          <cell r="A339" t="str">
            <v>03837661NM</v>
          </cell>
          <cell r="B339" t="str">
            <v>LO.CO.NO CT-ES DIR.1250A VPIS</v>
          </cell>
          <cell r="C339">
            <v>362.05271052006407</v>
          </cell>
          <cell r="D339">
            <v>370.62388780944036</v>
          </cell>
        </row>
        <row r="340">
          <cell r="A340" t="str">
            <v>03837661NN</v>
          </cell>
          <cell r="B340" t="str">
            <v>LO.CO.NO CT Y/N ES DIR.2500A</v>
          </cell>
          <cell r="C340">
            <v>357.76903044585805</v>
          </cell>
          <cell r="D340">
            <v>361.34037672236798</v>
          </cell>
        </row>
        <row r="341">
          <cell r="A341" t="str">
            <v>03837661NP</v>
          </cell>
          <cell r="B341" t="str">
            <v>LO.CO.NO CT-ES DIR.2500A VPIS</v>
          </cell>
          <cell r="C341">
            <v>457.76565070317406</v>
          </cell>
          <cell r="D341">
            <v>466.3368279925503</v>
          </cell>
        </row>
        <row r="342">
          <cell r="A342" t="str">
            <v>03837662NA</v>
          </cell>
          <cell r="B342" t="str">
            <v>LOW.CON.6CT Y/N E.S. AD 630A</v>
          </cell>
          <cell r="C342">
            <v>185.13989583166281</v>
          </cell>
          <cell r="D342">
            <v>187.60664210817328</v>
          </cell>
        </row>
        <row r="343">
          <cell r="A343" t="str">
            <v>03837662NB</v>
          </cell>
          <cell r="B343" t="str">
            <v>LOW.CON.6CT NO ES AD 630A-VPIS</v>
          </cell>
          <cell r="C343">
            <v>285.13651608897885</v>
          </cell>
          <cell r="D343">
            <v>292.60309337835514</v>
          </cell>
        </row>
        <row r="344">
          <cell r="A344" t="str">
            <v>03837662NC</v>
          </cell>
          <cell r="B344" t="str">
            <v>LOW.CON.6CT Y/N E.S. AD 1250A</v>
          </cell>
          <cell r="C344">
            <v>251.39709026274801</v>
          </cell>
          <cell r="D344">
            <v>254.96843653925902</v>
          </cell>
        </row>
        <row r="345">
          <cell r="A345" t="str">
            <v>03837662ND</v>
          </cell>
          <cell r="B345" t="str">
            <v>LOW.CON.6CT NO ES AD 1250A-VP</v>
          </cell>
          <cell r="C345">
            <v>351.39371052006408</v>
          </cell>
          <cell r="D345">
            <v>359.96488780944037</v>
          </cell>
        </row>
        <row r="346">
          <cell r="A346" t="str">
            <v>03837662NE</v>
          </cell>
          <cell r="B346" t="str">
            <v>LOW.CON.6CT Y/N E.S. AD&gt;=2000A</v>
          </cell>
          <cell r="C346">
            <v>336.51373044585802</v>
          </cell>
          <cell r="D346">
            <v>340.08507672236806</v>
          </cell>
        </row>
        <row r="347">
          <cell r="A347" t="str">
            <v>03837662NF</v>
          </cell>
          <cell r="B347" t="str">
            <v>LOW.CON.6CT NO ES AD&gt;=2000A-VP</v>
          </cell>
          <cell r="C347">
            <v>436.51035070317403</v>
          </cell>
          <cell r="D347">
            <v>445.08152799255026</v>
          </cell>
        </row>
        <row r="348">
          <cell r="A348" t="str">
            <v>03837662NG</v>
          </cell>
          <cell r="B348" t="str">
            <v>LOW.CO.6CT Y/N ES AD630A NO VT</v>
          </cell>
          <cell r="C348">
            <v>108.06998011834339</v>
          </cell>
          <cell r="D348">
            <v>109.1745801183434</v>
          </cell>
        </row>
        <row r="349">
          <cell r="A349" t="str">
            <v>03837662NH</v>
          </cell>
          <cell r="B349" t="str">
            <v>LO.CO.6CT NO ES-VT AD630 VPIS</v>
          </cell>
          <cell r="C349">
            <v>283.00332590586942</v>
          </cell>
          <cell r="D349">
            <v>290.46990319524571</v>
          </cell>
        </row>
        <row r="350">
          <cell r="A350" t="str">
            <v>03837662NJ</v>
          </cell>
          <cell r="B350" t="str">
            <v>LOW.CO.6CT Y/N ES AD630A NO VT</v>
          </cell>
          <cell r="C350">
            <v>110.20317030145279</v>
          </cell>
          <cell r="D350">
            <v>111.30777030145279</v>
          </cell>
        </row>
        <row r="351">
          <cell r="A351" t="str">
            <v>03837662NK</v>
          </cell>
          <cell r="B351" t="str">
            <v>LO.CO.6CT NO E.S.-VT AD630 VP</v>
          </cell>
          <cell r="C351">
            <v>285.13651608897885</v>
          </cell>
          <cell r="D351">
            <v>292.60309337835514</v>
          </cell>
        </row>
        <row r="352">
          <cell r="A352" t="str">
            <v>03837663NA</v>
          </cell>
          <cell r="B352" t="str">
            <v>HIG.CON.3CT Y/N E.S. AD 630A</v>
          </cell>
          <cell r="C352">
            <v>475.80454913914275</v>
          </cell>
          <cell r="D352">
            <v>480.10421169216386</v>
          </cell>
        </row>
        <row r="353">
          <cell r="A353" t="str">
            <v>03837663NB</v>
          </cell>
          <cell r="B353" t="str">
            <v>HIG.CON.3CT NO ES AD 630A-VPIS</v>
          </cell>
          <cell r="C353">
            <v>575.80116939645882</v>
          </cell>
          <cell r="D353">
            <v>585.10066296234504</v>
          </cell>
        </row>
        <row r="354">
          <cell r="A354" t="str">
            <v>03837663NC</v>
          </cell>
          <cell r="B354" t="str">
            <v>HIG.CON.3CT Y/N E.S. AD 1250A</v>
          </cell>
          <cell r="C354">
            <v>558.34909913914282</v>
          </cell>
          <cell r="D354">
            <v>562.6487616921637</v>
          </cell>
        </row>
        <row r="355">
          <cell r="A355" t="str">
            <v>03837663ND</v>
          </cell>
          <cell r="B355" t="str">
            <v>HIG.CON.3CT NO ES AD 1250A-VP</v>
          </cell>
          <cell r="C355">
            <v>658.34571939645889</v>
          </cell>
          <cell r="D355">
            <v>667.64521296234511</v>
          </cell>
        </row>
        <row r="356">
          <cell r="A356" t="str">
            <v>03837663NE</v>
          </cell>
          <cell r="B356" t="str">
            <v>LOW.HIG.6CT Y/N E.S. AD 630A</v>
          </cell>
          <cell r="C356">
            <v>465.14554913914276</v>
          </cell>
          <cell r="D356">
            <v>469.44521169216381</v>
          </cell>
        </row>
        <row r="357">
          <cell r="A357" t="str">
            <v>03837663NF</v>
          </cell>
          <cell r="B357" t="str">
            <v>HIG.CON.6CT NO ES AD 630A-VPIS</v>
          </cell>
          <cell r="C357">
            <v>565.14216939645883</v>
          </cell>
          <cell r="D357">
            <v>574.44166296234505</v>
          </cell>
        </row>
        <row r="358">
          <cell r="A358" t="str">
            <v>03837663NG</v>
          </cell>
          <cell r="B358" t="str">
            <v>HIG.CON.6CT Y/N E.S. AD 1250A</v>
          </cell>
          <cell r="C358">
            <v>547.69009913914283</v>
          </cell>
          <cell r="D358">
            <v>551.98976169216371</v>
          </cell>
        </row>
        <row r="359">
          <cell r="A359" t="str">
            <v>03837663NH</v>
          </cell>
          <cell r="B359" t="str">
            <v>HIG.CON.6CT NO ES AD 1250A-VP</v>
          </cell>
          <cell r="C359">
            <v>647.68671939645878</v>
          </cell>
          <cell r="D359">
            <v>656.98621296234501</v>
          </cell>
        </row>
        <row r="360">
          <cell r="A360" t="str">
            <v>03837663NJ</v>
          </cell>
          <cell r="B360" t="str">
            <v>HI.CO.3CT NOVT Y/N ES AD-630A</v>
          </cell>
          <cell r="C360">
            <v>379.21542360893278</v>
          </cell>
          <cell r="D360">
            <v>382.15293988544283</v>
          </cell>
        </row>
        <row r="361">
          <cell r="A361" t="str">
            <v>03837663NK</v>
          </cell>
          <cell r="B361" t="str">
            <v>HI.CO.3CT NO ES-VT AD630-VPIS</v>
          </cell>
          <cell r="C361">
            <v>575.80116939645882</v>
          </cell>
          <cell r="D361">
            <v>585.10066296234504</v>
          </cell>
        </row>
        <row r="362">
          <cell r="A362" t="str">
            <v>03837663NL</v>
          </cell>
          <cell r="B362" t="str">
            <v>HI.CO.6CT NOVT Y/N ES AD-630A</v>
          </cell>
          <cell r="C362">
            <v>372.77822360893276</v>
          </cell>
          <cell r="D362">
            <v>375.71573988544282</v>
          </cell>
        </row>
        <row r="363">
          <cell r="A363" t="str">
            <v>03837663NM</v>
          </cell>
          <cell r="B363" t="str">
            <v>HI.CO.6CT NO ES-VT AD630-VPIS</v>
          </cell>
          <cell r="C363">
            <v>565.14216939645883</v>
          </cell>
          <cell r="D363">
            <v>574.44166296234505</v>
          </cell>
        </row>
        <row r="364">
          <cell r="A364" t="str">
            <v>03837663NN</v>
          </cell>
          <cell r="B364" t="str">
            <v>HIG.CON.NO CT Y/N ES DIRE1250A</v>
          </cell>
          <cell r="C364">
            <v>558.34909913914282</v>
          </cell>
          <cell r="D364">
            <v>562.6487616921637</v>
          </cell>
        </row>
        <row r="365">
          <cell r="A365" t="str">
            <v>03837663NP</v>
          </cell>
          <cell r="B365" t="str">
            <v>HIG.CON.NO CT-ES DIRE1250-VPIS</v>
          </cell>
          <cell r="C365">
            <v>658.34571939645889</v>
          </cell>
          <cell r="D365">
            <v>667.64521296234511</v>
          </cell>
        </row>
        <row r="366">
          <cell r="A366" t="str">
            <v>03837664NA</v>
          </cell>
          <cell r="B366" t="str">
            <v>HIG.CON.3CT Y/N ES AD1250A BAR</v>
          </cell>
          <cell r="C366">
            <v>1037.3588071808801</v>
          </cell>
          <cell r="D366">
            <v>1043.7357822869219</v>
          </cell>
        </row>
        <row r="367">
          <cell r="A367" t="str">
            <v>03837664NB</v>
          </cell>
          <cell r="B367" t="str">
            <v>HI.CO.3CT NO ES AD1250A BAR-VP</v>
          </cell>
          <cell r="C367">
            <v>1137.3554274381961</v>
          </cell>
          <cell r="D367">
            <v>1148.7322335571034</v>
          </cell>
        </row>
        <row r="368">
          <cell r="A368" t="str">
            <v>03837664NC</v>
          </cell>
          <cell r="B368" t="str">
            <v>HI.CO.3CT Y/N ES AD&gt;=2000A BAR</v>
          </cell>
          <cell r="C368">
            <v>1872.5465971808799</v>
          </cell>
          <cell r="D368">
            <v>1878.63953228692</v>
          </cell>
        </row>
        <row r="369">
          <cell r="A369" t="str">
            <v>03837664ND</v>
          </cell>
          <cell r="B369" t="str">
            <v>HI.CO.3CT NO ES &gt;=2000A BAR-VP</v>
          </cell>
          <cell r="C369">
            <v>1972.5432174381961</v>
          </cell>
          <cell r="D369">
            <v>1983.6359835571025</v>
          </cell>
        </row>
        <row r="370">
          <cell r="A370" t="str">
            <v>03837664NE</v>
          </cell>
          <cell r="B370" t="str">
            <v>HIG.CON.6CT Y/N ES AD1250A BAR</v>
          </cell>
          <cell r="C370">
            <v>1026.69980718088</v>
          </cell>
          <cell r="D370">
            <v>1033.076782286922</v>
          </cell>
        </row>
        <row r="371">
          <cell r="A371" t="str">
            <v>03837664NF</v>
          </cell>
          <cell r="B371" t="str">
            <v>HI.CO.6CT NO ES &lt;=1250A BAR-VP</v>
          </cell>
          <cell r="C371">
            <v>1126.696427438196</v>
          </cell>
          <cell r="D371">
            <v>1138.0732335571033</v>
          </cell>
        </row>
        <row r="372">
          <cell r="A372" t="str">
            <v>03837664NG</v>
          </cell>
          <cell r="B372" t="str">
            <v>HI.CO.6CT Y/N ES AD&gt;=2000A BAR</v>
          </cell>
          <cell r="C372">
            <v>1851.2912971808801</v>
          </cell>
          <cell r="D372">
            <v>1857.38423228692</v>
          </cell>
        </row>
        <row r="373">
          <cell r="A373" t="str">
            <v>03837664NH</v>
          </cell>
          <cell r="B373" t="str">
            <v>HI.CO.6CT NO ES &gt;=2000A BAR-VP</v>
          </cell>
          <cell r="C373">
            <v>1951.2879174381958</v>
          </cell>
          <cell r="D373">
            <v>1962.3806835571024</v>
          </cell>
        </row>
        <row r="374">
          <cell r="A374" t="str">
            <v>03837664NJ</v>
          </cell>
          <cell r="B374" t="str">
            <v>HIG.CON. Y/N ES AD 1250A BAR</v>
          </cell>
          <cell r="C374">
            <v>914.36394506004001</v>
          </cell>
          <cell r="D374">
            <v>914.36394506004001</v>
          </cell>
        </row>
        <row r="375">
          <cell r="A375" t="str">
            <v>03837664NK</v>
          </cell>
          <cell r="B375" t="str">
            <v>HI.CO. NO ES &lt;=1250A BAR-VPIS</v>
          </cell>
          <cell r="C375">
            <v>1137.3554274381961</v>
          </cell>
          <cell r="D375">
            <v>1148.7322335571034</v>
          </cell>
        </row>
        <row r="376">
          <cell r="A376" t="str">
            <v>03837664NL</v>
          </cell>
          <cell r="B376" t="str">
            <v>HIG.CON. Y/N ES AD&gt;=2000A BAR</v>
          </cell>
          <cell r="C376">
            <v>1874.48655360884</v>
          </cell>
          <cell r="D376">
            <v>1880.57948871488</v>
          </cell>
        </row>
        <row r="377">
          <cell r="A377" t="str">
            <v>03837664NM</v>
          </cell>
          <cell r="B377" t="str">
            <v>HIG.CON.NO ES &gt;=2000A BAR-VPIS</v>
          </cell>
          <cell r="C377">
            <v>1974.4831738661562</v>
          </cell>
          <cell r="D377">
            <v>1985.5759399850624</v>
          </cell>
        </row>
        <row r="378">
          <cell r="A378" t="str">
            <v>03837750N0</v>
          </cell>
          <cell r="B378" t="str">
            <v>MICROSWICH XCKT 112</v>
          </cell>
          <cell r="C378">
            <v>2.1840779290433399</v>
          </cell>
          <cell r="D378">
            <v>2.293281825495507</v>
          </cell>
        </row>
        <row r="379">
          <cell r="A379" t="str">
            <v>03837753NA</v>
          </cell>
          <cell r="B379" t="str">
            <v>LOW.CON.IP4X IA 31.5 3S&lt;=2000A</v>
          </cell>
          <cell r="C379">
            <v>131.08306675277538</v>
          </cell>
          <cell r="D379">
            <v>137.63722009041416</v>
          </cell>
        </row>
        <row r="380">
          <cell r="A380" t="str">
            <v>03837753NB</v>
          </cell>
          <cell r="B380" t="str">
            <v>LOW.CON.IP4X IA 31.5 3S  2500A</v>
          </cell>
          <cell r="C380">
            <v>168.02184405000338</v>
          </cell>
          <cell r="D380">
            <v>176.42293625250355</v>
          </cell>
        </row>
        <row r="381">
          <cell r="A381" t="str">
            <v>03837753NC</v>
          </cell>
          <cell r="B381" t="str">
            <v>IP4X IA 31.5KA 3S GL-TT</v>
          </cell>
          <cell r="C381">
            <v>88.855786752775401</v>
          </cell>
          <cell r="D381">
            <v>93.298576090414173</v>
          </cell>
        </row>
        <row r="382">
          <cell r="A382" t="str">
            <v>03837753ND</v>
          </cell>
          <cell r="B382" t="str">
            <v>LOW.CON.IP4X IA 31.5KA 4S &lt;=4M</v>
          </cell>
          <cell r="C382">
            <v>20.891140755670786</v>
          </cell>
          <cell r="D382">
            <v>21.935697793454324</v>
          </cell>
        </row>
        <row r="383">
          <cell r="A383" t="str">
            <v>03837753NE</v>
          </cell>
          <cell r="B383" t="str">
            <v>FR.THE TOP IP4X IA 31.5 C&gt;=4M</v>
          </cell>
          <cell r="C383">
            <v>105.34570075567079</v>
          </cell>
          <cell r="D383">
            <v>110.61298579345433</v>
          </cell>
        </row>
        <row r="384">
          <cell r="A384" t="str">
            <v>03837753NF</v>
          </cell>
          <cell r="B384" t="str">
            <v>LOW.CON.IP4X IA 31.5 4S C&gt;=4M</v>
          </cell>
          <cell r="C384">
            <v>105.34570075567079</v>
          </cell>
          <cell r="D384">
            <v>110.61298579345433</v>
          </cell>
        </row>
        <row r="385">
          <cell r="A385" t="str">
            <v>03837753NG</v>
          </cell>
          <cell r="B385" t="str">
            <v>FR.THE TOP IP4X IA 31.5 C&lt;=4M</v>
          </cell>
          <cell r="C385">
            <v>20.891140755670786</v>
          </cell>
          <cell r="D385">
            <v>21.935697793454324</v>
          </cell>
        </row>
        <row r="386">
          <cell r="A386" t="str">
            <v>03837753NH</v>
          </cell>
          <cell r="B386" t="str">
            <v>IP4X IA 31.5KA 4S C&gt;4M GL-TT</v>
          </cell>
          <cell r="C386">
            <v>49.190993585223595</v>
          </cell>
          <cell r="D386">
            <v>51.650543264484774</v>
          </cell>
        </row>
        <row r="387">
          <cell r="A387" t="str">
            <v>03837754NA</v>
          </cell>
          <cell r="B387" t="str">
            <v>FR.THE TOP IP4X IA C&lt;=4M</v>
          </cell>
          <cell r="C387">
            <v>20.891140755670786</v>
          </cell>
          <cell r="D387">
            <v>21.935697793454324</v>
          </cell>
        </row>
        <row r="388">
          <cell r="A388" t="str">
            <v>03837754NB</v>
          </cell>
          <cell r="B388" t="str">
            <v>FROM THE TOP IP4X NIA  &lt;=2000A</v>
          </cell>
          <cell r="C388">
            <v>20.891140755670786</v>
          </cell>
          <cell r="D388">
            <v>21.935697793454324</v>
          </cell>
        </row>
        <row r="389">
          <cell r="A389" t="str">
            <v>03837754NC</v>
          </cell>
          <cell r="B389" t="str">
            <v>FROM THE TOP IP4X NIA  2500A</v>
          </cell>
          <cell r="C389">
            <v>99.375470187379733</v>
          </cell>
          <cell r="D389">
            <v>104.34424369674872</v>
          </cell>
        </row>
        <row r="390">
          <cell r="A390" t="str">
            <v>03837754ND</v>
          </cell>
          <cell r="B390" t="str">
            <v>FR.THE TOP IP4X IA C&gt;=4M</v>
          </cell>
          <cell r="C390">
            <v>21.328480755670785</v>
          </cell>
          <cell r="D390">
            <v>22.394904793454323</v>
          </cell>
        </row>
        <row r="391">
          <cell r="A391" t="str">
            <v>03837754NE</v>
          </cell>
          <cell r="B391" t="str">
            <v>LOW.CON.IP4X IA 4S C&gt;=4M</v>
          </cell>
          <cell r="C391">
            <v>64.97334218000546</v>
          </cell>
          <cell r="D391">
            <v>68.217406217789005</v>
          </cell>
        </row>
        <row r="392">
          <cell r="A392" t="str">
            <v>03837754NF</v>
          </cell>
          <cell r="B392" t="str">
            <v>FR.THE TOP IP4X IA C&gt;=4M 2500A</v>
          </cell>
          <cell r="C392">
            <v>68.811465671092748</v>
          </cell>
          <cell r="D392">
            <v>72.252038954647375</v>
          </cell>
        </row>
        <row r="393">
          <cell r="A393" t="str">
            <v>03837754NG</v>
          </cell>
          <cell r="B393" t="str">
            <v>LOW.CON.IP4X IA 4S C&gt;=4M 2500A</v>
          </cell>
          <cell r="C393">
            <v>112.45632709542741</v>
          </cell>
          <cell r="D393">
            <v>118.07454037898205</v>
          </cell>
        </row>
        <row r="394">
          <cell r="A394" t="str">
            <v>03837754NH</v>
          </cell>
          <cell r="B394" t="str">
            <v>IP4X IA 4S C&gt;=4M GL-TT</v>
          </cell>
          <cell r="C394">
            <v>64.536002180005454</v>
          </cell>
          <cell r="D394">
            <v>67.758199217788999</v>
          </cell>
        </row>
        <row r="395">
          <cell r="A395" t="str">
            <v>03837755NA</v>
          </cell>
          <cell r="B395" t="str">
            <v>L.V. CUBICLE DI4 I.A. 31.5KA</v>
          </cell>
          <cell r="C395">
            <v>161.22654970194924</v>
          </cell>
          <cell r="D395">
            <v>165.54072259593423</v>
          </cell>
        </row>
        <row r="396">
          <cell r="A396" t="str">
            <v>03837756NA</v>
          </cell>
          <cell r="B396" t="str">
            <v>IA LOW 3S C&lt;=4M &lt;=2000A</v>
          </cell>
          <cell r="C396">
            <v>178.15595890688593</v>
          </cell>
          <cell r="D396">
            <v>179.08661744428994</v>
          </cell>
        </row>
        <row r="397">
          <cell r="A397" t="str">
            <v>03837756NB</v>
          </cell>
          <cell r="B397" t="str">
            <v>IA LOW  3S C&lt;=4M 2500A</v>
          </cell>
          <cell r="C397">
            <v>180.92320469017508</v>
          </cell>
          <cell r="D397">
            <v>181.85386322757913</v>
          </cell>
        </row>
        <row r="398">
          <cell r="A398" t="str">
            <v>03837756NC</v>
          </cell>
          <cell r="B398" t="str">
            <v>IA LOW 3S IPX1 C&lt;=4M &lt;=2000A</v>
          </cell>
          <cell r="C398">
            <v>147.87044547833833</v>
          </cell>
          <cell r="D398">
            <v>148.80110401574237</v>
          </cell>
        </row>
        <row r="399">
          <cell r="A399" t="str">
            <v>03837756ND</v>
          </cell>
          <cell r="B399" t="str">
            <v>IA LOW 3S IPX1 C&lt;=4M 2500A</v>
          </cell>
          <cell r="C399">
            <v>150.63769126162751</v>
          </cell>
          <cell r="D399">
            <v>151.56834979903152</v>
          </cell>
        </row>
        <row r="400">
          <cell r="A400" t="str">
            <v>03837756NE</v>
          </cell>
          <cell r="B400" t="str">
            <v>IA4S CL IPX1 C&lt;=4M &lt;=2000 Y.CT</v>
          </cell>
          <cell r="C400">
            <v>285.80378248719819</v>
          </cell>
          <cell r="D400">
            <v>287.32696344786058</v>
          </cell>
        </row>
        <row r="401">
          <cell r="A401" t="str">
            <v>03837756NF</v>
          </cell>
          <cell r="B401" t="str">
            <v>IA4S CL IPX1 C&lt;=4M 2500A Y.CT</v>
          </cell>
          <cell r="C401">
            <v>251.78400055055448</v>
          </cell>
          <cell r="D401">
            <v>253.30718151121684</v>
          </cell>
        </row>
        <row r="402">
          <cell r="A402" t="str">
            <v>03837756NG</v>
          </cell>
          <cell r="B402" t="str">
            <v>IA 3S IPX1 C&lt;=4M GL-TT</v>
          </cell>
          <cell r="C402">
            <v>136.72992744394179</v>
          </cell>
          <cell r="D402">
            <v>137.66058598134583</v>
          </cell>
        </row>
        <row r="403">
          <cell r="A403" t="str">
            <v>03837756NH</v>
          </cell>
          <cell r="B403" t="str">
            <v>IA 3S C&lt;=4M GL-TT</v>
          </cell>
          <cell r="C403">
            <v>167.01544087248939</v>
          </cell>
          <cell r="D403">
            <v>167.94609940989341</v>
          </cell>
        </row>
        <row r="404">
          <cell r="A404" t="str">
            <v>03837757NA</v>
          </cell>
          <cell r="B404" t="str">
            <v>IA LOW 4S C&gt;=4M &lt;=2000A ADCLRD</v>
          </cell>
          <cell r="C404">
            <v>162.17028937866976</v>
          </cell>
          <cell r="D404">
            <v>163.10094791607381</v>
          </cell>
        </row>
        <row r="405">
          <cell r="A405" t="str">
            <v>03837757NB</v>
          </cell>
          <cell r="B405" t="str">
            <v>IA LOW 4S C&gt;=4M 2500A AD-CL-RD</v>
          </cell>
          <cell r="C405">
            <v>162.87582273851575</v>
          </cell>
          <cell r="D405">
            <v>163.80648127591977</v>
          </cell>
        </row>
        <row r="406">
          <cell r="A406" t="str">
            <v>03837757NC</v>
          </cell>
          <cell r="B406" t="str">
            <v>IA 4L C&gt;=4M GL-TT</v>
          </cell>
          <cell r="C406">
            <v>151.02977134427323</v>
          </cell>
          <cell r="D406">
            <v>151.96042988167727</v>
          </cell>
        </row>
        <row r="407">
          <cell r="A407" t="str">
            <v>03837758NA</v>
          </cell>
          <cell r="B407" t="str">
            <v>IA LOW 3S 31.5KA C&gt;=4M &lt;=2000A</v>
          </cell>
          <cell r="C407">
            <v>182.60649382451987</v>
          </cell>
          <cell r="D407">
            <v>183.70142072593882</v>
          </cell>
        </row>
        <row r="408">
          <cell r="A408" t="str">
            <v>03837758NB</v>
          </cell>
          <cell r="B408" t="str">
            <v>IA LOW 3S 31.5KA C&gt;=4M 2500A</v>
          </cell>
          <cell r="C408">
            <v>244.24655422771801</v>
          </cell>
          <cell r="D408">
            <v>245.26858076512207</v>
          </cell>
        </row>
        <row r="409">
          <cell r="A409" t="str">
            <v>03837758NC</v>
          </cell>
          <cell r="B409" t="str">
            <v>IA LOW 3S 31.5KA C&lt;=4M &lt;=2000A</v>
          </cell>
          <cell r="C409">
            <v>212.89200725306748</v>
          </cell>
          <cell r="D409">
            <v>213.98693415448642</v>
          </cell>
        </row>
        <row r="410">
          <cell r="A410" t="str">
            <v>03837758ND</v>
          </cell>
          <cell r="B410" t="str">
            <v>IA LOW 3S 31.5KA C&lt;=4M 2500A</v>
          </cell>
          <cell r="C410">
            <v>214.95371967651067</v>
          </cell>
          <cell r="D410">
            <v>216.04864657792962</v>
          </cell>
        </row>
        <row r="411">
          <cell r="A411" t="str">
            <v>03837758NE</v>
          </cell>
          <cell r="B411" t="str">
            <v>IA LOW IPX1 3S 31.5 C&lt;=4M 2000</v>
          </cell>
          <cell r="C411">
            <v>182.60649382451987</v>
          </cell>
          <cell r="D411">
            <v>183.70142072593882</v>
          </cell>
        </row>
        <row r="412">
          <cell r="A412" t="str">
            <v>03837758NF</v>
          </cell>
          <cell r="B412" t="str">
            <v>IA LOW IPX1 3S 31.5 C&lt;=4M 2500</v>
          </cell>
          <cell r="C412">
            <v>214.95371967651067</v>
          </cell>
          <cell r="D412">
            <v>216.04864657792962</v>
          </cell>
        </row>
        <row r="413">
          <cell r="A413" t="str">
            <v>03837758NG</v>
          </cell>
          <cell r="B413" t="str">
            <v>IA IPX1 3S 31.5KA C&lt;=4M GL-TT</v>
          </cell>
          <cell r="C413">
            <v>219.31262494871763</v>
          </cell>
          <cell r="D413">
            <v>220.40755185013657</v>
          </cell>
        </row>
        <row r="414">
          <cell r="A414" t="str">
            <v>03837759NA</v>
          </cell>
          <cell r="B414" t="str">
            <v>IA LOW 4S 31.5KA C&lt;=4M &lt;=2000A</v>
          </cell>
          <cell r="C414">
            <v>284.76640744524286</v>
          </cell>
          <cell r="D414">
            <v>285.90453443457528</v>
          </cell>
        </row>
        <row r="415">
          <cell r="A415" t="str">
            <v>03837759NB</v>
          </cell>
          <cell r="B415" t="str">
            <v>IA LOW 4S 31.5KA C&lt;=4M 2500A</v>
          </cell>
          <cell r="C415">
            <v>284.76640744524286</v>
          </cell>
          <cell r="D415">
            <v>285.90453443457528</v>
          </cell>
        </row>
        <row r="416">
          <cell r="A416" t="str">
            <v>03837759NC</v>
          </cell>
          <cell r="B416" t="str">
            <v>IA LOW 4S 31.5KA C&gt;=4M &lt;=2000A</v>
          </cell>
          <cell r="C416">
            <v>252.68281694175994</v>
          </cell>
          <cell r="D416">
            <v>253.82094393109227</v>
          </cell>
        </row>
        <row r="417">
          <cell r="A417" t="str">
            <v>03837759ND</v>
          </cell>
          <cell r="B417" t="str">
            <v>IA LOW 4S 31.5KA C&gt;=4M 2500A</v>
          </cell>
          <cell r="C417">
            <v>252.68281694175994</v>
          </cell>
          <cell r="D417">
            <v>253.82094393109227</v>
          </cell>
        </row>
        <row r="418">
          <cell r="A418" t="str">
            <v>03837759NE</v>
          </cell>
          <cell r="B418" t="str">
            <v>IA LOW IPX1 4S 31.5 C&lt;=4M 2000A</v>
          </cell>
          <cell r="C418">
            <v>252.68281694175994</v>
          </cell>
          <cell r="D418">
            <v>253.82094393109227</v>
          </cell>
        </row>
        <row r="419">
          <cell r="A419" t="str">
            <v>03837759NF</v>
          </cell>
          <cell r="B419" t="str">
            <v>IA LOW IPX1 4S 31.5 C&lt;=4M 2500A</v>
          </cell>
          <cell r="C419">
            <v>252.68281694175994</v>
          </cell>
          <cell r="D419">
            <v>253.82094393109227</v>
          </cell>
        </row>
        <row r="420">
          <cell r="A420" t="str">
            <v>03837759NG</v>
          </cell>
          <cell r="B420" t="str">
            <v>IA IPX1 4S 31.5KA C&lt;=4M GL-TT</v>
          </cell>
          <cell r="C420">
            <v>198.52923415820916</v>
          </cell>
          <cell r="D420">
            <v>199.67187420630907</v>
          </cell>
        </row>
        <row r="421">
          <cell r="A421" t="str">
            <v>03837760NA</v>
          </cell>
          <cell r="B421" t="str">
            <v>FROM THE TOP IPX1 I.A.</v>
          </cell>
          <cell r="C421">
            <v>36.500983350929502</v>
          </cell>
          <cell r="D421">
            <v>36.500983350929502</v>
          </cell>
        </row>
        <row r="422">
          <cell r="A422" t="str">
            <v>03837761NA</v>
          </cell>
          <cell r="B422" t="str">
            <v>NIA&lt;=2000A FR.THE TOP IPX1.</v>
          </cell>
          <cell r="C422">
            <v>236.90235521552435</v>
          </cell>
          <cell r="D422">
            <v>238.26696375292838</v>
          </cell>
        </row>
        <row r="423">
          <cell r="A423" t="str">
            <v>03837761NB</v>
          </cell>
          <cell r="B423" t="str">
            <v>NIA 2500A FR.THE TOP IPX1.</v>
          </cell>
          <cell r="C423">
            <v>243.94910487979777</v>
          </cell>
          <cell r="D423">
            <v>245.3137134172018</v>
          </cell>
        </row>
        <row r="424">
          <cell r="A424" t="str">
            <v>03837762NA</v>
          </cell>
          <cell r="B424" t="str">
            <v>FR.THE TOP IA 4S C&lt;=4M &lt;=2000A</v>
          </cell>
          <cell r="C424">
            <v>229.95663820266046</v>
          </cell>
          <cell r="D424">
            <v>231.32124674006448</v>
          </cell>
        </row>
        <row r="425">
          <cell r="A425" t="str">
            <v>03837762NB</v>
          </cell>
          <cell r="B425" t="str">
            <v>FR.THE TOP IA 4S C&lt;=4M 2500A</v>
          </cell>
          <cell r="C425">
            <v>227.15398369085307</v>
          </cell>
          <cell r="D425">
            <v>228.51859222825709</v>
          </cell>
        </row>
        <row r="426">
          <cell r="A426" t="str">
            <v>03837762NC</v>
          </cell>
          <cell r="B426" t="str">
            <v>FR.THE TOP IPX1 IA 4S&lt;=4M 2000A</v>
          </cell>
          <cell r="C426">
            <v>216.72107516014782</v>
          </cell>
          <cell r="D426">
            <v>218.08568369755184</v>
          </cell>
        </row>
        <row r="427">
          <cell r="A427" t="str">
            <v>03837762ND</v>
          </cell>
          <cell r="B427" t="str">
            <v>FR.THE TOP IPX1 IA 4S&lt;=4M 2000A</v>
          </cell>
          <cell r="C427">
            <v>213.91842064834046</v>
          </cell>
          <cell r="D427">
            <v>215.28302918574448</v>
          </cell>
        </row>
        <row r="428">
          <cell r="A428" t="str">
            <v>03837763NA</v>
          </cell>
          <cell r="B428" t="str">
            <v>FR.THE TOP IA 4S 31.5&lt;=4M 2000A</v>
          </cell>
          <cell r="C428">
            <v>290.43582380337125</v>
          </cell>
          <cell r="D428">
            <v>291.92651634077527</v>
          </cell>
        </row>
        <row r="429">
          <cell r="A429" t="str">
            <v>03837763NB</v>
          </cell>
          <cell r="B429" t="str">
            <v>FR.THE TOP IA 4S 31.5KA C&lt;=4M</v>
          </cell>
          <cell r="C429">
            <v>247.370994227718</v>
          </cell>
          <cell r="D429">
            <v>248.86168676512207</v>
          </cell>
        </row>
        <row r="430">
          <cell r="A430" t="str">
            <v>03837763NC</v>
          </cell>
          <cell r="B430" t="str">
            <v>FR.THE TOP IA 4S 31.5&gt;=4M 2000A</v>
          </cell>
          <cell r="C430">
            <v>247.370994227718</v>
          </cell>
          <cell r="D430">
            <v>248.86168676512207</v>
          </cell>
        </row>
        <row r="431">
          <cell r="A431" t="str">
            <v>03837763ND</v>
          </cell>
          <cell r="B431" t="str">
            <v>FR.THE TOP IA 4S 31.5KA C&gt;=4M</v>
          </cell>
          <cell r="C431">
            <v>247.370994227718</v>
          </cell>
          <cell r="D431">
            <v>248.86168676512207</v>
          </cell>
        </row>
        <row r="432">
          <cell r="A432" t="str">
            <v>03837763NE</v>
          </cell>
          <cell r="B432" t="str">
            <v>FR.TOP IPX1 4S 31.5 C&lt;=4M 2000A</v>
          </cell>
          <cell r="C432">
            <v>247.370994227718</v>
          </cell>
          <cell r="D432">
            <v>248.86168676512207</v>
          </cell>
        </row>
        <row r="433">
          <cell r="A433" t="str">
            <v>03837763NF</v>
          </cell>
          <cell r="B433" t="str">
            <v>FR.TOP IPX1 4S 31.5 C&lt;=4M 2500A</v>
          </cell>
          <cell r="C433">
            <v>247.370994227718</v>
          </cell>
          <cell r="D433">
            <v>248.86168676512207</v>
          </cell>
        </row>
        <row r="434">
          <cell r="A434" t="str">
            <v>03837764NA</v>
          </cell>
          <cell r="B434" t="str">
            <v>VTS I.A. WITH VT-CT CL4.</v>
          </cell>
          <cell r="C434">
            <v>833.4420490130417</v>
          </cell>
          <cell r="D434">
            <v>864.54282803116087</v>
          </cell>
        </row>
        <row r="435">
          <cell r="A435" t="str">
            <v>03837764NB</v>
          </cell>
          <cell r="B435" t="str">
            <v>VTS N.I.A. WITH VT-CT CL4.</v>
          </cell>
          <cell r="C435">
            <v>754.82588409678579</v>
          </cell>
          <cell r="D435">
            <v>782.37432502967783</v>
          </cell>
        </row>
        <row r="436">
          <cell r="A436" t="str">
            <v>03837764NX</v>
          </cell>
          <cell r="B436" t="str">
            <v>ADD PART CL4 CT</v>
          </cell>
          <cell r="C436">
            <v>67.285991229607419</v>
          </cell>
          <cell r="D436">
            <v>68.648137506117919</v>
          </cell>
        </row>
        <row r="437">
          <cell r="A437" t="str">
            <v>03837765NA</v>
          </cell>
          <cell r="B437" t="str">
            <v>3VT FIX IA/ NIA WITH VT-CT CL4.</v>
          </cell>
          <cell r="C437">
            <v>371.20646804272468</v>
          </cell>
          <cell r="D437">
            <v>385.52715715845051</v>
          </cell>
        </row>
        <row r="438">
          <cell r="A438" t="str">
            <v>03837765NB</v>
          </cell>
          <cell r="B438" t="str">
            <v>2VT FIX IA/NIA WITH VT-CT CL4.</v>
          </cell>
          <cell r="C438">
            <v>364.80326440352547</v>
          </cell>
          <cell r="D438">
            <v>378.17241951925121</v>
          </cell>
        </row>
        <row r="439">
          <cell r="A439" t="str">
            <v>03837765NC</v>
          </cell>
          <cell r="B439" t="str">
            <v>1VT FIX IA/NIA WITH VT-CT CL4.</v>
          </cell>
          <cell r="C439">
            <v>330.50154158278491</v>
          </cell>
          <cell r="D439">
            <v>342.93636226978396</v>
          </cell>
        </row>
        <row r="440">
          <cell r="A440" t="str">
            <v>03837766NA</v>
          </cell>
          <cell r="B440" t="str">
            <v>DERIVAT+SUP.ARJP1J-P2J-M2J-HJ</v>
          </cell>
          <cell r="C440">
            <v>2006.1087656576367</v>
          </cell>
          <cell r="D440">
            <v>2017.5441096576367</v>
          </cell>
        </row>
        <row r="441">
          <cell r="A441" t="str">
            <v>03837766NB</v>
          </cell>
          <cell r="B441" t="str">
            <v>DERIVAT.+SUPP.ARJP3J-A1J CL4</v>
          </cell>
          <cell r="C441">
            <v>2006.7073236424058</v>
          </cell>
          <cell r="D441">
            <v>2018.1426676424057</v>
          </cell>
        </row>
        <row r="442">
          <cell r="A442" t="str">
            <v>03837766NC</v>
          </cell>
          <cell r="B442" t="str">
            <v>DERIVAT.+SUPP. ARJA1J CL4.</v>
          </cell>
          <cell r="C442">
            <v>633.72046999783981</v>
          </cell>
          <cell r="D442">
            <v>646.14879816282985</v>
          </cell>
        </row>
        <row r="443">
          <cell r="A443" t="str">
            <v>03837767NA</v>
          </cell>
          <cell r="B443" t="str">
            <v>ACCES.CL &lt;=2000A NO VT YES CT</v>
          </cell>
          <cell r="C443">
            <v>152.04102495219993</v>
          </cell>
          <cell r="D443">
            <v>152.6972298266561</v>
          </cell>
        </row>
        <row r="444">
          <cell r="A444" t="str">
            <v>03837767NB</v>
          </cell>
          <cell r="B444" t="str">
            <v>ACCESS.CL &lt;=2000A YES VT-CT</v>
          </cell>
          <cell r="C444">
            <v>198.90024232057186</v>
          </cell>
          <cell r="D444">
            <v>199.55644719502803</v>
          </cell>
        </row>
        <row r="445">
          <cell r="A445" t="str">
            <v>03837767NC</v>
          </cell>
          <cell r="B445" t="str">
            <v>ACCESS.CL 2500A NO VT- YES CT</v>
          </cell>
          <cell r="C445">
            <v>148.85331877131503</v>
          </cell>
          <cell r="D445">
            <v>149.5095236457712</v>
          </cell>
        </row>
        <row r="446">
          <cell r="A446" t="str">
            <v>03837767ND</v>
          </cell>
          <cell r="B446" t="str">
            <v>ACCESS.CL 2500A YES VT-CT</v>
          </cell>
          <cell r="C446">
            <v>195.71253613968685</v>
          </cell>
          <cell r="D446">
            <v>196.36874101414301</v>
          </cell>
        </row>
        <row r="447">
          <cell r="A447" t="str">
            <v>03837768NA</v>
          </cell>
          <cell r="B447" t="str">
            <v>IA4S &lt;=4M 31.5KA IP4X CL CT</v>
          </cell>
          <cell r="C447">
            <v>57.279430792489805</v>
          </cell>
          <cell r="D447">
            <v>58.323987830273339</v>
          </cell>
        </row>
        <row r="448">
          <cell r="A448" t="str">
            <v>03837768NB</v>
          </cell>
          <cell r="B448" t="str">
            <v>IA4S &gt;=4M 31.5 IP4X&lt;=2000 CLCT</v>
          </cell>
          <cell r="C448">
            <v>140.79570075567079</v>
          </cell>
          <cell r="D448">
            <v>146.06298579345435</v>
          </cell>
        </row>
        <row r="449">
          <cell r="A449" t="str">
            <v>03837768ND</v>
          </cell>
          <cell r="B449" t="str">
            <v>NIA IP4X YES CT CL4.</v>
          </cell>
          <cell r="C449">
            <v>134.82547018737972</v>
          </cell>
          <cell r="D449">
            <v>139.79424369674871</v>
          </cell>
        </row>
        <row r="450">
          <cell r="A450" t="str">
            <v>03837769NA</v>
          </cell>
          <cell r="B450" t="str">
            <v>IA 4S &lt;=4M IP4X  YES CT CL</v>
          </cell>
          <cell r="C450">
            <v>56.341140755670793</v>
          </cell>
          <cell r="D450">
            <v>57.385697793454327</v>
          </cell>
        </row>
        <row r="451">
          <cell r="A451" t="str">
            <v>03837769NB</v>
          </cell>
          <cell r="B451" t="str">
            <v>IA 4S &gt;=4M IP4X  YES CT CL4.</v>
          </cell>
          <cell r="C451">
            <v>56.778480755670792</v>
          </cell>
          <cell r="D451">
            <v>57.844904793454326</v>
          </cell>
        </row>
        <row r="452">
          <cell r="A452" t="str">
            <v>03837770NA</v>
          </cell>
          <cell r="B452" t="str">
            <v>NIA IPX1 &lt;=2000A CL YES CT</v>
          </cell>
          <cell r="C452">
            <v>249.2432766636386</v>
          </cell>
          <cell r="D452">
            <v>250.76645762430095</v>
          </cell>
        </row>
        <row r="453">
          <cell r="A453" t="str">
            <v>03837770NB</v>
          </cell>
          <cell r="B453" t="str">
            <v>NIA IPX1 2500A CL YES CT</v>
          </cell>
          <cell r="C453">
            <v>215.22349472699477</v>
          </cell>
          <cell r="D453">
            <v>216.74667568765713</v>
          </cell>
        </row>
        <row r="454">
          <cell r="A454" t="str">
            <v>03837771NA</v>
          </cell>
          <cell r="B454" t="str">
            <v>NIA CL4 &lt;=2000A Y/NO VT YES CT</v>
          </cell>
          <cell r="C454">
            <v>249.2432766636386</v>
          </cell>
          <cell r="D454">
            <v>250.76645762430095</v>
          </cell>
        </row>
        <row r="455">
          <cell r="A455" t="str">
            <v>03837771NB</v>
          </cell>
          <cell r="B455" t="str">
            <v>NIA CL4 2500A Y/NO VT YES CT</v>
          </cell>
          <cell r="C455">
            <v>215.22349472699477</v>
          </cell>
          <cell r="D455">
            <v>216.74667568765713</v>
          </cell>
        </row>
        <row r="456">
          <cell r="A456" t="str">
            <v>03837772NA</v>
          </cell>
          <cell r="B456" t="str">
            <v>IA 4S &lt;=4M &lt;=2000A YES CT CL4.</v>
          </cell>
          <cell r="C456">
            <v>292.3906440680056</v>
          </cell>
          <cell r="D456">
            <v>293.91382502866799</v>
          </cell>
        </row>
        <row r="457">
          <cell r="A457" t="str">
            <v>03837772NB</v>
          </cell>
          <cell r="B457" t="str">
            <v>IA 4S &lt;=4M 2500A YES CT CL4.</v>
          </cell>
          <cell r="C457">
            <v>258.37086213136178</v>
          </cell>
          <cell r="D457">
            <v>259.89404309202416</v>
          </cell>
        </row>
        <row r="458">
          <cell r="A458" t="str">
            <v>03837772NC</v>
          </cell>
          <cell r="B458" t="str">
            <v>IA 4S &gt;=4M &lt;=2000A YES CT CL4.</v>
          </cell>
          <cell r="C458">
            <v>249.32581449235244</v>
          </cell>
          <cell r="D458">
            <v>250.84899545301479</v>
          </cell>
        </row>
        <row r="459">
          <cell r="A459" t="str">
            <v>03837772ND</v>
          </cell>
          <cell r="B459" t="str">
            <v>IA 4S &gt;=4M 2500A YES CT CL4.</v>
          </cell>
          <cell r="C459">
            <v>215.56903255570859</v>
          </cell>
          <cell r="D459">
            <v>217.13166351637099</v>
          </cell>
        </row>
        <row r="460">
          <cell r="A460" t="str">
            <v>03837774NA</v>
          </cell>
          <cell r="B460" t="str">
            <v>IA 31.5 CL 4S &lt;=4M &lt;=2000 Y.CT</v>
          </cell>
          <cell r="C460">
            <v>326.54183391238928</v>
          </cell>
          <cell r="D460">
            <v>328.35363287305177</v>
          </cell>
        </row>
        <row r="461">
          <cell r="A461" t="str">
            <v>03837774NB</v>
          </cell>
          <cell r="B461" t="str">
            <v>IA 31.5 CL 4S &lt;=4M 2500 YES CT</v>
          </cell>
          <cell r="C461">
            <v>272.62054976345388</v>
          </cell>
          <cell r="D461">
            <v>274.43234872411637</v>
          </cell>
        </row>
        <row r="462">
          <cell r="A462" t="str">
            <v>03837774NC</v>
          </cell>
          <cell r="B462" t="str">
            <v>IA 31.5 CL 4S &gt;=4M &lt;=2000 Y.CT</v>
          </cell>
          <cell r="C462">
            <v>283.74552211526526</v>
          </cell>
          <cell r="D462">
            <v>285.55732107592769</v>
          </cell>
        </row>
        <row r="463">
          <cell r="A463" t="str">
            <v>03837774ND</v>
          </cell>
          <cell r="B463" t="str">
            <v>IA 31.5 CL 4S &gt;=4M 2500 YES CT</v>
          </cell>
          <cell r="C463">
            <v>229.82423796632997</v>
          </cell>
          <cell r="D463">
            <v>231.63603692699235</v>
          </cell>
        </row>
        <row r="464">
          <cell r="A464" t="str">
            <v>03837775NA</v>
          </cell>
          <cell r="B464" t="str">
            <v>IA4S 31.5 CL IPX1&lt;=4M 2000NOCT</v>
          </cell>
          <cell r="C464">
            <v>243.42186470657145</v>
          </cell>
          <cell r="D464">
            <v>247.13879856030974</v>
          </cell>
        </row>
        <row r="465">
          <cell r="A465" t="str">
            <v>03837775NB</v>
          </cell>
          <cell r="B465" t="str">
            <v>IA4S 31.5 CL IPX1&lt;=4M 2500NOCT</v>
          </cell>
          <cell r="C465">
            <v>226.4681185089662</v>
          </cell>
          <cell r="D465">
            <v>230.18505236270448</v>
          </cell>
        </row>
        <row r="466">
          <cell r="A466" t="str">
            <v>03837775NC</v>
          </cell>
          <cell r="B466" t="str">
            <v>IA4S 31.5 CL IPX1&lt;=4M 2000Y.CT</v>
          </cell>
          <cell r="C466">
            <v>325.56202734772722</v>
          </cell>
          <cell r="D466">
            <v>327.37382630838971</v>
          </cell>
        </row>
        <row r="467">
          <cell r="A467" t="str">
            <v>03837775ND</v>
          </cell>
          <cell r="B467" t="str">
            <v>IA4S 31.5 CL IPX1&lt;=4M 2500Y.CT</v>
          </cell>
          <cell r="C467">
            <v>271.64074319879182</v>
          </cell>
          <cell r="D467">
            <v>273.45254215945431</v>
          </cell>
        </row>
        <row r="468">
          <cell r="A468" t="str">
            <v>03837776NA</v>
          </cell>
          <cell r="B468" t="str">
            <v>IA 3S 31.5KA C&gt;=4M GL-TT</v>
          </cell>
          <cell r="C468">
            <v>180.56902106828628</v>
          </cell>
          <cell r="D468">
            <v>181.66770449908901</v>
          </cell>
        </row>
        <row r="469">
          <cell r="A469" t="str">
            <v>03837776NB</v>
          </cell>
          <cell r="B469" t="str">
            <v>IA 3S 31.5KA C&lt;=4M GL-TT</v>
          </cell>
          <cell r="C469">
            <v>210.85453449683385</v>
          </cell>
          <cell r="D469">
            <v>211.95321792763659</v>
          </cell>
        </row>
        <row r="470">
          <cell r="A470" t="str">
            <v>03837776NC</v>
          </cell>
          <cell r="B470" t="str">
            <v>IA 4S 31.5KA C&lt;=4M GL-TT</v>
          </cell>
          <cell r="C470">
            <v>251.19983540977262</v>
          </cell>
          <cell r="D470">
            <v>253.68426999527654</v>
          </cell>
        </row>
        <row r="471">
          <cell r="A471" t="str">
            <v>03837776ND</v>
          </cell>
          <cell r="B471" t="str">
            <v>IA 4S 31.5KA C&gt;=4M GL-TT</v>
          </cell>
          <cell r="C471">
            <v>219.11624490628947</v>
          </cell>
          <cell r="D471">
            <v>221.60067949179339</v>
          </cell>
        </row>
        <row r="472">
          <cell r="A472" t="str">
            <v>03837782NA</v>
          </cell>
          <cell r="B472" t="str">
            <v>IA LOW 3S C&lt;=4M DI</v>
          </cell>
          <cell r="C472">
            <v>94.717488488155396</v>
          </cell>
          <cell r="D472">
            <v>94.717488488155396</v>
          </cell>
        </row>
        <row r="473">
          <cell r="A473" t="str">
            <v>03837782NB</v>
          </cell>
          <cell r="B473" t="str">
            <v>IA LOW. 3S IPX1 C&lt;=4M DI</v>
          </cell>
          <cell r="C473">
            <v>64.431975059607808</v>
          </cell>
          <cell r="D473">
            <v>64.431975059607808</v>
          </cell>
        </row>
        <row r="474">
          <cell r="A474" t="str">
            <v>03837783NA</v>
          </cell>
          <cell r="B474" t="str">
            <v>IA LOW 4S C&gt;=4M DI</v>
          </cell>
          <cell r="C474">
            <v>73.228129876130566</v>
          </cell>
          <cell r="D474">
            <v>73.228129876130566</v>
          </cell>
        </row>
        <row r="475">
          <cell r="A475" t="str">
            <v>03837784NA</v>
          </cell>
          <cell r="B475" t="str">
            <v>IA 3S 31.5KA C&gt;=4M DI</v>
          </cell>
          <cell r="C475">
            <v>111.65770688088793</v>
          </cell>
          <cell r="D475">
            <v>111.8313665683623</v>
          </cell>
        </row>
        <row r="476">
          <cell r="A476" t="str">
            <v>03837784NB</v>
          </cell>
          <cell r="B476" t="str">
            <v>IA 3S 31.5KA C&lt;=4M DI</v>
          </cell>
          <cell r="C476">
            <v>141.94322030943556</v>
          </cell>
          <cell r="D476">
            <v>142.11687999690992</v>
          </cell>
        </row>
        <row r="477">
          <cell r="A477" t="str">
            <v>03837784NC</v>
          </cell>
          <cell r="B477" t="str">
            <v>IA 3S 31.5KA IPX1 C&lt;=4M DI</v>
          </cell>
          <cell r="C477">
            <v>111.65770688088793</v>
          </cell>
          <cell r="D477">
            <v>111.8313665683623</v>
          </cell>
        </row>
        <row r="478">
          <cell r="A478" t="str">
            <v>03837785NA</v>
          </cell>
          <cell r="B478" t="str">
            <v>IA LOW. 4S 31.5KA C&lt;=4M DI</v>
          </cell>
          <cell r="C478">
            <v>161.39591672903191</v>
          </cell>
          <cell r="D478">
            <v>161.6033851809602</v>
          </cell>
        </row>
        <row r="479">
          <cell r="A479" t="str">
            <v>03837785NB</v>
          </cell>
          <cell r="B479" t="str">
            <v>IA LOW. 4S 31.5KA C&gt;=4M DI</v>
          </cell>
          <cell r="C479">
            <v>129.3123262255487</v>
          </cell>
          <cell r="D479">
            <v>129.51979467747702</v>
          </cell>
        </row>
        <row r="480">
          <cell r="A480" t="str">
            <v>03837785NC</v>
          </cell>
          <cell r="B480" t="str">
            <v>IA LOW.4S 31.5KA IP4X C&lt;=4M DI</v>
          </cell>
          <cell r="C480">
            <v>129.3123262255487</v>
          </cell>
          <cell r="D480">
            <v>129.51979467747702</v>
          </cell>
        </row>
        <row r="481">
          <cell r="A481" t="str">
            <v>03837793NB</v>
          </cell>
          <cell r="B481" t="str">
            <v>Panel fixing MCset4 seismic</v>
          </cell>
          <cell r="C481">
            <v>15.721485549999157</v>
          </cell>
          <cell r="D481">
            <v>17.993805549999156</v>
          </cell>
        </row>
        <row r="482">
          <cell r="A482" t="str">
            <v>03837794NB</v>
          </cell>
          <cell r="B482" t="str">
            <v>Anchoring rail MCSet4 seismic</v>
          </cell>
          <cell r="C482">
            <v>18.25</v>
          </cell>
          <cell r="D482">
            <v>18.25</v>
          </cell>
        </row>
        <row r="483">
          <cell r="A483" t="str">
            <v>03837795NA</v>
          </cell>
          <cell r="B483" t="str">
            <v>END plate left AA 3 side H&lt;=4m bottom entry (KIRI KITA)</v>
          </cell>
          <cell r="C483">
            <v>166.45905796957101</v>
          </cell>
          <cell r="D483">
            <v>166.45905796957101</v>
          </cell>
        </row>
        <row r="484">
          <cell r="A484" t="str">
            <v>03837795NB</v>
          </cell>
          <cell r="B484" t="str">
            <v>END plate right AA 3 side H&lt;=4m bottom entry  (KANAN KITA)</v>
          </cell>
          <cell r="C484">
            <v>174.39050601720609</v>
          </cell>
          <cell r="D484">
            <v>174.39050601720609</v>
          </cell>
        </row>
        <row r="485">
          <cell r="A485" t="str">
            <v>03837796NA</v>
          </cell>
          <cell r="B485" t="str">
            <v>END plate left AA 4 side H&gt;4m bottom entry (KIRI KITA)</v>
          </cell>
          <cell r="C485">
            <v>155.85828336792116</v>
          </cell>
          <cell r="D485">
            <v>155.85828336792116</v>
          </cell>
        </row>
        <row r="486">
          <cell r="A486" t="str">
            <v>03837796NB</v>
          </cell>
          <cell r="B486" t="str">
            <v>END plate right AA 4 side H&gt;4m bottom entry (KANAN KITA)</v>
          </cell>
          <cell r="C486">
            <v>158.85801996113898</v>
          </cell>
          <cell r="D486">
            <v>158.85801996113898</v>
          </cell>
        </row>
        <row r="487">
          <cell r="A487" t="str">
            <v>03837797NA</v>
          </cell>
          <cell r="B487" t="str">
            <v>END plate left AA 4 side H&lt;=4m top entry (KIRI KITA)</v>
          </cell>
          <cell r="C487">
            <v>175.90383948757341</v>
          </cell>
          <cell r="D487">
            <v>175.90383948757341</v>
          </cell>
        </row>
        <row r="488">
          <cell r="A488" t="str">
            <v>03837797NB</v>
          </cell>
          <cell r="B488" t="str">
            <v>END plate right AA 4 side H&lt;=4m top entry (KANAN KITA)</v>
          </cell>
          <cell r="C488">
            <v>178.83091422073616</v>
          </cell>
          <cell r="D488">
            <v>178.83091422073616</v>
          </cell>
        </row>
        <row r="489">
          <cell r="A489" t="str">
            <v>03837798NA</v>
          </cell>
          <cell r="B489" t="str">
            <v>END plate 31.5KA AA 3 side H&gt;4m bottom entry (KIRI KITA)</v>
          </cell>
          <cell r="C489">
            <v>245.17306701206635</v>
          </cell>
          <cell r="D489">
            <v>245.17306701206635</v>
          </cell>
        </row>
        <row r="490">
          <cell r="A490" t="str">
            <v>03837798NB</v>
          </cell>
          <cell r="B490" t="str">
            <v>END plate 31.5KA AA 3 side H&gt;4m bottom entry (KANAN KITA)</v>
          </cell>
          <cell r="C490">
            <v>164.66089597590786</v>
          </cell>
          <cell r="D490">
            <v>164.66089597590786</v>
          </cell>
        </row>
        <row r="491">
          <cell r="A491" t="str">
            <v>03837799NA</v>
          </cell>
          <cell r="B491" t="str">
            <v>END plate 31.5KA AA 3 side H&lt;=4m bottom entry (KIRI KITA)</v>
          </cell>
          <cell r="C491">
            <v>169.00159451418673</v>
          </cell>
          <cell r="D491">
            <v>169.00159451418673</v>
          </cell>
        </row>
        <row r="492">
          <cell r="A492" t="str">
            <v>03837799NB</v>
          </cell>
          <cell r="B492" t="str">
            <v>END plate 31.5KA AA 3 side H&lt;=4m bottom entry  (KANAN KITA)</v>
          </cell>
          <cell r="C492">
            <v>176.96074670148283</v>
          </cell>
          <cell r="D492">
            <v>176.96074670148283</v>
          </cell>
        </row>
        <row r="493">
          <cell r="A493" t="str">
            <v>03837800NA</v>
          </cell>
          <cell r="B493" t="str">
            <v>END plate 31.5KA AA 4 side H&lt;=4m bottom entry  (KIRI KITA)</v>
          </cell>
          <cell r="C493">
            <v>167.74801949527645</v>
          </cell>
          <cell r="D493">
            <v>167.74801949527645</v>
          </cell>
        </row>
        <row r="494">
          <cell r="A494" t="str">
            <v>03837800NB</v>
          </cell>
          <cell r="B494" t="str">
            <v>END plate 31.5KA AA 4 side H&lt;=4m bottom entry (KANAN KITA)</v>
          </cell>
          <cell r="C494">
            <v>170.75053380388363</v>
          </cell>
          <cell r="D494">
            <v>170.75053380388363</v>
          </cell>
        </row>
        <row r="495">
          <cell r="A495" t="str">
            <v>03837801NA</v>
          </cell>
          <cell r="B495" t="str">
            <v>END plate 31.5KA AA 4 side H&gt;4m bottom entry (KIRI KITA)</v>
          </cell>
          <cell r="C495">
            <v>158.17290757120298</v>
          </cell>
          <cell r="D495">
            <v>158.17290757120298</v>
          </cell>
        </row>
        <row r="496">
          <cell r="A496" t="str">
            <v>03837801NB</v>
          </cell>
          <cell r="B496" t="str">
            <v>END plate 31.5KA AA 4 side H&gt;4m bottom entry  (KANAN KITA)</v>
          </cell>
          <cell r="C496">
            <v>159.79027203833436</v>
          </cell>
          <cell r="D496">
            <v>159.79027203833436</v>
          </cell>
        </row>
        <row r="497">
          <cell r="A497" t="str">
            <v>03837802NA</v>
          </cell>
          <cell r="B497" t="str">
            <v>END plate 31.5KA AA 4 side H&lt;=4m top entry (KIRI KITA)</v>
          </cell>
          <cell r="C497">
            <v>176.68887264913019</v>
          </cell>
          <cell r="D497">
            <v>176.68887264913019</v>
          </cell>
        </row>
        <row r="498">
          <cell r="A498" t="str">
            <v>03837802NB</v>
          </cell>
          <cell r="B498" t="str">
            <v>END plate 31.5KA AA 4 side H&lt;=4m top entry (KANAN KITA)</v>
          </cell>
          <cell r="C498">
            <v>200.34746904732222</v>
          </cell>
          <cell r="D498">
            <v>200.34746904732222</v>
          </cell>
        </row>
        <row r="499">
          <cell r="A499" t="str">
            <v>03837803NA</v>
          </cell>
          <cell r="B499" t="str">
            <v>END plate 31.5KA AA 4 side H&gt;4m top entry (KIRI KITA)</v>
          </cell>
          <cell r="C499">
            <v>166.35877450768371</v>
          </cell>
          <cell r="D499">
            <v>166.35877450768371</v>
          </cell>
        </row>
        <row r="500">
          <cell r="A500" t="str">
            <v>03837803NB</v>
          </cell>
          <cell r="B500" t="str">
            <v>END plate 31.5KA AA 4 side H&gt;4m top entry (KANAN KITA)</v>
          </cell>
          <cell r="C500">
            <v>169.28584924084643</v>
          </cell>
          <cell r="D500">
            <v>169.28584924084643</v>
          </cell>
        </row>
        <row r="501">
          <cell r="A501" t="str">
            <v>03837804NA</v>
          </cell>
          <cell r="B501" t="str">
            <v>CUBICLE COUPL.IA 3S C&lt;=4M</v>
          </cell>
          <cell r="C501">
            <v>4.3259361563545831</v>
          </cell>
          <cell r="D501">
            <v>4.3364361563545835</v>
          </cell>
        </row>
        <row r="502">
          <cell r="A502" t="str">
            <v>03837804NB</v>
          </cell>
          <cell r="B502" t="str">
            <v>CUBIC.COUPL.IA 4S C&gt;=4M TOP</v>
          </cell>
          <cell r="C502">
            <v>0.78426967156213878</v>
          </cell>
          <cell r="D502">
            <v>0.79476967156213874</v>
          </cell>
        </row>
        <row r="503">
          <cell r="A503" t="str">
            <v>03837804NC</v>
          </cell>
          <cell r="B503" t="str">
            <v>CUBIC.COUPL.IA 4S C&lt;=4M TOP</v>
          </cell>
          <cell r="C503">
            <v>4.3259361563545831</v>
          </cell>
          <cell r="D503">
            <v>4.3364361563545835</v>
          </cell>
        </row>
        <row r="504">
          <cell r="A504" t="str">
            <v>03837805NA</v>
          </cell>
          <cell r="B504" t="str">
            <v>Rear completion top entry dan CL with CT</v>
          </cell>
          <cell r="C504">
            <v>28.514750025852596</v>
          </cell>
          <cell r="D504">
            <v>28.514750025852596</v>
          </cell>
        </row>
        <row r="505">
          <cell r="A505" t="str">
            <v>0732321A</v>
          </cell>
          <cell r="B505" t="str">
            <v>CHARGING MOTOR 24VCC 50VCA</v>
          </cell>
          <cell r="C505">
            <v>70.25</v>
          </cell>
          <cell r="D505">
            <v>70.25</v>
          </cell>
        </row>
        <row r="506">
          <cell r="A506" t="str">
            <v>0732321B</v>
          </cell>
          <cell r="B506" t="str">
            <v>CHARGING MOTOR 48VCC</v>
          </cell>
          <cell r="C506">
            <v>26.52</v>
          </cell>
          <cell r="D506">
            <v>26.52</v>
          </cell>
        </row>
        <row r="507">
          <cell r="A507" t="str">
            <v>0732321C</v>
          </cell>
          <cell r="B507" t="str">
            <v>CHARGING MOTOR 110VCC 100-140VCA</v>
          </cell>
          <cell r="C507">
            <v>26.46</v>
          </cell>
          <cell r="D507">
            <v>26.46</v>
          </cell>
        </row>
        <row r="508">
          <cell r="A508" t="str">
            <v>0732321D</v>
          </cell>
          <cell r="B508" t="str">
            <v>CHARGING MOTOR 220VCC 220-250VCA</v>
          </cell>
          <cell r="C508">
            <v>26.49</v>
          </cell>
          <cell r="D508">
            <v>26.49</v>
          </cell>
        </row>
        <row r="509">
          <cell r="A509" t="str">
            <v>0889705BB</v>
          </cell>
          <cell r="B509" t="str">
            <v>SECOND OPENING RELEASE 220V DC LF WITHDRAWABLE</v>
          </cell>
          <cell r="C509">
            <v>17.7788</v>
          </cell>
          <cell r="D509">
            <v>18.667740000000002</v>
          </cell>
        </row>
        <row r="510">
          <cell r="A510" t="str">
            <v>0889705BD</v>
          </cell>
          <cell r="B510" t="str">
            <v>SECOND OPENING RELEASE 125V DC LF WITHDRAWABLE</v>
          </cell>
          <cell r="C510">
            <v>17.200200000000002</v>
          </cell>
          <cell r="D510">
            <v>18.060210000000005</v>
          </cell>
        </row>
        <row r="511">
          <cell r="A511" t="str">
            <v>0889705BE</v>
          </cell>
          <cell r="B511" t="str">
            <v>SECOND OPENING RELEASE 110V DC LF WITHDRAWABLE</v>
          </cell>
          <cell r="C511">
            <v>16.884600000000002</v>
          </cell>
          <cell r="D511">
            <v>17.728830000000002</v>
          </cell>
        </row>
        <row r="512">
          <cell r="A512" t="str">
            <v>0889705BH</v>
          </cell>
          <cell r="B512" t="str">
            <v>SECOND OPENING RELEASE 220V 50HZ.240V 60HZ LF WITHDRAWABLE</v>
          </cell>
          <cell r="C512">
            <v>16.94772</v>
          </cell>
          <cell r="D512">
            <v>17.795106000000001</v>
          </cell>
        </row>
        <row r="513">
          <cell r="A513" t="str">
            <v>0889705BJ</v>
          </cell>
          <cell r="B513" t="str">
            <v>SECOND OPENING RELEASE 48V DC LF WITHDRAWABLE</v>
          </cell>
          <cell r="C513">
            <v>16.65316</v>
          </cell>
          <cell r="D513">
            <v>17.485818000000002</v>
          </cell>
        </row>
        <row r="514">
          <cell r="A514" t="str">
            <v>0889705BL</v>
          </cell>
          <cell r="B514" t="str">
            <v>SECOND OPENING RELEASE 30V DC.110V 50HZ LF WITHDRAWABLE</v>
          </cell>
          <cell r="C514">
            <v>16.558479999999999</v>
          </cell>
          <cell r="D514">
            <v>17.386403999999999</v>
          </cell>
        </row>
        <row r="515">
          <cell r="A515" t="str">
            <v>0889705BM</v>
          </cell>
          <cell r="B515" t="str">
            <v>SECOND OPENING RELEASE 24VDC LF WITHDRAWABLE</v>
          </cell>
          <cell r="C515">
            <v>16.64264</v>
          </cell>
          <cell r="D515">
            <v>17.474772000000002</v>
          </cell>
        </row>
        <row r="516">
          <cell r="A516" t="str">
            <v>08998</v>
          </cell>
          <cell r="B516" t="str">
            <v>Thermostat MG 10-60 Deg C</v>
          </cell>
          <cell r="C516">
            <v>15.701007894595929</v>
          </cell>
          <cell r="D516">
            <v>16.486058289325726</v>
          </cell>
        </row>
        <row r="517">
          <cell r="A517" t="str">
            <v>16662520</v>
          </cell>
          <cell r="B517" t="str">
            <v>CURRENT TEST BLOCK ENTRELEC</v>
          </cell>
          <cell r="C517">
            <v>48.780959866800899</v>
          </cell>
          <cell r="D517">
            <v>51.220007860140925</v>
          </cell>
        </row>
        <row r="518">
          <cell r="A518" t="str">
            <v>16662722</v>
          </cell>
          <cell r="B518" t="str">
            <v>POTENTIAL TEST BLOCK</v>
          </cell>
          <cell r="C518">
            <v>42.590547129170112</v>
          </cell>
          <cell r="D518">
            <v>44.720074485628594</v>
          </cell>
        </row>
        <row r="519">
          <cell r="A519" t="str">
            <v>3020PM600</v>
          </cell>
          <cell r="B519" t="str">
            <v>POWER LOGIC 3020PM600</v>
          </cell>
          <cell r="C519">
            <v>336.68933883317959</v>
          </cell>
          <cell r="D519">
            <v>353.52380577483859</v>
          </cell>
        </row>
        <row r="520">
          <cell r="A520" t="str">
            <v>3020PM620</v>
          </cell>
          <cell r="B520" t="str">
            <v>POWER LOGIC 3020PM620</v>
          </cell>
          <cell r="C520">
            <v>381.58122548290612</v>
          </cell>
          <cell r="D520">
            <v>400.66028675705144</v>
          </cell>
        </row>
        <row r="521">
          <cell r="A521" t="str">
            <v>3020PM650</v>
          </cell>
          <cell r="B521" t="str">
            <v>Power meter module PM620+min/max alarm, event, data storage</v>
          </cell>
          <cell r="C521">
            <v>354.30375802254753</v>
          </cell>
          <cell r="D521">
            <v>372.01894592367495</v>
          </cell>
        </row>
        <row r="522">
          <cell r="A522" t="str">
            <v>3020PMD32</v>
          </cell>
          <cell r="B522" t="str">
            <v>POWER LOGIC 3020PMD32</v>
          </cell>
          <cell r="C522">
            <v>96.52383355577166</v>
          </cell>
          <cell r="D522">
            <v>101.35002523356025</v>
          </cell>
        </row>
        <row r="523">
          <cell r="A523" t="str">
            <v>3722751</v>
          </cell>
          <cell r="B523" t="str">
            <v>TSM2001</v>
          </cell>
          <cell r="C523">
            <v>374.71478862438096</v>
          </cell>
          <cell r="D523">
            <v>393.45052805560005</v>
          </cell>
        </row>
        <row r="524">
          <cell r="A524" t="str">
            <v>3730157BM</v>
          </cell>
          <cell r="B524" t="str">
            <v>Voltage indicator 10-17.5 KV</v>
          </cell>
          <cell r="C524">
            <v>106.06896686368077</v>
          </cell>
          <cell r="D524">
            <v>106.06896686368077</v>
          </cell>
        </row>
        <row r="525">
          <cell r="A525" t="str">
            <v>3730157BN</v>
          </cell>
          <cell r="B525" t="str">
            <v>Voltage indicator 3.3 (?) KV</v>
          </cell>
          <cell r="C525">
            <v>87.874137430087885</v>
          </cell>
          <cell r="D525">
            <v>87.874137430087885</v>
          </cell>
        </row>
        <row r="526">
          <cell r="A526" t="str">
            <v>3730332A</v>
          </cell>
          <cell r="B526" t="str">
            <v>SHUNT TRIP COIL FOR SM6 SWITCH</v>
          </cell>
          <cell r="C526">
            <v>21.87</v>
          </cell>
          <cell r="D526">
            <v>21.87</v>
          </cell>
        </row>
        <row r="527">
          <cell r="A527" t="str">
            <v>3730333A</v>
          </cell>
          <cell r="B527" t="str">
            <v>SHUNT TRIP COIL FOR SM6 SWITCH</v>
          </cell>
          <cell r="C527">
            <v>24.751080000000002</v>
          </cell>
          <cell r="D527">
            <v>25.988634000000005</v>
          </cell>
        </row>
        <row r="528">
          <cell r="A528" t="str">
            <v>3730334A</v>
          </cell>
          <cell r="B528" t="str">
            <v>SHUNT TRIP COIL FOR SM6 SWITCH</v>
          </cell>
          <cell r="C528">
            <v>25.016560000000002</v>
          </cell>
          <cell r="D528">
            <v>26.267388000000004</v>
          </cell>
        </row>
        <row r="529">
          <cell r="A529" t="str">
            <v>3730335A</v>
          </cell>
          <cell r="B529" t="str">
            <v>SHUNT TRIP COIL FOR SM6 SWITCH</v>
          </cell>
          <cell r="C529">
            <v>20.5</v>
          </cell>
          <cell r="D529">
            <v>20.5</v>
          </cell>
        </row>
        <row r="530">
          <cell r="A530" t="str">
            <v>3736720</v>
          </cell>
          <cell r="B530" t="str">
            <v>FUSE DIN 160A 7,2KV</v>
          </cell>
          <cell r="C530">
            <v>126.07168000000001</v>
          </cell>
          <cell r="D530">
            <v>132.37526400000002</v>
          </cell>
        </row>
        <row r="531">
          <cell r="A531" t="str">
            <v>3736721</v>
          </cell>
          <cell r="B531" t="str">
            <v>FUSE DIN 200A 7,2KV</v>
          </cell>
          <cell r="C531">
            <v>157.19417999999999</v>
          </cell>
          <cell r="D531">
            <v>165.053889</v>
          </cell>
        </row>
        <row r="532">
          <cell r="A532" t="str">
            <v>3736722</v>
          </cell>
          <cell r="B532" t="str">
            <v>FUSE DIN 125A 12KV</v>
          </cell>
          <cell r="C532">
            <v>68.863919999999993</v>
          </cell>
          <cell r="D532">
            <v>72.307115999999994</v>
          </cell>
        </row>
        <row r="533">
          <cell r="A533" t="str">
            <v>3736723</v>
          </cell>
          <cell r="B533" t="str">
            <v>FUSE DIN 160A 12KV</v>
          </cell>
          <cell r="C533">
            <v>99.772619999999989</v>
          </cell>
          <cell r="D533">
            <v>104.76125099999999</v>
          </cell>
        </row>
        <row r="534">
          <cell r="A534" t="str">
            <v>3736724</v>
          </cell>
          <cell r="B534" t="str">
            <v>FUSE DIN 200A 12KV</v>
          </cell>
          <cell r="C534">
            <v>96.352680000000007</v>
          </cell>
          <cell r="D534">
            <v>101.170314</v>
          </cell>
        </row>
        <row r="535">
          <cell r="A535" t="str">
            <v>3736725</v>
          </cell>
          <cell r="B535" t="str">
            <v>FUSE DIN 125A 17,5KV</v>
          </cell>
          <cell r="C535">
            <v>90.356279999999998</v>
          </cell>
          <cell r="D535">
            <v>94.874093999999999</v>
          </cell>
        </row>
        <row r="536">
          <cell r="A536" t="str">
            <v>3736726</v>
          </cell>
          <cell r="B536" t="str">
            <v>FUSE DIN 100A 24KV</v>
          </cell>
          <cell r="C536">
            <v>100.38726</v>
          </cell>
          <cell r="D536">
            <v>105.406623</v>
          </cell>
        </row>
        <row r="537">
          <cell r="A537" t="str">
            <v>3736727</v>
          </cell>
          <cell r="B537" t="str">
            <v>FUSE DIN 125A 24KV</v>
          </cell>
          <cell r="C537">
            <v>93.11</v>
          </cell>
          <cell r="D537">
            <v>97.765500000000003</v>
          </cell>
        </row>
        <row r="538">
          <cell r="A538" t="str">
            <v>47080</v>
          </cell>
          <cell r="B538" t="str">
            <v>Evolis 1 ready to close contact</v>
          </cell>
          <cell r="C538">
            <v>2.6020500000000002</v>
          </cell>
          <cell r="D538">
            <v>2.7321525000000002</v>
          </cell>
        </row>
        <row r="539">
          <cell r="A539" t="str">
            <v>47887</v>
          </cell>
          <cell r="B539" t="str">
            <v>Evolis 1 bloc 4 auxiliary contact O-C</v>
          </cell>
          <cell r="C539">
            <v>9.9275000000000002</v>
          </cell>
          <cell r="D539">
            <v>10.423874999999999</v>
          </cell>
        </row>
        <row r="540">
          <cell r="A540" t="str">
            <v>50980</v>
          </cell>
          <cell r="B540" t="str">
            <v>PM500 110-400VAC/120-350VDC</v>
          </cell>
          <cell r="C540">
            <v>103.07886395431414</v>
          </cell>
          <cell r="D540">
            <v>108.23280715202985</v>
          </cell>
        </row>
        <row r="541">
          <cell r="A541" t="str">
            <v>50981</v>
          </cell>
          <cell r="B541" t="str">
            <v>PM500 24-48VDC</v>
          </cell>
          <cell r="C541">
            <v>160.84642513112414</v>
          </cell>
          <cell r="D541">
            <v>168.88874638768036</v>
          </cell>
        </row>
        <row r="542">
          <cell r="A542" t="str">
            <v>51006511M0</v>
          </cell>
          <cell r="B542" t="str">
            <v>FUSE FUSARC CF AVEC PERCUTEUR 12KV 6,3A</v>
          </cell>
          <cell r="C542">
            <v>37.618110000000001</v>
          </cell>
          <cell r="D542">
            <v>39.499015500000006</v>
          </cell>
        </row>
        <row r="543">
          <cell r="A543" t="str">
            <v>51006512M0</v>
          </cell>
          <cell r="B543" t="str">
            <v>FUSE FUSARC CF AVEC PERCUTEUR 12KV 10A</v>
          </cell>
          <cell r="C543">
            <v>38.450940000000003</v>
          </cell>
          <cell r="D543">
            <v>40.373487000000004</v>
          </cell>
        </row>
        <row r="544">
          <cell r="A544" t="str">
            <v>51006513M0</v>
          </cell>
          <cell r="B544" t="str">
            <v>FUSE FUSARC CF AVEC PERCUTEUR 12KV 16A</v>
          </cell>
          <cell r="C544">
            <v>37.970009999999995</v>
          </cell>
          <cell r="D544">
            <v>39.868510499999999</v>
          </cell>
        </row>
        <row r="545">
          <cell r="A545" t="str">
            <v>51006514M0</v>
          </cell>
          <cell r="B545" t="str">
            <v>FUSE FUSARC CF AVEC PERCUTEUR 12KV 20A</v>
          </cell>
          <cell r="C545">
            <v>37.887899999999995</v>
          </cell>
          <cell r="D545">
            <v>39.782294999999998</v>
          </cell>
        </row>
        <row r="546">
          <cell r="A546" t="str">
            <v>51006515M0</v>
          </cell>
          <cell r="B546" t="str">
            <v>FUSE FUSARC CF AVEC PERCUTEUR 12KV 25A</v>
          </cell>
          <cell r="C546">
            <v>39.389339999999997</v>
          </cell>
          <cell r="D546">
            <v>41.358806999999999</v>
          </cell>
        </row>
        <row r="547">
          <cell r="A547" t="str">
            <v>51006516M0</v>
          </cell>
          <cell r="B547" t="str">
            <v>FUSE FUSARC CF AVEC PERCUTEUR 12KV 31,5A</v>
          </cell>
          <cell r="C547">
            <v>39.313319999999997</v>
          </cell>
          <cell r="D547">
            <v>41.278985999999996</v>
          </cell>
        </row>
        <row r="548">
          <cell r="A548" t="str">
            <v>51006517M0</v>
          </cell>
          <cell r="B548" t="str">
            <v>FUSE FUSARC CF AVEC PERCUTEUR 12KV 40A</v>
          </cell>
          <cell r="C548">
            <v>38.943600000000004</v>
          </cell>
          <cell r="D548">
            <v>40.890780000000007</v>
          </cell>
        </row>
        <row r="549">
          <cell r="A549" t="str">
            <v>51006518M0</v>
          </cell>
          <cell r="B549" t="str">
            <v>FUSE FUSARC CF AVEC PERCUTEUR 12KV 50A</v>
          </cell>
          <cell r="C549">
            <v>44.832059999999998</v>
          </cell>
          <cell r="D549">
            <v>47.073663000000003</v>
          </cell>
        </row>
        <row r="550">
          <cell r="A550" t="str">
            <v>51006519M0</v>
          </cell>
          <cell r="B550" t="str">
            <v>FUSE FUSARC CF AVEC PERCUTEUR 12KV 63A</v>
          </cell>
          <cell r="C550">
            <v>44.984550000000006</v>
          </cell>
          <cell r="D550">
            <v>47.233777500000009</v>
          </cell>
        </row>
        <row r="551">
          <cell r="A551" t="str">
            <v>51006520M0</v>
          </cell>
          <cell r="B551" t="str">
            <v>FUSE FUSARC CF AVEC PERCUTEUR 12KV 80A</v>
          </cell>
          <cell r="C551">
            <v>47.752830000000003</v>
          </cell>
          <cell r="D551">
            <v>50.140471500000004</v>
          </cell>
        </row>
        <row r="552">
          <cell r="A552" t="str">
            <v>51006521M0</v>
          </cell>
          <cell r="B552" t="str">
            <v>FUSE FUSARC CF AVEC PERCUTEUR 12KV 100A</v>
          </cell>
          <cell r="C552">
            <v>57.887550000000005</v>
          </cell>
          <cell r="D552">
            <v>60.781927500000009</v>
          </cell>
        </row>
        <row r="553">
          <cell r="A553" t="str">
            <v>51006538M0</v>
          </cell>
          <cell r="B553" t="str">
            <v>FUSE FUSARC CF AVEC PERCUTEUR 24KV 6,3A</v>
          </cell>
          <cell r="C553">
            <v>38.568240000000003</v>
          </cell>
          <cell r="D553">
            <v>40.496652000000005</v>
          </cell>
        </row>
        <row r="554">
          <cell r="A554" t="str">
            <v>51006539M0</v>
          </cell>
          <cell r="B554" t="str">
            <v>FUSE FUSARC CF AVEC PERCUTEUR 24KV 10A</v>
          </cell>
          <cell r="C554">
            <v>39.905460000000005</v>
          </cell>
          <cell r="D554">
            <v>41.90073300000001</v>
          </cell>
        </row>
        <row r="555">
          <cell r="A555" t="str">
            <v>51006540M0</v>
          </cell>
          <cell r="B555" t="str">
            <v>FUSE FUSARC CF AVEC PERCUTEUR 24KV 16A</v>
          </cell>
          <cell r="C555">
            <v>33.369999999999997</v>
          </cell>
          <cell r="D555">
            <v>33.369999999999997</v>
          </cell>
        </row>
        <row r="556">
          <cell r="A556" t="str">
            <v>51006541M0</v>
          </cell>
          <cell r="B556" t="str">
            <v>FUSE FUSARC CF AVEC PERCUTEUR 24KV 20A</v>
          </cell>
          <cell r="C556">
            <v>38.990520000000004</v>
          </cell>
          <cell r="D556">
            <v>40.940046000000002</v>
          </cell>
        </row>
        <row r="557">
          <cell r="A557" t="str">
            <v>51006542M0</v>
          </cell>
          <cell r="B557" t="str">
            <v>FUSE FUSARC CF AVEC PERCUTEUR 24KV 25A</v>
          </cell>
          <cell r="C557">
            <v>40.538880000000006</v>
          </cell>
          <cell r="D557">
            <v>42.565824000000006</v>
          </cell>
        </row>
        <row r="558">
          <cell r="A558" t="str">
            <v>51006543M0</v>
          </cell>
          <cell r="B558" t="str">
            <v>FUSE FUSARC CF AVEC PERCUTEUR 24KV 31,5A</v>
          </cell>
          <cell r="C558">
            <v>36.788440000000001</v>
          </cell>
          <cell r="D558">
            <v>38.627862</v>
          </cell>
        </row>
        <row r="559">
          <cell r="A559" t="str">
            <v>51006544M0</v>
          </cell>
          <cell r="B559" t="str">
            <v>FUSE FUSARC CF AVEC PERCUTEUR 24KV 40A</v>
          </cell>
          <cell r="C559">
            <v>34.869999999999997</v>
          </cell>
          <cell r="D559">
            <v>34.869999999999997</v>
          </cell>
        </row>
        <row r="560">
          <cell r="A560" t="str">
            <v>51006545M0</v>
          </cell>
          <cell r="B560" t="str">
            <v>FUSE FUSARC CF AVEC PERCUTEUR 24KV 50A</v>
          </cell>
          <cell r="C560">
            <v>44.415440000000004</v>
          </cell>
          <cell r="D560">
            <v>46.636212000000008</v>
          </cell>
        </row>
        <row r="561">
          <cell r="A561" t="str">
            <v>51006546M0</v>
          </cell>
          <cell r="B561" t="str">
            <v xml:space="preserve">FUSE FUSARC CF AVEC PERCUTEUR 24KV 63A </v>
          </cell>
          <cell r="C561">
            <v>42.35</v>
          </cell>
          <cell r="D561">
            <v>42.35</v>
          </cell>
        </row>
        <row r="562">
          <cell r="A562" t="str">
            <v>51006547M0</v>
          </cell>
          <cell r="B562" t="str">
            <v>FUSE FUSARC CF AVEC PERCUTEUR 24KV 80A</v>
          </cell>
          <cell r="C562">
            <v>62.162680000000009</v>
          </cell>
          <cell r="D562">
            <v>65.270814000000016</v>
          </cell>
        </row>
        <row r="563">
          <cell r="A563" t="str">
            <v>51189030</v>
          </cell>
          <cell r="B563" t="str">
            <v>Heater 150W 220-240V 50/60HZ + Thermostat 30-110C 220VAC EGO MCset123</v>
          </cell>
          <cell r="C563">
            <v>22.094822318584434</v>
          </cell>
          <cell r="D563">
            <v>22.123226318584436</v>
          </cell>
        </row>
        <row r="564">
          <cell r="A564" t="str">
            <v>51189685FA</v>
          </cell>
          <cell r="B564" t="str">
            <v>CHARIOT SECT. LF3 12KV 75KV 50KA 1250A</v>
          </cell>
          <cell r="C564">
            <v>2638.0793599999997</v>
          </cell>
          <cell r="D564">
            <v>2769.9833279999998</v>
          </cell>
        </row>
        <row r="565">
          <cell r="A565" t="str">
            <v>51189751FA</v>
          </cell>
          <cell r="B565" t="str">
            <v>Closing and anti pumping 220VDC</v>
          </cell>
          <cell r="C565">
            <v>72.188240000000008</v>
          </cell>
          <cell r="D565">
            <v>75.797652000000014</v>
          </cell>
        </row>
        <row r="566">
          <cell r="A566" t="str">
            <v>51189751FB</v>
          </cell>
          <cell r="B566" t="str">
            <v>Closing and anti pumping 125VDC</v>
          </cell>
          <cell r="C566">
            <v>62.32</v>
          </cell>
          <cell r="D566">
            <v>62.32</v>
          </cell>
        </row>
        <row r="567">
          <cell r="A567" t="str">
            <v>51189751FC</v>
          </cell>
          <cell r="B567" t="str">
            <v>Closing and anti pumping 102-115VDC</v>
          </cell>
          <cell r="C567">
            <v>61.1738</v>
          </cell>
          <cell r="D567">
            <v>64.232489999999999</v>
          </cell>
        </row>
        <row r="568">
          <cell r="A568" t="str">
            <v>51189751FD</v>
          </cell>
          <cell r="B568" t="str">
            <v>Closing and anti pumping 48VDC</v>
          </cell>
          <cell r="C568">
            <v>64.477080000000001</v>
          </cell>
          <cell r="D568">
            <v>67.700934000000004</v>
          </cell>
        </row>
        <row r="569">
          <cell r="A569" t="str">
            <v>51189751FE</v>
          </cell>
          <cell r="B569" t="str">
            <v>Closing and anti pumping 220VAC</v>
          </cell>
          <cell r="C569">
            <v>66.738879999999995</v>
          </cell>
          <cell r="D569">
            <v>70.075823999999997</v>
          </cell>
        </row>
        <row r="570">
          <cell r="A570" t="str">
            <v>51189751FF</v>
          </cell>
          <cell r="B570" t="str">
            <v>Closing and anti pumping 100-124VAC</v>
          </cell>
          <cell r="C570">
            <v>60.426879999999997</v>
          </cell>
          <cell r="D570">
            <v>63.448223999999996</v>
          </cell>
        </row>
        <row r="571">
          <cell r="A571" t="str">
            <v>51189752FA</v>
          </cell>
          <cell r="B571" t="str">
            <v>First opening release 220VDC</v>
          </cell>
          <cell r="C571">
            <v>43.458120000000001</v>
          </cell>
          <cell r="D571">
            <v>45.631026000000006</v>
          </cell>
        </row>
        <row r="572">
          <cell r="A572" t="str">
            <v>51189752FB</v>
          </cell>
          <cell r="B572" t="str">
            <v>First opening release 125VDC</v>
          </cell>
          <cell r="C572">
            <v>40.82</v>
          </cell>
          <cell r="D572">
            <v>40.82</v>
          </cell>
        </row>
        <row r="573">
          <cell r="A573" t="str">
            <v>51189752FC</v>
          </cell>
          <cell r="B573" t="str">
            <v>First opening release 102-115VDC</v>
          </cell>
          <cell r="C573">
            <v>39.94444</v>
          </cell>
          <cell r="D573">
            <v>41.941662000000001</v>
          </cell>
        </row>
        <row r="574">
          <cell r="A574" t="str">
            <v>51189752FD</v>
          </cell>
          <cell r="B574" t="str">
            <v>First opening release 48VDC</v>
          </cell>
          <cell r="C574">
            <v>42.690159999999999</v>
          </cell>
          <cell r="D574">
            <v>44.824668000000003</v>
          </cell>
        </row>
        <row r="575">
          <cell r="A575" t="str">
            <v>51189752FE</v>
          </cell>
          <cell r="B575" t="str">
            <v>First opening release 220VAC</v>
          </cell>
          <cell r="C575">
            <v>42.574440000000003</v>
          </cell>
          <cell r="D575">
            <v>44.703162000000006</v>
          </cell>
        </row>
        <row r="576">
          <cell r="A576" t="str">
            <v>51189752FF</v>
          </cell>
          <cell r="B576" t="str">
            <v>First opening release 100-124VAC</v>
          </cell>
          <cell r="C576">
            <v>39.208040000000004</v>
          </cell>
          <cell r="D576">
            <v>41.168442000000006</v>
          </cell>
        </row>
        <row r="577">
          <cell r="A577" t="str">
            <v>51190007</v>
          </cell>
          <cell r="B577" t="str">
            <v>Heater 150W 220-240V 50/60HZ + Thermostat 30-110C 220VAC EGO MCset4</v>
          </cell>
          <cell r="C577">
            <v>19.518002393279581</v>
          </cell>
          <cell r="D577">
            <v>19.518002393279581</v>
          </cell>
        </row>
        <row r="578">
          <cell r="A578" t="str">
            <v>51235126FA</v>
          </cell>
          <cell r="B578" t="str">
            <v>PTs: lower door AD2 without PTs anti arc</v>
          </cell>
          <cell r="C578">
            <v>31.402720550890272</v>
          </cell>
          <cell r="D578">
            <v>31.544468815582157</v>
          </cell>
        </row>
        <row r="579">
          <cell r="A579" t="str">
            <v>51235126FB</v>
          </cell>
          <cell r="B579" t="str">
            <v>PTs: lower door AD1 without PTs anti arc</v>
          </cell>
          <cell r="C579">
            <v>55.124577178540356</v>
          </cell>
          <cell r="D579">
            <v>55.424375329224411</v>
          </cell>
        </row>
        <row r="580">
          <cell r="A580" t="str">
            <v>51235126FC</v>
          </cell>
          <cell r="B580" t="str">
            <v>PTs: lower door AD3 with PTs  fixed anti arc &amp; without PTs</v>
          </cell>
          <cell r="C580">
            <v>83.146473963766013</v>
          </cell>
          <cell r="D580">
            <v>83.345252283766001</v>
          </cell>
        </row>
        <row r="581">
          <cell r="A581" t="str">
            <v>51235126FD</v>
          </cell>
          <cell r="B581" t="str">
            <v>PTs: lower door AD2 without PTs  not anti arc</v>
          </cell>
          <cell r="C581">
            <v>13.938446195306353</v>
          </cell>
          <cell r="D581">
            <v>14.080194459998239</v>
          </cell>
        </row>
        <row r="582">
          <cell r="A582" t="str">
            <v>51235126FE</v>
          </cell>
          <cell r="B582" t="str">
            <v>PTs: lower door AD1 without PTs  not anti arc</v>
          </cell>
          <cell r="C582">
            <v>13.938446195306353</v>
          </cell>
          <cell r="D582">
            <v>14.080194459998239</v>
          </cell>
        </row>
        <row r="583">
          <cell r="A583" t="str">
            <v>51235126FF</v>
          </cell>
          <cell r="B583" t="str">
            <v>PTs: lower door AD3 with PTs  fixed not anti arc &amp; without PTs</v>
          </cell>
          <cell r="C583">
            <v>59.103168524161987</v>
          </cell>
          <cell r="D583">
            <v>59.278725553307808</v>
          </cell>
        </row>
        <row r="584">
          <cell r="A584" t="str">
            <v>51235126FG</v>
          </cell>
          <cell r="B584" t="str">
            <v>PTs: lower door AD2 with PTs  DO anti arc</v>
          </cell>
          <cell r="C584">
            <v>61.878216349675114</v>
          </cell>
          <cell r="D584">
            <v>62.053773378820942</v>
          </cell>
        </row>
        <row r="585">
          <cell r="A585" t="str">
            <v>51235126FH</v>
          </cell>
          <cell r="B585" t="str">
            <v>PTs: lower door AD2 with PTs  fixed anti arc</v>
          </cell>
          <cell r="C585">
            <v>66.883897571279434</v>
          </cell>
          <cell r="D585">
            <v>67.059454600425241</v>
          </cell>
        </row>
        <row r="586">
          <cell r="A586" t="str">
            <v>51235126FJ</v>
          </cell>
          <cell r="B586" t="str">
            <v>PTs: lower door AD2 with PTs  DO not anti arc</v>
          </cell>
          <cell r="C586">
            <v>53.83059563750539</v>
          </cell>
          <cell r="D586">
            <v>54.006152666651218</v>
          </cell>
        </row>
        <row r="587">
          <cell r="A587" t="str">
            <v>51235126FK</v>
          </cell>
          <cell r="B587" t="str">
            <v>PTs: lower door AD2 with PTs  fixed not anti arc</v>
          </cell>
          <cell r="C587">
            <v>49.419623215695495</v>
          </cell>
          <cell r="D587">
            <v>49.595180244841323</v>
          </cell>
        </row>
        <row r="588">
          <cell r="A588" t="str">
            <v>51235126FL</v>
          </cell>
          <cell r="B588" t="str">
            <v>PTs: lower door AD3 with PTs  DO anti arc</v>
          </cell>
          <cell r="C588">
            <v>65.657352350826841</v>
          </cell>
          <cell r="D588">
            <v>65.832909379972662</v>
          </cell>
        </row>
        <row r="589">
          <cell r="A589" t="str">
            <v>51235126FM</v>
          </cell>
          <cell r="B589" t="str">
            <v>PTs: lower door AD3 with PTs  DO not anti arc</v>
          </cell>
          <cell r="C589">
            <v>61.328094407969523</v>
          </cell>
          <cell r="D589">
            <v>61.503651437115337</v>
          </cell>
        </row>
        <row r="590">
          <cell r="A590" t="str">
            <v>51235126FN</v>
          </cell>
          <cell r="B590" t="str">
            <v>PTs: lower door AD1 with PTs  DO anti arc</v>
          </cell>
          <cell r="C590">
            <v>57.298261279618359</v>
          </cell>
          <cell r="D590">
            <v>57.473818308764173</v>
          </cell>
        </row>
        <row r="591">
          <cell r="A591" t="str">
            <v>51235126FP</v>
          </cell>
          <cell r="B591" t="str">
            <v>PTs: lower door AD1 with PTs  DO not anti arc</v>
          </cell>
          <cell r="C591">
            <v>51.71541411102698</v>
          </cell>
          <cell r="D591">
            <v>51.890971140172795</v>
          </cell>
        </row>
        <row r="592">
          <cell r="A592" t="str">
            <v>51235126FQ</v>
          </cell>
          <cell r="B592" t="str">
            <v>PTs: lower door AD1 with PTs  fixed anti arc</v>
          </cell>
          <cell r="C592">
            <v>61.876412421144309</v>
          </cell>
          <cell r="D592">
            <v>62.051969450290123</v>
          </cell>
        </row>
        <row r="593">
          <cell r="A593" t="str">
            <v>51235126FR</v>
          </cell>
          <cell r="B593" t="str">
            <v>PTs: lower door AD1 with PTs  fixed not anti arc</v>
          </cell>
          <cell r="C593">
            <v>49.691940114450873</v>
          </cell>
          <cell r="D593">
            <v>49.867497143596687</v>
          </cell>
        </row>
        <row r="594">
          <cell r="A594" t="str">
            <v>51235126FS</v>
          </cell>
          <cell r="B594" t="str">
            <v>PTs: lower door GL1 without PTs anti arc</v>
          </cell>
          <cell r="C594">
            <v>23.330758992566544</v>
          </cell>
          <cell r="D594">
            <v>23.472507257258428</v>
          </cell>
        </row>
        <row r="595">
          <cell r="A595" t="str">
            <v>51235126FT</v>
          </cell>
          <cell r="B595" t="str">
            <v>PTs: lower door GL1 without PTs  not anti arc</v>
          </cell>
          <cell r="C595">
            <v>11.522227390538239</v>
          </cell>
          <cell r="D595">
            <v>11.663975655230125</v>
          </cell>
        </row>
        <row r="596">
          <cell r="A596" t="str">
            <v>51235126FU</v>
          </cell>
          <cell r="B596" t="str">
            <v>PTs: lower door GL1 with PTs  DO anti arc</v>
          </cell>
          <cell r="C596">
            <v>59.951852472768543</v>
          </cell>
          <cell r="D596">
            <v>60.127409501914357</v>
          </cell>
        </row>
        <row r="597">
          <cell r="A597" t="str">
            <v>51235126FV</v>
          </cell>
          <cell r="B597" t="str">
            <v>PTs: lower door GL1 with PTs  DO not anti arc</v>
          </cell>
          <cell r="C597">
            <v>49.302850382894846</v>
          </cell>
          <cell r="D597">
            <v>49.47840741204066</v>
          </cell>
        </row>
        <row r="598">
          <cell r="A598" t="str">
            <v>51235126FW</v>
          </cell>
          <cell r="B598" t="str">
            <v>PTs: lower door GL1 with PTs  fixed anti arc</v>
          </cell>
          <cell r="C598">
            <v>59.084252911711069</v>
          </cell>
          <cell r="D598">
            <v>59.259809940856883</v>
          </cell>
        </row>
        <row r="599">
          <cell r="A599" t="str">
            <v>51235126FX</v>
          </cell>
          <cell r="B599" t="str">
            <v>PTs: lower door GL1 with PTs  fixed not anti arc</v>
          </cell>
          <cell r="C599">
            <v>47.275721309682766</v>
          </cell>
          <cell r="D599">
            <v>47.45127833882858</v>
          </cell>
        </row>
        <row r="600">
          <cell r="A600" t="str">
            <v>51235129FA</v>
          </cell>
          <cell r="B600" t="str">
            <v>Rating AD2 : Un=7.2KV  &amp; Isc&lt;=50KA</v>
          </cell>
          <cell r="C600">
            <v>396.94301257703995</v>
          </cell>
          <cell r="D600">
            <v>401.60606575206981</v>
          </cell>
        </row>
        <row r="601">
          <cell r="A601" t="str">
            <v>51235129FB</v>
          </cell>
          <cell r="B601" t="str">
            <v>Rating AD2 : Un=12KV  &amp; Isc&lt;=40KA</v>
          </cell>
          <cell r="C601">
            <v>356.68388896652397</v>
          </cell>
          <cell r="D601">
            <v>358.08551242037083</v>
          </cell>
        </row>
        <row r="602">
          <cell r="A602" t="str">
            <v>51235129FC</v>
          </cell>
          <cell r="B602" t="str">
            <v>Rating AD2 : Un=17.5KV  &amp; Isc&lt;=31.5KA</v>
          </cell>
          <cell r="C602">
            <v>360.18367353275795</v>
          </cell>
          <cell r="D602">
            <v>361.65809752359479</v>
          </cell>
        </row>
        <row r="603">
          <cell r="A603" t="str">
            <v>51235129FD</v>
          </cell>
          <cell r="B603" t="str">
            <v>Rating AD2 fixed coper bridge: 7.2KV  &amp; 50KA</v>
          </cell>
          <cell r="C603">
            <v>926.80359394528568</v>
          </cell>
          <cell r="D603">
            <v>957.10207939913289</v>
          </cell>
        </row>
        <row r="604">
          <cell r="A604" t="str">
            <v>51235129FE</v>
          </cell>
          <cell r="B604" t="str">
            <v>Rating AD2 fixed coper bridge: Un=17.5KV  &amp; Isc&lt;=31.5KA</v>
          </cell>
          <cell r="C604">
            <v>930.30337851151967</v>
          </cell>
          <cell r="D604">
            <v>960.67466450235702</v>
          </cell>
        </row>
        <row r="605">
          <cell r="A605" t="str">
            <v>51235129FF</v>
          </cell>
          <cell r="B605" t="str">
            <v>Rating CL2: 7.2KV 50KA</v>
          </cell>
          <cell r="C605">
            <v>405.35098859417008</v>
          </cell>
          <cell r="D605">
            <v>410.21224340125383</v>
          </cell>
        </row>
        <row r="606">
          <cell r="A606" t="str">
            <v>51235129FG</v>
          </cell>
          <cell r="B606" t="str">
            <v>Rating CL2: 7.2KV&lt;Un&lt;17.5KV &amp; 25KA&lt;Isc&lt;40KA</v>
          </cell>
          <cell r="C606">
            <v>365.09186498365295</v>
          </cell>
          <cell r="D606">
            <v>366.6916900695548</v>
          </cell>
        </row>
        <row r="607">
          <cell r="A607" t="str">
            <v>51235129FJ</v>
          </cell>
          <cell r="B607" t="str">
            <v>GL2: additional part for rating =17.5KV</v>
          </cell>
          <cell r="C607">
            <v>22.296139818446935</v>
          </cell>
          <cell r="D607">
            <v>22.296139818446935</v>
          </cell>
        </row>
        <row r="608">
          <cell r="A608" t="str">
            <v>51235129FM</v>
          </cell>
          <cell r="B608" t="str">
            <v>Rating AD2 : Un=12KV  &amp; Isc&lt;=31.5KA EVOLIS</v>
          </cell>
          <cell r="C608">
            <v>364.01342899842894</v>
          </cell>
          <cell r="D608">
            <v>365.46554845227581</v>
          </cell>
        </row>
        <row r="609">
          <cell r="A609" t="str">
            <v>51235129FN</v>
          </cell>
          <cell r="B609" t="str">
            <v>Rating AD2 : Un=17.5KV  &amp; Isc&lt;=31.5KA EVOLIS</v>
          </cell>
          <cell r="C609">
            <v>386.15184442622098</v>
          </cell>
          <cell r="D609">
            <v>387.62626841705787</v>
          </cell>
        </row>
        <row r="610">
          <cell r="A610" t="str">
            <v>51235129FR</v>
          </cell>
          <cell r="B610" t="str">
            <v>Rating CL2: 7.2KV&lt;Un&lt;17.5KV &amp; 25KA&lt;Isc&lt;31.5KA EVOLIS</v>
          </cell>
          <cell r="C610">
            <v>372.18003587711598</v>
          </cell>
          <cell r="D610">
            <v>373.77986096301879</v>
          </cell>
        </row>
        <row r="611">
          <cell r="A611" t="str">
            <v>51235131FA</v>
          </cell>
          <cell r="B611" t="str">
            <v>Rating AD1 : Un=7.2KV  &amp; Isc&lt;=31.5KA</v>
          </cell>
          <cell r="C611">
            <v>344.08095137008161</v>
          </cell>
          <cell r="D611">
            <v>345.48257482392842</v>
          </cell>
        </row>
        <row r="612">
          <cell r="A612" t="str">
            <v>51235131FB</v>
          </cell>
          <cell r="B612" t="str">
            <v>Rating AD1 : Un=12KV  &amp; Isc&lt;=31.5KA</v>
          </cell>
          <cell r="C612">
            <v>347.3338113670946</v>
          </cell>
          <cell r="D612">
            <v>348.75773935793137</v>
          </cell>
        </row>
        <row r="613">
          <cell r="A613" t="str">
            <v>51235131FC</v>
          </cell>
          <cell r="B613" t="str">
            <v>Rating AD1  fixed coper bridge: Un=12KV  &amp; Isc&lt;=31.5KA</v>
          </cell>
          <cell r="C613">
            <v>865.48471634585712</v>
          </cell>
          <cell r="D613">
            <v>893.20706633669454</v>
          </cell>
        </row>
        <row r="614">
          <cell r="A614" t="str">
            <v>51235131FD</v>
          </cell>
          <cell r="B614" t="str">
            <v>Rating CL1 : Un=12KV  &amp; Isc&lt;=31.5KA</v>
          </cell>
          <cell r="C614">
            <v>353.84479849502651</v>
          </cell>
          <cell r="D614">
            <v>355.54862358092942</v>
          </cell>
        </row>
        <row r="615">
          <cell r="A615" t="str">
            <v>51235131FG</v>
          </cell>
          <cell r="B615" t="str">
            <v>GL1: with down stream PTs</v>
          </cell>
          <cell r="C615">
            <v>20.776729500440585</v>
          </cell>
          <cell r="D615">
            <v>20.782364294516242</v>
          </cell>
        </row>
        <row r="616">
          <cell r="A616" t="str">
            <v>51235131FK</v>
          </cell>
          <cell r="B616" t="str">
            <v>Rating AD1 : Un=7.2KV  &amp; Isc&lt;=25KA EVOLIS</v>
          </cell>
          <cell r="C616">
            <v>350.26569984993756</v>
          </cell>
          <cell r="D616">
            <v>351.66732330378443</v>
          </cell>
        </row>
        <row r="617">
          <cell r="A617" t="str">
            <v>51235131FL</v>
          </cell>
          <cell r="B617" t="str">
            <v>Rating AD1 : Un=12KV  &amp; Isc&lt;=25KA EVOLIS</v>
          </cell>
          <cell r="C617">
            <v>372.29721636746353</v>
          </cell>
          <cell r="D617">
            <v>373.71010940946144</v>
          </cell>
        </row>
        <row r="618">
          <cell r="A618" t="str">
            <v>51235131FP</v>
          </cell>
          <cell r="B618" t="str">
            <v>Rating CL1 EVOLIS: Un=12KV  &amp; Isc&lt;=25KA</v>
          </cell>
          <cell r="C618">
            <v>360.02954697488252</v>
          </cell>
          <cell r="D618">
            <v>361.73337206078435</v>
          </cell>
        </row>
        <row r="619">
          <cell r="A619" t="str">
            <v>51235132FA</v>
          </cell>
          <cell r="B619" t="str">
            <v>Internal arc 4 side  w/tunnel 2.8m&lt;=H&lt;4m rear access AD2 IP4X  toroid/single /double CT</v>
          </cell>
          <cell r="C619">
            <v>137.23873387790843</v>
          </cell>
          <cell r="D619">
            <v>137.29132528928122</v>
          </cell>
        </row>
        <row r="620">
          <cell r="A620" t="str">
            <v>51235132FB</v>
          </cell>
          <cell r="B620" t="str">
            <v>Internal arc 4 side  w/tunnel 2.8m&lt;=H&lt;4m rear access AD1 IP4X  toroid/single /double CT</v>
          </cell>
          <cell r="C620">
            <v>124.36914399964932</v>
          </cell>
          <cell r="D620">
            <v>124.42737020509777</v>
          </cell>
        </row>
        <row r="621">
          <cell r="A621" t="str">
            <v>51235132FC</v>
          </cell>
          <cell r="B621" t="str">
            <v>Internal arc 4 side  w/tunnel 2.8m&lt;=H&lt;4m rear access AD3 IP4X  toroid/single /double CT</v>
          </cell>
          <cell r="C621">
            <v>150.6823640233583</v>
          </cell>
          <cell r="D621">
            <v>150.74059022880675</v>
          </cell>
        </row>
        <row r="622">
          <cell r="A622" t="str">
            <v>51235132FD</v>
          </cell>
          <cell r="B622" t="str">
            <v>Internal arc 4 side H&gt;=4m rear access AD2 IP 4X  toroid/single/double CT</v>
          </cell>
          <cell r="C622">
            <v>113.84938619420957</v>
          </cell>
          <cell r="D622">
            <v>113.90197760558236</v>
          </cell>
        </row>
        <row r="623">
          <cell r="A623" t="str">
            <v>51235132FE</v>
          </cell>
          <cell r="B623" t="str">
            <v>Internal arc 4 side  w/tunnel 2.8m&lt;=H&lt;4m rear access AD2 IPX1  toroid/single /double CT</v>
          </cell>
          <cell r="C623">
            <v>141.88115659174747</v>
          </cell>
          <cell r="D623">
            <v>141.93374800312026</v>
          </cell>
        </row>
        <row r="624">
          <cell r="A624" t="str">
            <v>51235132FF</v>
          </cell>
          <cell r="B624" t="str">
            <v>Internal arc 4 side H&gt;=4m rear access AD3 IP 4X  toroid/single/double CT</v>
          </cell>
          <cell r="C624">
            <v>123.4063099855244</v>
          </cell>
          <cell r="D624">
            <v>123.46453619097285</v>
          </cell>
        </row>
        <row r="625">
          <cell r="A625" t="str">
            <v>51235132FG</v>
          </cell>
          <cell r="B625" t="str">
            <v>Internal arc 4 side H&gt;=4m rear access AD1 IP 4X  toroid/single/double CT</v>
          </cell>
          <cell r="C625">
            <v>104.91551109315033</v>
          </cell>
          <cell r="D625">
            <v>104.97373729859878</v>
          </cell>
        </row>
        <row r="626">
          <cell r="A626" t="str">
            <v>51235132FH</v>
          </cell>
          <cell r="B626" t="str">
            <v>Internal arc 4 side  w/tunnel 2.8m&lt;=H&lt;4m rear access AD1 IPX1  toroid/single /double CT</v>
          </cell>
          <cell r="C626">
            <v>128.88624571871389</v>
          </cell>
          <cell r="D626">
            <v>128.93883713008668</v>
          </cell>
        </row>
        <row r="627">
          <cell r="A627" t="str">
            <v>51235132FJ</v>
          </cell>
          <cell r="B627" t="str">
            <v>Internal arc 4 side  w/tunnel 2.8m&lt;=H&lt;4m rear access AD3 IPX1  toroid/single /double CT</v>
          </cell>
          <cell r="C627">
            <v>157.45112628052348</v>
          </cell>
          <cell r="D627">
            <v>157.50935248597193</v>
          </cell>
        </row>
        <row r="628">
          <cell r="A628" t="str">
            <v>51235132FK</v>
          </cell>
          <cell r="B628" t="str">
            <v>Internal arc 4 side H&gt;=4m rear access AD2  top entry IP 4X   single/double CT</v>
          </cell>
          <cell r="C628">
            <v>185.60024912719834</v>
          </cell>
          <cell r="D628">
            <v>186.37586054180233</v>
          </cell>
        </row>
        <row r="629">
          <cell r="A629" t="str">
            <v>51235132FL</v>
          </cell>
          <cell r="B629" t="str">
            <v>Internal arc 4 side H&gt;=4m rear access AD1  top entry IP 4X   single/double CT</v>
          </cell>
          <cell r="C629">
            <v>172.33064364496903</v>
          </cell>
          <cell r="D629">
            <v>173.09768785364869</v>
          </cell>
        </row>
        <row r="630">
          <cell r="A630" t="str">
            <v>51235132FM</v>
          </cell>
          <cell r="B630" t="str">
            <v>Internal arc 4 side H&gt;=4m rear access AD3  top entry IP 4X   single/double CT</v>
          </cell>
          <cell r="C630">
            <v>198.29542772040924</v>
          </cell>
          <cell r="D630">
            <v>199.07667392908888</v>
          </cell>
        </row>
        <row r="631">
          <cell r="A631" t="str">
            <v>51235132FR</v>
          </cell>
          <cell r="B631" t="str">
            <v>ANTI ARC TOP ENTRY D=2000.</v>
          </cell>
          <cell r="C631">
            <v>126.00078578124185</v>
          </cell>
          <cell r="D631">
            <v>126.20684401711614</v>
          </cell>
        </row>
        <row r="632">
          <cell r="A632" t="str">
            <v>51235132FS</v>
          </cell>
          <cell r="B632" t="str">
            <v>ANTI ARC TOP ENTRY D=2275.</v>
          </cell>
          <cell r="C632">
            <v>152.13371703079434</v>
          </cell>
          <cell r="D632">
            <v>152.38032969373023</v>
          </cell>
        </row>
        <row r="633">
          <cell r="A633" t="str">
            <v>51235132FT</v>
          </cell>
          <cell r="B633" t="str">
            <v>AA top cable 2000 ad2.</v>
          </cell>
          <cell r="C633">
            <v>179.55768334568967</v>
          </cell>
          <cell r="D633">
            <v>179.7820770521802</v>
          </cell>
        </row>
        <row r="634">
          <cell r="A634" t="str">
            <v>51235132FU</v>
          </cell>
          <cell r="B634" t="str">
            <v>AA top cable 2275 ad2.</v>
          </cell>
          <cell r="C634">
            <v>198.842162733734</v>
          </cell>
          <cell r="D634">
            <v>198.95720730875652</v>
          </cell>
        </row>
        <row r="635">
          <cell r="A635" t="str">
            <v>51235132FV</v>
          </cell>
          <cell r="B635" t="str">
            <v>Ad3 1250A evolis top entry  cable d2275 AA</v>
          </cell>
          <cell r="C635">
            <v>261.31060101259482</v>
          </cell>
          <cell r="D635">
            <v>261.48282838169303</v>
          </cell>
        </row>
        <row r="636">
          <cell r="A636" t="str">
            <v>51235133FA</v>
          </cell>
          <cell r="B636" t="str">
            <v>Signaling contact draw in/out position 3NO-3NC</v>
          </cell>
          <cell r="C636">
            <v>37.162927667123483</v>
          </cell>
          <cell r="D636">
            <v>37.875746124114841</v>
          </cell>
        </row>
        <row r="637">
          <cell r="A637" t="str">
            <v>51235133FB</v>
          </cell>
          <cell r="B637" t="str">
            <v>Signaling contact draw in/out position 6NO-6NC</v>
          </cell>
          <cell r="C637">
            <v>43.844939340610352</v>
          </cell>
          <cell r="D637">
            <v>44.891858381276045</v>
          </cell>
        </row>
        <row r="638">
          <cell r="A638" t="str">
            <v>51235135FA</v>
          </cell>
          <cell r="B638" t="str">
            <v>CT support AD2</v>
          </cell>
          <cell r="C638">
            <v>17.410569536589328</v>
          </cell>
          <cell r="D638">
            <v>17.491899662959948</v>
          </cell>
        </row>
        <row r="639">
          <cell r="A639" t="str">
            <v>51235135FB</v>
          </cell>
          <cell r="B639" t="str">
            <v>CT SUPPORT MCSET1</v>
          </cell>
          <cell r="C639">
            <v>14.091192906643794</v>
          </cell>
          <cell r="D639">
            <v>14.172523033014421</v>
          </cell>
        </row>
        <row r="640">
          <cell r="A640" t="str">
            <v>51235135FC</v>
          </cell>
          <cell r="B640" t="str">
            <v>SUPPORT CT SINGLE AD3 2500A</v>
          </cell>
          <cell r="C640">
            <v>24.9500408557813</v>
          </cell>
          <cell r="D640">
            <v>25.066401251261599</v>
          </cell>
        </row>
        <row r="641">
          <cell r="A641" t="str">
            <v>51235135FD</v>
          </cell>
          <cell r="B641" t="str">
            <v>SUPPORT CT SINGLE AD3 3150A</v>
          </cell>
          <cell r="C641">
            <v>25.876445169219302</v>
          </cell>
          <cell r="D641">
            <v>26.074950027507299</v>
          </cell>
        </row>
        <row r="642">
          <cell r="A642" t="str">
            <v>51235135FV</v>
          </cell>
          <cell r="B642" t="str">
            <v>3900A single Ctsupport</v>
          </cell>
          <cell r="C642">
            <v>20.16096850847941</v>
          </cell>
          <cell r="D642">
            <v>20.21351391214391</v>
          </cell>
        </row>
        <row r="643">
          <cell r="A643" t="str">
            <v>51235135FW</v>
          </cell>
          <cell r="B643" t="str">
            <v>3900A GL3 w/o CT</v>
          </cell>
          <cell r="C643">
            <v>12.748303967562027</v>
          </cell>
          <cell r="D643">
            <v>12.818364505781339</v>
          </cell>
        </row>
        <row r="644">
          <cell r="A644" t="str">
            <v>51235137FS</v>
          </cell>
          <cell r="B644" t="str">
            <v>3900A single CT bottom</v>
          </cell>
          <cell r="C644">
            <v>2305.3542596355801</v>
          </cell>
          <cell r="D644">
            <v>2308.6657946756804</v>
          </cell>
        </row>
        <row r="645">
          <cell r="A645" t="str">
            <v>51235138FA</v>
          </cell>
          <cell r="B645" t="str">
            <v>Mcset 2 : IP4X</v>
          </cell>
          <cell r="C645">
            <v>2.2353912650586234</v>
          </cell>
          <cell r="D645">
            <v>2.5723293825937081</v>
          </cell>
        </row>
        <row r="646">
          <cell r="A646" t="str">
            <v>51235138FB</v>
          </cell>
          <cell r="B646" t="str">
            <v>Mcset 1 : IP4X</v>
          </cell>
          <cell r="C646">
            <v>2.2353912650586234</v>
          </cell>
          <cell r="D646">
            <v>2.5723293825937081</v>
          </cell>
        </row>
        <row r="647">
          <cell r="A647" t="str">
            <v>51235138FC</v>
          </cell>
          <cell r="B647" t="str">
            <v>IP3X Protection AD3 Evolis 2500A</v>
          </cell>
          <cell r="C647">
            <v>74.92422356942302</v>
          </cell>
          <cell r="D647">
            <v>74.92422356942302</v>
          </cell>
        </row>
        <row r="648">
          <cell r="A648" t="str">
            <v>51235138FD</v>
          </cell>
          <cell r="B648" t="str">
            <v>Mcset 3: IP4X</v>
          </cell>
          <cell r="C648">
            <v>2.9865896715621387</v>
          </cell>
          <cell r="D648">
            <v>3.4103880241673936</v>
          </cell>
        </row>
        <row r="649">
          <cell r="A649" t="str">
            <v>51235138FF</v>
          </cell>
          <cell r="B649" t="str">
            <v>GL3 3150A without CTs IP4X</v>
          </cell>
          <cell r="C649">
            <v>2.9865896715621387</v>
          </cell>
          <cell r="D649">
            <v>3.4103880241673936</v>
          </cell>
        </row>
        <row r="650">
          <cell r="A650" t="str">
            <v>51235138FH</v>
          </cell>
          <cell r="B650" t="str">
            <v>CT without CT CL3 EVOLIS</v>
          </cell>
          <cell r="C650">
            <v>10.546156983574631</v>
          </cell>
          <cell r="D650">
            <v>10.883095101109717</v>
          </cell>
        </row>
        <row r="651">
          <cell r="A651" t="str">
            <v>51235138FK</v>
          </cell>
          <cell r="B651" t="str">
            <v>CT without CT CL1 EVOLIS</v>
          </cell>
          <cell r="C651">
            <v>10.640070218168914</v>
          </cell>
          <cell r="D651">
            <v>10.995790982622854</v>
          </cell>
        </row>
        <row r="652">
          <cell r="A652" t="str">
            <v>51235138FY</v>
          </cell>
          <cell r="B652" t="str">
            <v>IP 4x 3900A bottom</v>
          </cell>
          <cell r="C652">
            <v>87.207368659894399</v>
          </cell>
          <cell r="D652">
            <v>87.252447012499658</v>
          </cell>
        </row>
        <row r="653">
          <cell r="A653" t="str">
            <v>51235146FA</v>
          </cell>
          <cell r="B653" t="str">
            <v>Rating AD3: 7.2KV&lt;Un&lt;17.5KV  &amp; 25KA&lt;Isc&lt;50KA</v>
          </cell>
          <cell r="C653">
            <v>417.158197729709</v>
          </cell>
          <cell r="D653">
            <v>418.59292603007282</v>
          </cell>
        </row>
        <row r="654">
          <cell r="A654" t="str">
            <v>51235146FB</v>
          </cell>
          <cell r="B654" t="str">
            <v>Rating AD3 fixed coper bridge: 12KV&lt;Un&lt;17.5KV  &amp; 31.5KA&lt;Isc&lt;50KA</v>
          </cell>
          <cell r="C654">
            <v>1085.3574674270828</v>
          </cell>
          <cell r="D654">
            <v>1120.5950597274468</v>
          </cell>
        </row>
        <row r="655">
          <cell r="A655" t="str">
            <v>51235146FC</v>
          </cell>
          <cell r="B655" t="str">
            <v>Rating CL3 2500A: 7.2KV&lt;Un&lt;17.5KV  &amp; 25KA&lt;Isc&lt;50KA</v>
          </cell>
          <cell r="C655">
            <v>413.87521538767504</v>
          </cell>
          <cell r="D655">
            <v>415.59711920255882</v>
          </cell>
        </row>
        <row r="656">
          <cell r="A656" t="str">
            <v>51235146FE</v>
          </cell>
          <cell r="B656" t="str">
            <v>Rating AD3: 7.2KV&lt;Un&lt;17.5KV  &amp; 25KA&lt;Isc&lt;40KA EVOLIS</v>
          </cell>
          <cell r="C656">
            <v>417.158197729709</v>
          </cell>
          <cell r="D656">
            <v>418.59292603007282</v>
          </cell>
        </row>
        <row r="657">
          <cell r="A657" t="str">
            <v>51235146FF</v>
          </cell>
          <cell r="B657" t="str">
            <v>Rating CL3 1250A: 7.2KV&lt;Un&lt;12KV Isc&lt;=40KA EVOLIS</v>
          </cell>
          <cell r="C657">
            <v>411.29730964806794</v>
          </cell>
          <cell r="D657">
            <v>412.73203794843187</v>
          </cell>
        </row>
        <row r="658">
          <cell r="A658" t="str">
            <v>51235146FG</v>
          </cell>
          <cell r="B658" t="str">
            <v>Rating CL3 2500A: 7.2KV&lt;Un&lt;17.5KV  &amp; 25KA&lt;Isc&lt;40KA EVOLIS</v>
          </cell>
          <cell r="C658">
            <v>413.87521538767504</v>
          </cell>
          <cell r="D658">
            <v>415.59711920255882</v>
          </cell>
        </row>
        <row r="659">
          <cell r="A659" t="str">
            <v>51235146FH</v>
          </cell>
          <cell r="B659" t="str">
            <v>Rating CL3 1250A: 7.2KV&lt;Un&lt;12KV  &amp; Isc&lt;=40KA EVOLIS</v>
          </cell>
          <cell r="C659">
            <v>394.81090749713002</v>
          </cell>
          <cell r="D659">
            <v>396.53281131201385</v>
          </cell>
        </row>
        <row r="660">
          <cell r="A660" t="str">
            <v>51235147FA</v>
          </cell>
          <cell r="B660" t="str">
            <v>Rating AD3 3150A: Un=17.5KV  &amp; 25KA&lt;Isc&lt;31.5KA</v>
          </cell>
          <cell r="C660">
            <v>605.40504212075928</v>
          </cell>
          <cell r="D660">
            <v>606.86407054246229</v>
          </cell>
        </row>
        <row r="661">
          <cell r="A661" t="str">
            <v>51235147FB</v>
          </cell>
          <cell r="B661" t="str">
            <v>Rating AD3 3150A: 7.2KV&lt;Un&lt;12KV  &amp; 31.5KA&lt;Isc&lt;50KA</v>
          </cell>
          <cell r="C661">
            <v>582.83780679279096</v>
          </cell>
          <cell r="D661">
            <v>584.28556562634185</v>
          </cell>
        </row>
        <row r="662">
          <cell r="A662" t="str">
            <v>51235147FD</v>
          </cell>
          <cell r="B662" t="str">
            <v>Rating AD3 3150A fixed coper bridge: 12KV&lt;Un&lt;17.5KV  &amp; 31.5KA&lt;Isc&lt;50KA</v>
          </cell>
          <cell r="C662">
            <v>1251.2850867927907</v>
          </cell>
          <cell r="D662">
            <v>1286.5357096263419</v>
          </cell>
        </row>
        <row r="663">
          <cell r="A663" t="str">
            <v>51235147FE</v>
          </cell>
          <cell r="B663" t="str">
            <v>Rating CL3 3150A : 7.2KV&lt;Un&lt;17.5KV &amp; 25KA&lt;Isc&lt;50KA</v>
          </cell>
          <cell r="C663">
            <v>413.87521538767504</v>
          </cell>
          <cell r="D663">
            <v>415.59711920255882</v>
          </cell>
        </row>
        <row r="664">
          <cell r="A664" t="str">
            <v>51235149FA</v>
          </cell>
          <cell r="B664" t="str">
            <v>Internal arc not specified AD1  IP4X toroid/single CT</v>
          </cell>
          <cell r="C664">
            <v>50.290449296522418</v>
          </cell>
          <cell r="D664">
            <v>50.309231943441269</v>
          </cell>
        </row>
        <row r="665">
          <cell r="A665" t="str">
            <v>51235149FB</v>
          </cell>
          <cell r="B665" t="str">
            <v>Internal arc not specified AD2 IP4X toroid/single CT</v>
          </cell>
          <cell r="C665">
            <v>54.719576271950935</v>
          </cell>
          <cell r="D665">
            <v>54.740237183561675</v>
          </cell>
        </row>
        <row r="666">
          <cell r="A666" t="str">
            <v>51235149FC</v>
          </cell>
          <cell r="B666" t="str">
            <v>Internal arc not specified AD3  IP4X toroid/single CT</v>
          </cell>
          <cell r="C666">
            <v>61.436174621368963</v>
          </cell>
          <cell r="D666">
            <v>61.45683553297971</v>
          </cell>
        </row>
        <row r="667">
          <cell r="A667" t="str">
            <v>51235149FD</v>
          </cell>
          <cell r="B667" t="str">
            <v>Internal arc not specified AD3   3150A IP4X  single CT</v>
          </cell>
          <cell r="C667">
            <v>88.384508237896995</v>
          </cell>
          <cell r="D667">
            <v>88.414560472967153</v>
          </cell>
        </row>
        <row r="668">
          <cell r="A668" t="str">
            <v>51235149FE</v>
          </cell>
          <cell r="B668" t="str">
            <v>Internal arc not specified AD2 IP4X  double CT</v>
          </cell>
          <cell r="C668">
            <v>79.239332631920519</v>
          </cell>
          <cell r="D668">
            <v>79.269384866990691</v>
          </cell>
        </row>
        <row r="669">
          <cell r="A669" t="str">
            <v>51235149FF</v>
          </cell>
          <cell r="B669" t="str">
            <v>Internal arc not specified AD2 IPX1 toroid/single CT</v>
          </cell>
          <cell r="C669">
            <v>81.535069225561585</v>
          </cell>
          <cell r="D669">
            <v>81.555730137172333</v>
          </cell>
        </row>
        <row r="670">
          <cell r="A670" t="str">
            <v>51235149FG</v>
          </cell>
          <cell r="B670" t="str">
            <v>Internal arc not specified AD2 IPX1 double CT</v>
          </cell>
          <cell r="C670">
            <v>107.27110302945842</v>
          </cell>
          <cell r="D670">
            <v>107.30115526452859</v>
          </cell>
        </row>
        <row r="671">
          <cell r="A671" t="str">
            <v>51235149FH</v>
          </cell>
          <cell r="B671" t="str">
            <v>Internal arc not specified AD1 IPX1 toroid/single CT</v>
          </cell>
          <cell r="C671">
            <v>68.187996518279263</v>
          </cell>
          <cell r="D671">
            <v>68.206779165198114</v>
          </cell>
        </row>
        <row r="672">
          <cell r="A672" t="str">
            <v>51235149FJ</v>
          </cell>
          <cell r="B672" t="str">
            <v>Internal arc not specified AD1 IPX1 double CT</v>
          </cell>
          <cell r="C672">
            <v>92.655610155211065</v>
          </cell>
          <cell r="D672">
            <v>92.685662390281237</v>
          </cell>
        </row>
        <row r="673">
          <cell r="A673" t="str">
            <v>51235149FK</v>
          </cell>
          <cell r="B673" t="str">
            <v>Internal arc not specified AD1 IP4X  double CT</v>
          </cell>
          <cell r="C673">
            <v>73.755888617210687</v>
          </cell>
          <cell r="D673">
            <v>73.785940852280859</v>
          </cell>
        </row>
        <row r="674">
          <cell r="A674" t="str">
            <v>51235149FL</v>
          </cell>
          <cell r="B674" t="str">
            <v>Internal arc not specified AD3 IPX1 toroid/single CT</v>
          </cell>
          <cell r="C674">
            <v>93.943146091771666</v>
          </cell>
          <cell r="D674">
            <v>93.963807003382414</v>
          </cell>
        </row>
        <row r="675">
          <cell r="A675" t="str">
            <v>51235149FM</v>
          </cell>
          <cell r="B675" t="str">
            <v>Internal arc not specified AD3 IPX1 double CT</v>
          </cell>
          <cell r="C675">
            <v>122.42932453289608</v>
          </cell>
          <cell r="D675">
            <v>122.45937676796625</v>
          </cell>
        </row>
        <row r="676">
          <cell r="A676" t="str">
            <v>51235149FN</v>
          </cell>
          <cell r="B676" t="str">
            <v>Internal arc not specified AD3 IP4X  double CT</v>
          </cell>
          <cell r="C676">
            <v>88.384508237896995</v>
          </cell>
          <cell r="D676">
            <v>88.414560472967153</v>
          </cell>
        </row>
        <row r="677">
          <cell r="A677" t="str">
            <v>51235149FP</v>
          </cell>
          <cell r="B677" t="str">
            <v>Internal arc not specified AD2 top entry IP4X   single/double CT</v>
          </cell>
          <cell r="C677">
            <v>225.90011118640766</v>
          </cell>
          <cell r="D677">
            <v>226.71133939508732</v>
          </cell>
        </row>
        <row r="678">
          <cell r="A678" t="str">
            <v>51235149FQ</v>
          </cell>
          <cell r="B678" t="str">
            <v>Internal arc not specified AD1 top entry IP4X   single/double CT</v>
          </cell>
          <cell r="C678">
            <v>158.56259097504093</v>
          </cell>
          <cell r="D678">
            <v>159.3296351837206</v>
          </cell>
        </row>
        <row r="679">
          <cell r="A679" t="str">
            <v>51235149FR</v>
          </cell>
          <cell r="B679" t="str">
            <v>Internal arc not specified AD3 top entry IP4X   single/double CT</v>
          </cell>
          <cell r="C679">
            <v>183.37718859876094</v>
          </cell>
          <cell r="D679">
            <v>184.1442328074406</v>
          </cell>
        </row>
        <row r="680">
          <cell r="A680" t="str">
            <v>51235149FS</v>
          </cell>
          <cell r="B680" t="str">
            <v>NOT ANTI ARC TOP ENTRY D=2000.</v>
          </cell>
          <cell r="C680">
            <v>113.58313452690096</v>
          </cell>
          <cell r="D680">
            <v>113.78919276277526</v>
          </cell>
        </row>
        <row r="681">
          <cell r="A681" t="str">
            <v>51235149FT</v>
          </cell>
          <cell r="B681" t="str">
            <v>NAA top cable 2000 ad2</v>
          </cell>
          <cell r="C681">
            <v>166.25635209134879</v>
          </cell>
          <cell r="D681">
            <v>166.43656179783929</v>
          </cell>
        </row>
        <row r="682">
          <cell r="A682" t="str">
            <v>51235149FU</v>
          </cell>
          <cell r="B682" t="str">
            <v>NAA top  entry AD3 2275</v>
          </cell>
          <cell r="C682">
            <v>248.60945233508656</v>
          </cell>
          <cell r="D682">
            <v>248.73013170418474</v>
          </cell>
        </row>
        <row r="683">
          <cell r="A683" t="str">
            <v>51235150FA</v>
          </cell>
          <cell r="B683" t="str">
            <v>PTs: Phase-earth with DO fuse AD2</v>
          </cell>
          <cell r="C683">
            <v>875.99199809336994</v>
          </cell>
          <cell r="D683">
            <v>918.67730992268503</v>
          </cell>
        </row>
        <row r="684">
          <cell r="A684" t="str">
            <v>51235150FB</v>
          </cell>
          <cell r="B684" t="str">
            <v>PTs: Phase-earth fixed AD2.</v>
          </cell>
          <cell r="C684">
            <v>90.199211352080994</v>
          </cell>
          <cell r="D684">
            <v>91.371914982644398</v>
          </cell>
        </row>
        <row r="685">
          <cell r="A685" t="str">
            <v>51235150FC</v>
          </cell>
          <cell r="B685" t="str">
            <v>PTs: Phase-phase with DO fuse AD2.</v>
          </cell>
          <cell r="C685">
            <v>916.87324555192004</v>
          </cell>
          <cell r="D685">
            <v>961.60261975416302</v>
          </cell>
        </row>
        <row r="686">
          <cell r="A686" t="str">
            <v>51235150FD</v>
          </cell>
          <cell r="B686" t="str">
            <v>PTs: Phase-phase fixed AD2.</v>
          </cell>
          <cell r="C686">
            <v>91.259734287236597</v>
          </cell>
          <cell r="D686">
            <v>92.569025930866601</v>
          </cell>
        </row>
        <row r="687">
          <cell r="A687" t="str">
            <v>51235150FE</v>
          </cell>
          <cell r="B687" t="str">
            <v>PTs: Phase-earth with DO fuse AD3.</v>
          </cell>
          <cell r="C687">
            <v>891.20092375253705</v>
          </cell>
          <cell r="D687">
            <v>934.56327211123596</v>
          </cell>
        </row>
        <row r="688">
          <cell r="A688" t="str">
            <v>51235150FF</v>
          </cell>
          <cell r="B688" t="str">
            <v>PTs: Phase-earth fixed AD3.</v>
          </cell>
          <cell r="C688">
            <v>90.199211352080994</v>
          </cell>
          <cell r="D688">
            <v>91.371914982644398</v>
          </cell>
        </row>
        <row r="689">
          <cell r="A689" t="str">
            <v>51235150FG</v>
          </cell>
          <cell r="B689" t="str">
            <v>PTs: Phase-phase fixed AD3.</v>
          </cell>
          <cell r="C689">
            <v>91.259734287236597</v>
          </cell>
          <cell r="D689">
            <v>92.569025930866601</v>
          </cell>
        </row>
        <row r="690">
          <cell r="A690" t="str">
            <v>51235150FH</v>
          </cell>
          <cell r="B690" t="str">
            <v>PTs: Phase-phase with DO fuse AD3.</v>
          </cell>
          <cell r="C690">
            <v>935.34337121108604</v>
          </cell>
          <cell r="D690">
            <v>980.91284194271395</v>
          </cell>
        </row>
        <row r="691">
          <cell r="A691" t="str">
            <v>51235150FJ</v>
          </cell>
          <cell r="B691" t="str">
            <v>PTs: Phase-earth with DO fuse AD1.</v>
          </cell>
          <cell r="C691">
            <v>893.18231809336942</v>
          </cell>
          <cell r="D691">
            <v>936.68979308855751</v>
          </cell>
        </row>
        <row r="692">
          <cell r="A692" t="str">
            <v>51235150FK</v>
          </cell>
          <cell r="B692" t="str">
            <v>PTs: Phase-earth fixed AD1.</v>
          </cell>
          <cell r="C692">
            <v>80.162483737841299</v>
          </cell>
          <cell r="D692">
            <v>81.333309103712807</v>
          </cell>
        </row>
        <row r="693">
          <cell r="A693" t="str">
            <v>51235150FL</v>
          </cell>
          <cell r="B693" t="str">
            <v>PTs: Phase-earth with DO fuse CL1.</v>
          </cell>
          <cell r="C693">
            <v>959.02016444635296</v>
          </cell>
          <cell r="D693">
            <v>1005.663061010149</v>
          </cell>
        </row>
        <row r="694">
          <cell r="A694" t="str">
            <v>51235150FM</v>
          </cell>
          <cell r="B694" t="str">
            <v>PTs: Phase-earth fixed CL1.</v>
          </cell>
          <cell r="C694">
            <v>188.63853009082501</v>
          </cell>
          <cell r="D694">
            <v>195.03933419117698</v>
          </cell>
        </row>
        <row r="695">
          <cell r="A695" t="str">
            <v>51235150FN</v>
          </cell>
          <cell r="B695" t="str">
            <v>PTs: Phase-earth with DO fuse GL1.</v>
          </cell>
          <cell r="C695">
            <v>954.52483034013096</v>
          </cell>
          <cell r="D695">
            <v>999.64809908387303</v>
          </cell>
        </row>
        <row r="696">
          <cell r="A696" t="str">
            <v>51235150FP</v>
          </cell>
          <cell r="B696" t="str">
            <v>PTs: Phase-earth fixed GL1.</v>
          </cell>
          <cell r="C696">
            <v>184.13208512304601</v>
          </cell>
          <cell r="D696">
            <v>189.01326140334299</v>
          </cell>
        </row>
        <row r="697">
          <cell r="A697" t="str">
            <v>51235150FQ</v>
          </cell>
          <cell r="B697" t="str">
            <v>PTs: Phase-earth with DO fuse GL2.</v>
          </cell>
          <cell r="C697">
            <v>981.34267322112396</v>
          </cell>
          <cell r="D697">
            <v>1027.73833596487</v>
          </cell>
        </row>
        <row r="698">
          <cell r="A698" t="str">
            <v>51235150FR</v>
          </cell>
          <cell r="B698" t="str">
            <v>PTs: Phase-earth fixed GL2.</v>
          </cell>
          <cell r="C698">
            <v>190.17732077370502</v>
          </cell>
          <cell r="D698">
            <v>195.058497054003</v>
          </cell>
        </row>
        <row r="699">
          <cell r="A699" t="str">
            <v>51235150FS</v>
          </cell>
          <cell r="B699" t="str">
            <v>PTs: Phase-phase with DO fuse GL2.</v>
          </cell>
          <cell r="C699">
            <v>1022.1329703415</v>
          </cell>
          <cell r="D699">
            <v>1070.5726954581601</v>
          </cell>
        </row>
        <row r="700">
          <cell r="A700" t="str">
            <v>51235150FT</v>
          </cell>
          <cell r="B700" t="str">
            <v>PTs: Phase-phase fixed GL2</v>
          </cell>
          <cell r="C700">
            <v>196.50834821525402</v>
          </cell>
          <cell r="D700">
            <v>201.52799077331099</v>
          </cell>
        </row>
        <row r="701">
          <cell r="A701" t="str">
            <v>51235150FU</v>
          </cell>
          <cell r="B701" t="str">
            <v>PTs: Phase-earth with DO fuse CL2.</v>
          </cell>
          <cell r="C701">
            <v>985.83800732734505</v>
          </cell>
          <cell r="D701">
            <v>1033.753297891142</v>
          </cell>
        </row>
        <row r="702">
          <cell r="A702" t="str">
            <v>51235150FV</v>
          </cell>
          <cell r="B702" t="str">
            <v>PTs: Phase-earth fixed CL2.</v>
          </cell>
          <cell r="C702">
            <v>194.68376574148402</v>
          </cell>
          <cell r="D702">
            <v>201.08456984183601</v>
          </cell>
        </row>
        <row r="703">
          <cell r="A703" t="str">
            <v>51235150FW</v>
          </cell>
          <cell r="B703" t="str">
            <v>PTs: Phase-phase with DO fuse CL2.</v>
          </cell>
          <cell r="C703">
            <v>968.77509478589502</v>
          </cell>
          <cell r="D703">
            <v>1015.83723972262</v>
          </cell>
        </row>
        <row r="704">
          <cell r="A704" t="str">
            <v>51235150FX</v>
          </cell>
          <cell r="B704" t="str">
            <v>PTs: Phase-phase fixed CL2.</v>
          </cell>
          <cell r="C704">
            <v>198.19256000541401</v>
          </cell>
          <cell r="D704">
            <v>204.73183038352403</v>
          </cell>
        </row>
        <row r="705">
          <cell r="A705" t="str">
            <v>51235151FA</v>
          </cell>
          <cell r="B705" t="str">
            <v>Internal arc 3 side H&gt;=4m front access AD2 IP4X toroid/single CT</v>
          </cell>
          <cell r="C705">
            <v>79.009629834239973</v>
          </cell>
          <cell r="D705">
            <v>79.05282992215335</v>
          </cell>
        </row>
        <row r="706">
          <cell r="A706" t="str">
            <v>51235151FB</v>
          </cell>
          <cell r="B706" t="str">
            <v>Internal arc 3 side  w/tunnel 2.8m&lt;=H&lt;4m front access AD2 IP4X toroid/single CT</v>
          </cell>
          <cell r="C706">
            <v>121.20723922982127</v>
          </cell>
          <cell r="D706">
            <v>121.33348348504751</v>
          </cell>
        </row>
        <row r="707">
          <cell r="A707" t="str">
            <v>51235151FC</v>
          </cell>
          <cell r="B707" t="str">
            <v>Internal arc 3 side  w/tunnel 2.8m&lt;=H&lt;4m front access AD2 IPX1 toroid/single CT</v>
          </cell>
          <cell r="C707">
            <v>103.57738279661392</v>
          </cell>
          <cell r="D707">
            <v>103.62058288452728</v>
          </cell>
        </row>
        <row r="708">
          <cell r="A708" t="str">
            <v>51235151FD</v>
          </cell>
          <cell r="B708" t="str">
            <v>Internal arc 3 side H&gt;=4m front access AD3 IP4X toroid/single CT</v>
          </cell>
          <cell r="C708">
            <v>88.626150339374661</v>
          </cell>
          <cell r="D708">
            <v>88.680620015439345</v>
          </cell>
        </row>
        <row r="709">
          <cell r="A709" t="str">
            <v>51235151FE</v>
          </cell>
          <cell r="B709" t="str">
            <v>Internal arc 3 side  w/tunnel 2.8m&lt;=H&lt;4m front access AD3 IP4X toroid/single CT</v>
          </cell>
          <cell r="C709">
            <v>137.85583439255691</v>
          </cell>
          <cell r="D709">
            <v>137.99952481173912</v>
          </cell>
        </row>
        <row r="710">
          <cell r="A710" t="str">
            <v>51235151FF</v>
          </cell>
          <cell r="B710" t="str">
            <v>Internal arc 3 side H&gt;=4m front access AD1 IP4X toroid/single CT</v>
          </cell>
          <cell r="C710">
            <v>73.138245742840326</v>
          </cell>
          <cell r="D710">
            <v>73.190837154213142</v>
          </cell>
        </row>
        <row r="711">
          <cell r="A711" t="str">
            <v>51235151FG</v>
          </cell>
          <cell r="B711" t="str">
            <v>Internal arc 3 side  w/tunnel 2.8m&lt;=H&lt;4m front access AD1 IP4X toroid/single CT</v>
          </cell>
          <cell r="C711">
            <v>108.93165261527857</v>
          </cell>
          <cell r="D711">
            <v>109.06111331896795</v>
          </cell>
        </row>
        <row r="712">
          <cell r="A712" t="str">
            <v>51235151FH</v>
          </cell>
          <cell r="B712" t="str">
            <v>Internal arc 3 side H&gt;=4m front access AD2 IP4X  double CT</v>
          </cell>
          <cell r="C712">
            <v>103.52938619420956</v>
          </cell>
          <cell r="D712">
            <v>103.58197760558237</v>
          </cell>
        </row>
        <row r="713">
          <cell r="A713" t="str">
            <v>51235151FJ</v>
          </cell>
          <cell r="B713" t="str">
            <v>Internal arc 3 side  w/tunnel 2.8m&lt;=H&lt;4m front access AD2 IP4X  double CT</v>
          </cell>
          <cell r="C713">
            <v>151.58525315148938</v>
          </cell>
          <cell r="D713">
            <v>151.73086704549513</v>
          </cell>
        </row>
        <row r="714">
          <cell r="A714" t="str">
            <v>51235151FK</v>
          </cell>
          <cell r="B714" t="str">
            <v>Internal arc 3 side  w/tunnel 2.8m&lt;=H&lt;4m front access AD2 IPX1 double CT</v>
          </cell>
          <cell r="C714">
            <v>128.09713915658352</v>
          </cell>
          <cell r="D714">
            <v>128.14973056795631</v>
          </cell>
        </row>
        <row r="715">
          <cell r="A715" t="str">
            <v>51235151FL</v>
          </cell>
          <cell r="B715" t="str">
            <v>Internal arc 3 side  w/tunnel 2.8m&lt;=H&lt;4m front access AD1 IPX1 toroid/single CT</v>
          </cell>
          <cell r="C715">
            <v>94.230483115604102</v>
          </cell>
          <cell r="D715">
            <v>94.283074526976904</v>
          </cell>
        </row>
        <row r="716">
          <cell r="A716" t="str">
            <v>51235151FM</v>
          </cell>
          <cell r="B716" t="str">
            <v>Internal arc 3 side H&gt;=4m front access AD1 IP4X  double CT</v>
          </cell>
          <cell r="C716">
            <v>96.575511093150325</v>
          </cell>
          <cell r="D716">
            <v>96.633737298598774</v>
          </cell>
        </row>
        <row r="717">
          <cell r="A717" t="str">
            <v>51235151FN</v>
          </cell>
          <cell r="B717" t="str">
            <v>Internal arc 3 side  w/tunnel 2.8m&lt;=H&lt;4m front access AD1 IP4X  double CT</v>
          </cell>
          <cell r="C717">
            <v>113.12247277647124</v>
          </cell>
          <cell r="D717">
            <v>113.1806989819197</v>
          </cell>
        </row>
        <row r="718">
          <cell r="A718" t="str">
            <v>51235151FP</v>
          </cell>
          <cell r="B718" t="str">
            <v>Internal arc 3 side  w/tunnel 2.8m&lt;=H&lt;4m front access AD1 IPX1 double CT</v>
          </cell>
          <cell r="C718">
            <v>117.66774846591409</v>
          </cell>
          <cell r="D718">
            <v>117.72597467136255</v>
          </cell>
        </row>
        <row r="719">
          <cell r="A719" t="str">
            <v>51235151FQ</v>
          </cell>
          <cell r="B719" t="str">
            <v>Internal arc 3 side  w/tunnel 2.8m&lt;=H&lt;4m front access AD3 IPX1 toroid/single CT</v>
          </cell>
          <cell r="C719">
            <v>118.34236544343223</v>
          </cell>
          <cell r="D719">
            <v>118.39683511949691</v>
          </cell>
        </row>
        <row r="720">
          <cell r="A720" t="str">
            <v>51235151FR</v>
          </cell>
          <cell r="B720" t="str">
            <v>Internal arc 3 side H&gt;=4m front access AD3 IP4X  double CT</v>
          </cell>
          <cell r="C720">
            <v>115.54630998552439</v>
          </cell>
          <cell r="D720">
            <v>115.60453619097287</v>
          </cell>
        </row>
        <row r="721">
          <cell r="A721" t="str">
            <v>51235151FS</v>
          </cell>
          <cell r="B721" t="str">
            <v>Internal arc 3 side  w/tunnel 2.8m&lt;=H&lt;4m front access AD3 IP4X  double CT</v>
          </cell>
          <cell r="C721">
            <v>138.49376283241679</v>
          </cell>
          <cell r="D721">
            <v>138.55198903786524</v>
          </cell>
        </row>
        <row r="722">
          <cell r="A722" t="str">
            <v>51235151FT</v>
          </cell>
          <cell r="B722" t="str">
            <v>Internal arc 3 side  w/tunnel 2.8m&lt;=H&lt;4m front access AD3 IPX1 double CT</v>
          </cell>
          <cell r="C722">
            <v>145.262525089582</v>
          </cell>
          <cell r="D722">
            <v>145.32075129503045</v>
          </cell>
        </row>
        <row r="723">
          <cell r="A723" t="str">
            <v>51235152FA</v>
          </cell>
          <cell r="B723" t="str">
            <v>Shutter not painted Mcset 2.</v>
          </cell>
          <cell r="C723">
            <v>807.9089641210503</v>
          </cell>
          <cell r="D723">
            <v>848.29945212105031</v>
          </cell>
        </row>
        <row r="724">
          <cell r="A724" t="str">
            <v>51235152FB</v>
          </cell>
          <cell r="B724" t="str">
            <v>Shutter painted Mcset 2.</v>
          </cell>
          <cell r="C724">
            <v>844.04516412105033</v>
          </cell>
          <cell r="D724">
            <v>886.24246212105038</v>
          </cell>
        </row>
        <row r="725">
          <cell r="A725" t="str">
            <v>51235152FC</v>
          </cell>
          <cell r="B725" t="str">
            <v>Shutter not painted Mcset 1.</v>
          </cell>
          <cell r="C725">
            <v>817.42956412105025</v>
          </cell>
          <cell r="D725">
            <v>858.29608212105029</v>
          </cell>
        </row>
        <row r="726">
          <cell r="A726" t="str">
            <v>51235152FD</v>
          </cell>
          <cell r="B726" t="str">
            <v>Shutter painted Mcset 1.</v>
          </cell>
          <cell r="C726">
            <v>859.77676412105029</v>
          </cell>
          <cell r="D726">
            <v>902.76060140530365</v>
          </cell>
        </row>
        <row r="727">
          <cell r="A727" t="str">
            <v>51235152FE</v>
          </cell>
          <cell r="B727" t="str">
            <v>Shutter not painted Mcset 3</v>
          </cell>
          <cell r="C727">
            <v>1116.8708441210501</v>
          </cell>
          <cell r="D727">
            <v>1172.7094261210502</v>
          </cell>
        </row>
        <row r="728">
          <cell r="A728" t="str">
            <v>51235152FF</v>
          </cell>
          <cell r="B728" t="str">
            <v>Shutter painted Mcset 3</v>
          </cell>
          <cell r="C728">
            <v>1162.7756041210503</v>
          </cell>
          <cell r="D728">
            <v>1220.9093810926754</v>
          </cell>
        </row>
        <row r="729">
          <cell r="A729" t="str">
            <v>51235152FG</v>
          </cell>
          <cell r="B729" t="str">
            <v>CL1: painting shutter</v>
          </cell>
          <cell r="C729">
            <v>838.49360206052518</v>
          </cell>
          <cell r="D729">
            <v>880.41580206052527</v>
          </cell>
        </row>
        <row r="730">
          <cell r="A730" t="str">
            <v>51235152FH</v>
          </cell>
          <cell r="B730" t="str">
            <v>CL2: painting shutter</v>
          </cell>
          <cell r="C730">
            <v>830.14072206052504</v>
          </cell>
          <cell r="D730">
            <v>871.64527806052502</v>
          </cell>
        </row>
        <row r="731">
          <cell r="A731" t="str">
            <v>51235152FJ</v>
          </cell>
          <cell r="B731" t="str">
            <v>CL3: painting shutter</v>
          </cell>
          <cell r="C731">
            <v>1142.2931620605252</v>
          </cell>
          <cell r="D731">
            <v>1199.4053291569958</v>
          </cell>
        </row>
        <row r="732">
          <cell r="A732" t="str">
            <v>51235152FK</v>
          </cell>
          <cell r="B732" t="str">
            <v>Shutter not painted AD3-CL3 1250A EVOLIS</v>
          </cell>
          <cell r="C732">
            <v>1048.9392041210501</v>
          </cell>
          <cell r="D732">
            <v>1048.9392041210501</v>
          </cell>
        </row>
        <row r="733">
          <cell r="A733" t="str">
            <v>51235152FL</v>
          </cell>
          <cell r="B733" t="str">
            <v>Shutter painted  AD3-CL3 1250A EVOLIS</v>
          </cell>
          <cell r="C733">
            <v>1139.3836441210503</v>
          </cell>
          <cell r="D733">
            <v>1196.3478661210504</v>
          </cell>
        </row>
        <row r="734">
          <cell r="A734" t="str">
            <v>51235154FA</v>
          </cell>
          <cell r="B734" t="str">
            <v>Partition 50KA AD2</v>
          </cell>
          <cell r="C734">
            <v>1.5396606568281048</v>
          </cell>
          <cell r="D734">
            <v>1.5396606568281048</v>
          </cell>
        </row>
        <row r="735">
          <cell r="A735" t="str">
            <v>51235154FC</v>
          </cell>
          <cell r="B735" t="str">
            <v>internal arc 3900A</v>
          </cell>
          <cell r="C735">
            <v>1.7922414155872535</v>
          </cell>
          <cell r="D735">
            <v>1.8143334155872535</v>
          </cell>
        </row>
        <row r="736">
          <cell r="A736" t="str">
            <v>51235155FA</v>
          </cell>
          <cell r="B736" t="str">
            <v>CB withdrawable position locking</v>
          </cell>
          <cell r="C736">
            <v>12.409293625814446</v>
          </cell>
          <cell r="D736">
            <v>13.296440307105168</v>
          </cell>
        </row>
        <row r="737">
          <cell r="A737" t="str">
            <v>51235161FA</v>
          </cell>
          <cell r="B737" t="str">
            <v>LV lighting original MCSet123 (not use)</v>
          </cell>
          <cell r="C737">
            <v>29.0659942703378</v>
          </cell>
          <cell r="D737">
            <v>31.293432103677038</v>
          </cell>
        </row>
        <row r="738">
          <cell r="A738" t="str">
            <v>51235162FA</v>
          </cell>
          <cell r="B738" t="str">
            <v>Heater original MCSet 123</v>
          </cell>
          <cell r="C738">
            <v>10.656581681676446</v>
          </cell>
          <cell r="D738">
            <v>10.667616630515361</v>
          </cell>
        </row>
        <row r="739">
          <cell r="A739" t="str">
            <v>51235163FA</v>
          </cell>
          <cell r="B739" t="str">
            <v>PTs: Auxiliary contact signaling blownfuse AD1</v>
          </cell>
          <cell r="C739">
            <v>20.591307464968168</v>
          </cell>
          <cell r="D739">
            <v>21.625277111213773</v>
          </cell>
        </row>
        <row r="740">
          <cell r="A740" t="str">
            <v>51235163FB</v>
          </cell>
          <cell r="B740" t="str">
            <v>PTs: Auxiliary contact signaling blownfuse AD2/3</v>
          </cell>
          <cell r="C740">
            <v>21.173985231959971</v>
          </cell>
          <cell r="D740">
            <v>22.237088766555164</v>
          </cell>
        </row>
        <row r="741">
          <cell r="A741" t="str">
            <v>51235164FA</v>
          </cell>
          <cell r="B741" t="str">
            <v>Shutter interlocking by padlock</v>
          </cell>
          <cell r="C741">
            <v>30.033419920008303</v>
          </cell>
          <cell r="D741">
            <v>32.98061948985724</v>
          </cell>
        </row>
        <row r="742">
          <cell r="A742" t="str">
            <v>51235165FA</v>
          </cell>
          <cell r="B742" t="str">
            <v>CB discharge when racking out</v>
          </cell>
          <cell r="C742">
            <v>5.2057787681662164</v>
          </cell>
          <cell r="D742">
            <v>5.4660677065745276</v>
          </cell>
        </row>
        <row r="743">
          <cell r="A743" t="str">
            <v>51235167FB</v>
          </cell>
          <cell r="B743" t="str">
            <v>Without CB AD1/2/3</v>
          </cell>
          <cell r="C743">
            <v>22.60675853761909</v>
          </cell>
          <cell r="D743">
            <v>23.576128299658034</v>
          </cell>
        </row>
        <row r="744">
          <cell r="A744" t="str">
            <v>51235172FA</v>
          </cell>
          <cell r="B744" t="str">
            <v>Busbar upper shunt plain AD1/2 31.5KA</v>
          </cell>
          <cell r="C744">
            <v>135.96686407859295</v>
          </cell>
          <cell r="D744">
            <v>142.83940510068504</v>
          </cell>
        </row>
        <row r="745">
          <cell r="A745" t="str">
            <v>51235172FB</v>
          </cell>
          <cell r="B745" t="str">
            <v>Busbar upper shunt sleeved AD1/2 31.5KA</v>
          </cell>
          <cell r="C745">
            <v>246.71321082115102</v>
          </cell>
          <cell r="D745">
            <v>259.08065843293997</v>
          </cell>
        </row>
        <row r="746">
          <cell r="A746" t="str">
            <v>51235172FC</v>
          </cell>
          <cell r="B746" t="str">
            <v>Busbar upper shunt plain AD2 50KA</v>
          </cell>
          <cell r="C746">
            <v>471.83438407859296</v>
          </cell>
          <cell r="D746">
            <v>495.50111750094311</v>
          </cell>
        </row>
        <row r="747">
          <cell r="A747" t="str">
            <v>51235172FD</v>
          </cell>
          <cell r="B747" t="str">
            <v>Busbar upper shunt sleeved AD2 50KA</v>
          </cell>
          <cell r="C747">
            <v>556.07485082115102</v>
          </cell>
          <cell r="D747">
            <v>583.91038043293997</v>
          </cell>
        </row>
        <row r="748">
          <cell r="A748" t="str">
            <v>51235172FE</v>
          </cell>
          <cell r="B748" t="str">
            <v>Busbar upper shunt plain AD3</v>
          </cell>
          <cell r="C748">
            <v>198.25371611788941</v>
          </cell>
          <cell r="D748">
            <v>208.2777464143139</v>
          </cell>
        </row>
        <row r="749">
          <cell r="A749" t="str">
            <v>51235172FF</v>
          </cell>
          <cell r="B749" t="str">
            <v>Busbar upper shunt sleeved AD3</v>
          </cell>
          <cell r="C749">
            <v>293.27381623172653</v>
          </cell>
          <cell r="D749">
            <v>307.98518764940991</v>
          </cell>
        </row>
        <row r="750">
          <cell r="A750" t="str">
            <v>51235172FG</v>
          </cell>
          <cell r="B750" t="str">
            <v>Busbar upper shunt plain AD3 3150A</v>
          </cell>
          <cell r="C750">
            <v>705.34811917429727</v>
          </cell>
          <cell r="D750">
            <v>740.66320573910912</v>
          </cell>
        </row>
        <row r="751">
          <cell r="A751" t="str">
            <v>51235172FH</v>
          </cell>
          <cell r="B751" t="str">
            <v>Busbar upper shunt sleeved AD3 3150A</v>
          </cell>
          <cell r="C751">
            <v>878.03093756435885</v>
          </cell>
          <cell r="D751">
            <v>921.98016504867383</v>
          </cell>
        </row>
        <row r="752">
          <cell r="A752" t="str">
            <v>51235172FT</v>
          </cell>
          <cell r="B752" t="str">
            <v>upper shunt 3900A bare</v>
          </cell>
          <cell r="C752">
            <v>626.01364000000012</v>
          </cell>
          <cell r="D752">
            <v>657.31432200000017</v>
          </cell>
        </row>
        <row r="753">
          <cell r="A753" t="str">
            <v>51235172FU</v>
          </cell>
          <cell r="B753" t="str">
            <v>upper shunt 3900A sleeved</v>
          </cell>
          <cell r="C753">
            <v>990.17396000000008</v>
          </cell>
          <cell r="D753">
            <v>1039.6826579999999</v>
          </cell>
        </row>
        <row r="754">
          <cell r="A754" t="str">
            <v>51235172FV</v>
          </cell>
          <cell r="B754" t="str">
            <v>lower shunt 3900A bare</v>
          </cell>
          <cell r="C754">
            <v>626.01364000000012</v>
          </cell>
          <cell r="D754">
            <v>657.31432200000017</v>
          </cell>
        </row>
        <row r="755">
          <cell r="A755" t="str">
            <v>51235172FW</v>
          </cell>
          <cell r="B755" t="str">
            <v>lower shunt 3900A sleeved</v>
          </cell>
          <cell r="C755">
            <v>990.17396000000008</v>
          </cell>
          <cell r="D755">
            <v>1039.6826579999999</v>
          </cell>
        </row>
        <row r="756">
          <cell r="A756" t="str">
            <v>51235173FC</v>
          </cell>
          <cell r="B756" t="str">
            <v>cable termination length H&gt;400 additional part</v>
          </cell>
          <cell r="C756">
            <v>24.639566972663687</v>
          </cell>
          <cell r="D756">
            <v>25.092397716858265</v>
          </cell>
        </row>
        <row r="757">
          <cell r="A757" t="str">
            <v>51235173FD</v>
          </cell>
          <cell r="B757" t="str">
            <v>Cable termination length</v>
          </cell>
          <cell r="C757">
            <v>488.57627749927457</v>
          </cell>
          <cell r="D757">
            <v>488.68662698766371</v>
          </cell>
        </row>
        <row r="758">
          <cell r="A758" t="str">
            <v>51235241FA</v>
          </cell>
          <cell r="B758" t="str">
            <v>ES auxiliary contact 6(3NO-3NC)</v>
          </cell>
          <cell r="C758">
            <v>10.488440000000001</v>
          </cell>
          <cell r="D758">
            <v>11.012862000000002</v>
          </cell>
        </row>
        <row r="759">
          <cell r="A759" t="str">
            <v>51235242FA</v>
          </cell>
          <cell r="B759" t="str">
            <v>Voltage indicator MCset123  3.2 - 7.2KV</v>
          </cell>
          <cell r="C759">
            <v>12.592440000000002</v>
          </cell>
          <cell r="D759">
            <v>13.851684000000002</v>
          </cell>
        </row>
        <row r="760">
          <cell r="A760" t="str">
            <v>51235242FB</v>
          </cell>
          <cell r="B760" t="str">
            <v>Voltage indicator MCset123  7.2 - 17.5KV</v>
          </cell>
          <cell r="C760">
            <v>12.26632</v>
          </cell>
          <cell r="D760">
            <v>13.492952000000001</v>
          </cell>
        </row>
        <row r="761">
          <cell r="A761" t="str">
            <v>51235245FC</v>
          </cell>
          <cell r="B761" t="str">
            <v>ES mechanical interlock for O/C  2 close</v>
          </cell>
          <cell r="C761">
            <v>19.79430725162889</v>
          </cell>
          <cell r="D761">
            <v>20.784022614210336</v>
          </cell>
        </row>
        <row r="762">
          <cell r="A762" t="str">
            <v>51235245FD</v>
          </cell>
          <cell r="B762" t="str">
            <v>ES mechanical interlock for O/C  2 open</v>
          </cell>
          <cell r="C762">
            <v>21.810667251628889</v>
          </cell>
          <cell r="D762">
            <v>22.901200614210335</v>
          </cell>
        </row>
        <row r="763">
          <cell r="A763" t="str">
            <v>51235245FE</v>
          </cell>
          <cell r="B763" t="str">
            <v>ES mechanical interlock for O/C  1 open 1 close</v>
          </cell>
          <cell r="C763">
            <v>16.157707251628889</v>
          </cell>
          <cell r="D763">
            <v>17.065912614210333</v>
          </cell>
        </row>
        <row r="764">
          <cell r="A764" t="str">
            <v>51235552FB</v>
          </cell>
          <cell r="B764" t="str">
            <v>CL1: with CTs or PTs</v>
          </cell>
          <cell r="C764">
            <v>36.424108887078177</v>
          </cell>
          <cell r="D764">
            <v>36.424108887078177</v>
          </cell>
        </row>
        <row r="765">
          <cell r="A765" t="str">
            <v>51235552FC</v>
          </cell>
          <cell r="B765" t="str">
            <v>GL1: with down stream CTs</v>
          </cell>
          <cell r="C765">
            <v>9.564070902217038</v>
          </cell>
          <cell r="D765">
            <v>9.564070902217038</v>
          </cell>
        </row>
        <row r="766">
          <cell r="A766" t="str">
            <v>51235552FE</v>
          </cell>
          <cell r="B766" t="str">
            <v>CL2: with CTs or PTs</v>
          </cell>
          <cell r="C766">
            <v>39.744523198407528</v>
          </cell>
          <cell r="D766">
            <v>39.744523198407528</v>
          </cell>
        </row>
        <row r="767">
          <cell r="A767" t="str">
            <v>51235552FF</v>
          </cell>
          <cell r="B767" t="str">
            <v>GL2: with CTs or PTs</v>
          </cell>
          <cell r="C767">
            <v>10.740152423560646</v>
          </cell>
          <cell r="D767">
            <v>10.740152423560646</v>
          </cell>
        </row>
        <row r="768">
          <cell r="A768" t="str">
            <v>51235552FG</v>
          </cell>
          <cell r="B768" t="str">
            <v>CL3: with CTs or PTs</v>
          </cell>
          <cell r="C768">
            <v>40.808765961843875</v>
          </cell>
          <cell r="D768">
            <v>40.808765961843875</v>
          </cell>
        </row>
        <row r="769">
          <cell r="A769" t="str">
            <v>51235552FJ</v>
          </cell>
          <cell r="B769" t="str">
            <v>GL3 2500A: with CTs</v>
          </cell>
          <cell r="C769">
            <v>12.54946416679689</v>
          </cell>
          <cell r="D769">
            <v>12.54946416679689</v>
          </cell>
        </row>
        <row r="770">
          <cell r="A770" t="str">
            <v>51235554FA</v>
          </cell>
          <cell r="B770" t="str">
            <v>CL1: with upstream PTs</v>
          </cell>
          <cell r="C770">
            <v>809.37220086750347</v>
          </cell>
          <cell r="D770">
            <v>887.37334139688721</v>
          </cell>
        </row>
        <row r="771">
          <cell r="A771" t="str">
            <v>51235556FA</v>
          </cell>
          <cell r="B771" t="str">
            <v>PTs: lower door GL2 without PTs anti arc</v>
          </cell>
          <cell r="C771">
            <v>68.82844619530637</v>
          </cell>
          <cell r="D771">
            <v>68.97019445999824</v>
          </cell>
        </row>
        <row r="772">
          <cell r="A772" t="str">
            <v>51235556FB</v>
          </cell>
          <cell r="B772" t="str">
            <v>PTs: lower door GL2 without PTs  not anti arc</v>
          </cell>
          <cell r="C772">
            <v>56.738446195306359</v>
          </cell>
          <cell r="D772">
            <v>56.880194459998243</v>
          </cell>
        </row>
        <row r="773">
          <cell r="A773" t="str">
            <v>51235556FC</v>
          </cell>
          <cell r="B773" t="str">
            <v>PTs: lower door GL2 with PTs  DO anti arc</v>
          </cell>
          <cell r="C773">
            <v>63.795395511444731</v>
          </cell>
          <cell r="D773">
            <v>63.970952540590559</v>
          </cell>
        </row>
        <row r="774">
          <cell r="A774" t="str">
            <v>51235556FD</v>
          </cell>
          <cell r="B774" t="str">
            <v>PTs: lower door GL2 with PTs  DO not anti arc</v>
          </cell>
          <cell r="C774">
            <v>68.480595637505402</v>
          </cell>
          <cell r="D774">
            <v>68.656152666651224</v>
          </cell>
        </row>
        <row r="775">
          <cell r="A775" t="str">
            <v>51235556FE</v>
          </cell>
          <cell r="B775" t="str">
            <v>PTs: lower door GL2 with PTs  fixed anti arc</v>
          </cell>
          <cell r="C775">
            <v>104.30962321569551</v>
          </cell>
          <cell r="D775">
            <v>104.48518024484133</v>
          </cell>
        </row>
        <row r="776">
          <cell r="A776" t="str">
            <v>51235556FF</v>
          </cell>
          <cell r="B776" t="str">
            <v>PTs: lower door GL2 with PTs  fixed not anti arc</v>
          </cell>
          <cell r="C776">
            <v>92.219623215695506</v>
          </cell>
          <cell r="D776">
            <v>92.395180244841328</v>
          </cell>
        </row>
        <row r="777">
          <cell r="A777" t="str">
            <v>51235556FG</v>
          </cell>
          <cell r="B777" t="str">
            <v>PTs: lower door GL3 2500A with PTs  fixed anti arc</v>
          </cell>
          <cell r="C777">
            <v>139.04316852416196</v>
          </cell>
          <cell r="D777">
            <v>139.21872555330782</v>
          </cell>
        </row>
        <row r="778">
          <cell r="A778" t="str">
            <v>51235556FH</v>
          </cell>
          <cell r="B778" t="str">
            <v>PTs: lower door GL3 2500A with PTs  fixed not anti arc</v>
          </cell>
          <cell r="C778">
            <v>106.263168524162</v>
          </cell>
          <cell r="D778">
            <v>106.4387255533078</v>
          </cell>
        </row>
        <row r="779">
          <cell r="A779" t="str">
            <v>51235556FJ</v>
          </cell>
          <cell r="B779" t="str">
            <v>PTs: lower door GL3 2500A with PTs  DO anti arc</v>
          </cell>
          <cell r="C779">
            <v>67.335409899216828</v>
          </cell>
          <cell r="D779">
            <v>67.510966928362635</v>
          </cell>
        </row>
        <row r="780">
          <cell r="A780" t="str">
            <v>51235556FK</v>
          </cell>
          <cell r="B780" t="str">
            <v>PTs: lower door GL3 2500A with PTs  DO not anti arc</v>
          </cell>
          <cell r="C780">
            <v>59.26328961429941</v>
          </cell>
          <cell r="D780">
            <v>59.438846643445231</v>
          </cell>
        </row>
        <row r="781">
          <cell r="A781" t="str">
            <v>51235557FA</v>
          </cell>
          <cell r="B781" t="str">
            <v>PTs: Phase-earth with DO fuse CL3 3150A</v>
          </cell>
          <cell r="C781">
            <v>1602.32</v>
          </cell>
          <cell r="D781">
            <v>1650.91</v>
          </cell>
        </row>
        <row r="782">
          <cell r="A782" t="str">
            <v>51235557FB</v>
          </cell>
          <cell r="B782" t="str">
            <v>PTs: Phase-earth fixed CL3 3150A</v>
          </cell>
          <cell r="C782">
            <v>794.68376574148397</v>
          </cell>
          <cell r="D782">
            <v>801.08456984183601</v>
          </cell>
        </row>
        <row r="783">
          <cell r="A783" t="str">
            <v>51235557FC</v>
          </cell>
          <cell r="B783" t="str">
            <v>PTs: Phase-phase with DO fuse CL3 3150A</v>
          </cell>
          <cell r="C783">
            <v>1588.51952198257</v>
          </cell>
          <cell r="D783">
            <v>1636.4217634486799</v>
          </cell>
        </row>
        <row r="784">
          <cell r="A784" t="str">
            <v>51235557FD</v>
          </cell>
          <cell r="B784" t="str">
            <v>PTs: Phase-phase fixed CL3 3150A</v>
          </cell>
          <cell r="C784">
            <v>799.46686154292695</v>
          </cell>
          <cell r="D784">
            <v>806.00613192103697</v>
          </cell>
        </row>
        <row r="785">
          <cell r="A785" t="str">
            <v>51235557FE</v>
          </cell>
          <cell r="B785" t="str">
            <v>PTs: Phase-earth with DO fuse GL3 2500A</v>
          </cell>
          <cell r="C785">
            <v>997.73495007962504</v>
          </cell>
          <cell r="D785">
            <v>1044.8076493527501</v>
          </cell>
        </row>
        <row r="786">
          <cell r="A786" t="str">
            <v>51235557FF</v>
          </cell>
          <cell r="B786" t="str">
            <v>PTs: Phase-earth fixed GL3 2500A</v>
          </cell>
          <cell r="C786">
            <v>191.45162231121802</v>
          </cell>
          <cell r="D786">
            <v>196.332798591516</v>
          </cell>
        </row>
        <row r="787">
          <cell r="A787" t="str">
            <v>51235557FG</v>
          </cell>
          <cell r="B787" t="str">
            <v>PTs: Phase-phase with DO fuse GL3 2500A</v>
          </cell>
          <cell r="C787">
            <v>1040.13407187901</v>
          </cell>
          <cell r="D787">
            <v>1089.41013699568</v>
          </cell>
        </row>
        <row r="788">
          <cell r="A788" t="str">
            <v>51235557FH</v>
          </cell>
          <cell r="B788" t="str">
            <v>PTs: Phase-phase fixed GL3 2500A</v>
          </cell>
          <cell r="C788">
            <v>197.78264975276701</v>
          </cell>
          <cell r="D788">
            <v>202.80229231082401</v>
          </cell>
        </row>
        <row r="789">
          <cell r="A789" t="str">
            <v>51235557FJ</v>
          </cell>
          <cell r="B789" t="str">
            <v>PTs: Phase-earth with DO fuse TT1 w/o ES</v>
          </cell>
          <cell r="C789">
            <v>932.21544109914203</v>
          </cell>
          <cell r="D789">
            <v>977.51810149557798</v>
          </cell>
        </row>
        <row r="790">
          <cell r="A790" t="str">
            <v>51235557FK</v>
          </cell>
          <cell r="B790" t="str">
            <v>PTs: Phase-earth fixed TT1 w/o ES</v>
          </cell>
          <cell r="C790">
            <v>161.83380674361402</v>
          </cell>
          <cell r="D790">
            <v>166.894374676605</v>
          </cell>
        </row>
        <row r="791">
          <cell r="A791" t="str">
            <v>51235557FL</v>
          </cell>
          <cell r="B791" t="str">
            <v>PTs: Phase-earth with DO fuse TT2 w/o ES</v>
          </cell>
          <cell r="C791">
            <v>959.033283980134</v>
          </cell>
          <cell r="D791">
            <v>1005.60833837657</v>
          </cell>
        </row>
        <row r="792">
          <cell r="A792" t="str">
            <v>51235557FM</v>
          </cell>
          <cell r="B792" t="str">
            <v>PTs: Phase-earth fixed TT2 w/o ES</v>
          </cell>
          <cell r="C792">
            <v>167.879042394273</v>
          </cell>
          <cell r="D792">
            <v>172.939610327265</v>
          </cell>
        </row>
        <row r="793">
          <cell r="A793" t="str">
            <v>51235557FN</v>
          </cell>
          <cell r="B793" t="str">
            <v>PTs: Phase-phase with DO fuse TT2 w/o ES</v>
          </cell>
          <cell r="C793">
            <v>1000.367140320564</v>
          </cell>
          <cell r="D793">
            <v>1048.9862570899299</v>
          </cell>
        </row>
        <row r="794">
          <cell r="A794" t="str">
            <v>51235557FP</v>
          </cell>
          <cell r="B794" t="str">
            <v>PTs: Phase-phase fixed TT2 w/o ES</v>
          </cell>
          <cell r="C794">
            <v>174.75362905588102</v>
          </cell>
          <cell r="D794">
            <v>179.95266326663099</v>
          </cell>
        </row>
        <row r="795">
          <cell r="A795" t="str">
            <v>51235558FA</v>
          </cell>
          <cell r="B795" t="str">
            <v>PTs: Field deflector AD2 without PTs</v>
          </cell>
          <cell r="C795">
            <v>9.1839600000000008</v>
          </cell>
          <cell r="D795">
            <v>9.6431580000000015</v>
          </cell>
        </row>
        <row r="796">
          <cell r="A796" t="str">
            <v>51235559FA</v>
          </cell>
          <cell r="B796" t="str">
            <v>TT1 lower busbar</v>
          </cell>
          <cell r="C796">
            <v>248.6656418715144</v>
          </cell>
          <cell r="D796">
            <v>248.77321709509221</v>
          </cell>
        </row>
        <row r="797">
          <cell r="A797" t="str">
            <v>51235560FB</v>
          </cell>
          <cell r="B797" t="str">
            <v>3900A GL3 w/ CT</v>
          </cell>
          <cell r="C797">
            <v>25.010903625016109</v>
          </cell>
          <cell r="D797">
            <v>25.063449028680509</v>
          </cell>
        </row>
        <row r="798">
          <cell r="A798" t="str">
            <v>51235639FA</v>
          </cell>
          <cell r="B798" t="str">
            <v>Fixed copper bridge sleeved AD2</v>
          </cell>
          <cell r="C798">
            <v>349.62925543424103</v>
          </cell>
          <cell r="D798">
            <v>349.72203917959627</v>
          </cell>
        </row>
        <row r="799">
          <cell r="A799" t="str">
            <v>51235639FB</v>
          </cell>
          <cell r="B799" t="str">
            <v>Fixed copper bridge sleeved AD1/GL1</v>
          </cell>
          <cell r="C799">
            <v>348.68799403558836</v>
          </cell>
          <cell r="D799">
            <v>348.78077778094359</v>
          </cell>
        </row>
        <row r="800">
          <cell r="A800" t="str">
            <v>51235639FC</v>
          </cell>
          <cell r="B800" t="str">
            <v>Fixed copper bridge sleeved AD3</v>
          </cell>
          <cell r="C800">
            <v>639.75782268908722</v>
          </cell>
          <cell r="D800">
            <v>640.04628938527389</v>
          </cell>
        </row>
        <row r="801">
          <cell r="A801" t="str">
            <v>51235639FD</v>
          </cell>
          <cell r="B801" t="str">
            <v>Fixed copper bridge sleeved AD3 3150A</v>
          </cell>
          <cell r="C801">
            <v>1268.8752626229964</v>
          </cell>
          <cell r="D801">
            <v>1293.7305897969363</v>
          </cell>
        </row>
        <row r="802">
          <cell r="A802" t="str">
            <v>51235639FE</v>
          </cell>
          <cell r="B802" t="str">
            <v>Fixed copper bridge sleeved GL3 3150A</v>
          </cell>
          <cell r="C802">
            <v>1050.9300626229979</v>
          </cell>
          <cell r="D802">
            <v>1075.7853897969419</v>
          </cell>
        </row>
        <row r="803">
          <cell r="A803" t="str">
            <v>51235647FA</v>
          </cell>
          <cell r="B803" t="str">
            <v>ES electrical interlock 24VDC</v>
          </cell>
          <cell r="C803">
            <v>45.572449999999996</v>
          </cell>
          <cell r="D803">
            <v>47.851072500000001</v>
          </cell>
        </row>
        <row r="804">
          <cell r="A804" t="str">
            <v>51235647FB</v>
          </cell>
          <cell r="B804" t="str">
            <v>ES electrical interlock 48VDC</v>
          </cell>
          <cell r="C804">
            <v>45.572449999999996</v>
          </cell>
          <cell r="D804">
            <v>50.129694999999998</v>
          </cell>
        </row>
        <row r="805">
          <cell r="A805" t="str">
            <v>51235647FC</v>
          </cell>
          <cell r="B805" t="str">
            <v>ES electrical interlock 110VDC</v>
          </cell>
          <cell r="C805">
            <v>45.572449999999996</v>
          </cell>
          <cell r="D805">
            <v>50.129694999999998</v>
          </cell>
        </row>
        <row r="806">
          <cell r="A806" t="str">
            <v>51235647FD</v>
          </cell>
          <cell r="B806" t="str">
            <v>ES electrical interlock 220VDC</v>
          </cell>
          <cell r="C806">
            <v>45.572449999999996</v>
          </cell>
          <cell r="D806">
            <v>50.129694999999998</v>
          </cell>
        </row>
        <row r="807">
          <cell r="A807" t="str">
            <v>51235649FA</v>
          </cell>
          <cell r="B807" t="str">
            <v>CB electrical interlocking 24VDC</v>
          </cell>
          <cell r="C807">
            <v>51.675249999999998</v>
          </cell>
          <cell r="D807">
            <v>56.842775000000003</v>
          </cell>
        </row>
        <row r="808">
          <cell r="A808" t="str">
            <v>51235649FB</v>
          </cell>
          <cell r="B808" t="str">
            <v>CB electrical interlocking 48VDC</v>
          </cell>
          <cell r="C808">
            <v>52.021400000000007</v>
          </cell>
          <cell r="D808">
            <v>54.622470000000007</v>
          </cell>
        </row>
        <row r="809">
          <cell r="A809" t="str">
            <v>51235649FC</v>
          </cell>
          <cell r="B809" t="str">
            <v>CB electrical interlocking 110VDC</v>
          </cell>
          <cell r="C809">
            <v>52.021400000000007</v>
          </cell>
          <cell r="D809">
            <v>54.622470000000007</v>
          </cell>
        </row>
        <row r="810">
          <cell r="A810" t="str">
            <v>51235649FD</v>
          </cell>
          <cell r="B810" t="str">
            <v>CB electrical interlocking 220VDC</v>
          </cell>
          <cell r="C810">
            <v>52.021400000000007</v>
          </cell>
          <cell r="D810">
            <v>54.622470000000007</v>
          </cell>
        </row>
        <row r="811">
          <cell r="A811" t="str">
            <v>51235650FA</v>
          </cell>
          <cell r="B811" t="str">
            <v>Interlock CB - front door</v>
          </cell>
          <cell r="C811">
            <v>21.32404</v>
          </cell>
          <cell r="D811">
            <v>22.390242000000001</v>
          </cell>
        </row>
        <row r="812">
          <cell r="A812" t="str">
            <v>51235651FA</v>
          </cell>
          <cell r="B812" t="str">
            <v>CB mechanical interlock</v>
          </cell>
          <cell r="C812">
            <v>7.7444536258144447</v>
          </cell>
          <cell r="D812">
            <v>8.1651163071051673</v>
          </cell>
        </row>
        <row r="813">
          <cell r="A813" t="str">
            <v>51235659FA</v>
          </cell>
          <cell r="B813" t="str">
            <v>Rating AD1 contactor: 7.2KV&lt;Un&lt;12KV  &amp; 25KA&lt;Isc&lt;50KA</v>
          </cell>
          <cell r="C813">
            <v>344.08095137008161</v>
          </cell>
          <cell r="D813">
            <v>345.48257482392842</v>
          </cell>
        </row>
        <row r="814">
          <cell r="A814" t="str">
            <v>51235724FA</v>
          </cell>
          <cell r="B814" t="str">
            <v>LV door Blank MCset1</v>
          </cell>
          <cell r="C814">
            <v>15.079377767150152</v>
          </cell>
          <cell r="D814">
            <v>15.079377767150204</v>
          </cell>
        </row>
        <row r="815">
          <cell r="A815" t="str">
            <v>51235725FA</v>
          </cell>
          <cell r="B815" t="str">
            <v>LV door Blank MCset2</v>
          </cell>
          <cell r="C815">
            <v>20.55</v>
          </cell>
          <cell r="D815">
            <v>20.55</v>
          </cell>
        </row>
        <row r="816">
          <cell r="A816" t="str">
            <v>51235726FA</v>
          </cell>
          <cell r="B816" t="str">
            <v>LV door Blank MCset3</v>
          </cell>
          <cell r="C816">
            <v>19.75575821035131</v>
          </cell>
          <cell r="D816">
            <v>19.75575821035131</v>
          </cell>
        </row>
        <row r="817">
          <cell r="A817" t="str">
            <v>51235741FA</v>
          </cell>
          <cell r="B817" t="str">
            <v>Busbar 570-570  plain 1250A</v>
          </cell>
          <cell r="C817">
            <v>109.62553242722358</v>
          </cell>
          <cell r="D817">
            <v>110.12196710184988</v>
          </cell>
        </row>
        <row r="818">
          <cell r="A818" t="str">
            <v>51235741FB</v>
          </cell>
          <cell r="B818" t="str">
            <v>Busbar 700-700 plain 1250A</v>
          </cell>
          <cell r="C818">
            <v>143.59312132979053</v>
          </cell>
          <cell r="D818">
            <v>149.18386899158142</v>
          </cell>
        </row>
        <row r="819">
          <cell r="A819" t="str">
            <v>51235741FC</v>
          </cell>
          <cell r="B819" t="str">
            <v>Busbar 900-900 plain 1250A</v>
          </cell>
          <cell r="C819">
            <v>162.84369903506888</v>
          </cell>
          <cell r="D819">
            <v>163.34013370969521</v>
          </cell>
        </row>
        <row r="820">
          <cell r="A820" t="str">
            <v>51235741FD</v>
          </cell>
          <cell r="B820" t="str">
            <v>Busbar 570-700 plain 1250A</v>
          </cell>
          <cell r="C820">
            <v>122.16425556542617</v>
          </cell>
          <cell r="D820">
            <v>122.66069024005259</v>
          </cell>
        </row>
        <row r="821">
          <cell r="A821" t="str">
            <v>51235741FE</v>
          </cell>
          <cell r="B821" t="str">
            <v>Busbar 570-900 plain 1250A</v>
          </cell>
          <cell r="C821">
            <v>150.87141952356907</v>
          </cell>
          <cell r="D821">
            <v>151.36785419819529</v>
          </cell>
        </row>
        <row r="822">
          <cell r="A822" t="str">
            <v>51235741FF</v>
          </cell>
          <cell r="B822" t="str">
            <v>Busbar 700-900 plain 1250A</v>
          </cell>
          <cell r="C822">
            <v>145.61377769123871</v>
          </cell>
          <cell r="D822">
            <v>146.11021236586507</v>
          </cell>
        </row>
        <row r="823">
          <cell r="A823" t="str">
            <v>51235741FG</v>
          </cell>
          <cell r="B823" t="str">
            <v>Busbar 570-570  sleeved 1250A</v>
          </cell>
          <cell r="C823">
            <v>136.06112121518998</v>
          </cell>
          <cell r="D823">
            <v>136.55755588981629</v>
          </cell>
        </row>
        <row r="824">
          <cell r="A824" t="str">
            <v>51235741FH</v>
          </cell>
          <cell r="B824" t="str">
            <v>Busbar 700-700  sleeved 1250A</v>
          </cell>
          <cell r="C824">
            <v>160.12245221862852</v>
          </cell>
          <cell r="D824">
            <v>160.61888689325482</v>
          </cell>
        </row>
        <row r="825">
          <cell r="A825" t="str">
            <v>51235741FJ</v>
          </cell>
          <cell r="B825" t="str">
            <v>Busbar 900-900  sleeved 1250A</v>
          </cell>
          <cell r="C825">
            <v>210.00142120686459</v>
          </cell>
          <cell r="D825">
            <v>210.49785588149095</v>
          </cell>
        </row>
        <row r="826">
          <cell r="A826" t="str">
            <v>51235741FK</v>
          </cell>
          <cell r="B826" t="str">
            <v>Busbar 570-700  sleeved 1250A</v>
          </cell>
          <cell r="C826">
            <v>147.28848174352095</v>
          </cell>
          <cell r="D826">
            <v>147.78491641814716</v>
          </cell>
        </row>
        <row r="827">
          <cell r="A827" t="str">
            <v>51235741FL</v>
          </cell>
          <cell r="B827" t="str">
            <v>Busbar 570-900  sleeved 1250A</v>
          </cell>
          <cell r="C827">
            <v>164.83579397452391</v>
          </cell>
          <cell r="D827">
            <v>165.33222864915027</v>
          </cell>
        </row>
        <row r="828">
          <cell r="A828" t="str">
            <v>51235741FM</v>
          </cell>
          <cell r="B828" t="str">
            <v>Busbar 700-900  sleeved 1250A</v>
          </cell>
          <cell r="C828">
            <v>175.67825481449083</v>
          </cell>
          <cell r="D828">
            <v>176.17468948911716</v>
          </cell>
        </row>
        <row r="829">
          <cell r="A829" t="str">
            <v>51235743FA</v>
          </cell>
          <cell r="B829" t="str">
            <v>Busbar 570-570  plain 2500A</v>
          </cell>
          <cell r="C829">
            <v>231.96902596751599</v>
          </cell>
          <cell r="D829">
            <v>232.30409780677499</v>
          </cell>
        </row>
        <row r="830">
          <cell r="A830" t="str">
            <v>51235743FB</v>
          </cell>
          <cell r="B830" t="str">
            <v>Busbar 700-700 plain 2500A</v>
          </cell>
          <cell r="C830">
            <v>277.90420377265002</v>
          </cell>
          <cell r="D830">
            <v>278.23927561190902</v>
          </cell>
        </row>
        <row r="831">
          <cell r="A831" t="str">
            <v>51235743FC</v>
          </cell>
          <cell r="B831" t="str">
            <v>Busbar 900-900 plain 2500A</v>
          </cell>
          <cell r="C831">
            <v>338.40535918320597</v>
          </cell>
          <cell r="D831">
            <v>338.740431022466</v>
          </cell>
        </row>
        <row r="832">
          <cell r="A832" t="str">
            <v>51235743FD</v>
          </cell>
          <cell r="B832" t="str">
            <v>Busbar 570-700 plain 2500A</v>
          </cell>
          <cell r="C832">
            <v>257.04647224392102</v>
          </cell>
          <cell r="D832">
            <v>257.38154408318002</v>
          </cell>
        </row>
        <row r="833">
          <cell r="A833" t="str">
            <v>51235743FE</v>
          </cell>
          <cell r="B833" t="str">
            <v>Busbar 570-900 plain 2500A</v>
          </cell>
          <cell r="C833">
            <v>314.46080016020699</v>
          </cell>
          <cell r="D833">
            <v>314.79587199946599</v>
          </cell>
        </row>
        <row r="834">
          <cell r="A834" t="str">
            <v>51235743FF</v>
          </cell>
          <cell r="B834" t="str">
            <v>Busbar 700-900 plain 2500A</v>
          </cell>
          <cell r="C834">
            <v>303.945516495547</v>
          </cell>
          <cell r="D834">
            <v>304.280588334806</v>
          </cell>
        </row>
        <row r="835">
          <cell r="A835" t="str">
            <v>51235743FH</v>
          </cell>
          <cell r="B835" t="str">
            <v>Busbar 570-570  sleeved 2500A</v>
          </cell>
          <cell r="C835">
            <v>257.89207864815808</v>
          </cell>
          <cell r="D835">
            <v>258.22715048741804</v>
          </cell>
        </row>
        <row r="836">
          <cell r="A836" t="str">
            <v>51235743FJ</v>
          </cell>
          <cell r="B836" t="str">
            <v>Busbar 700-700  sleeved 2500A</v>
          </cell>
          <cell r="C836">
            <v>306.01474065503606</v>
          </cell>
          <cell r="D836">
            <v>306.34981249429507</v>
          </cell>
        </row>
        <row r="837">
          <cell r="A837" t="str">
            <v>51235743FK</v>
          </cell>
          <cell r="B837" t="str">
            <v>Busbar 900-900  sleeved 2500A</v>
          </cell>
          <cell r="C837">
            <v>405.77267863150803</v>
          </cell>
          <cell r="D837">
            <v>406.10775047076703</v>
          </cell>
        </row>
        <row r="838">
          <cell r="A838" t="str">
            <v>51235743FL</v>
          </cell>
          <cell r="B838" t="str">
            <v>Busbar 570-700  sleeved 2500A</v>
          </cell>
          <cell r="C838">
            <v>280.34679970482006</v>
          </cell>
          <cell r="D838">
            <v>280.68187154408008</v>
          </cell>
        </row>
        <row r="839">
          <cell r="A839" t="str">
            <v>51235743FM</v>
          </cell>
          <cell r="B839" t="str">
            <v>Busbar 570-900  sleeved 2500A</v>
          </cell>
          <cell r="C839">
            <v>315.44142416682706</v>
          </cell>
          <cell r="D839">
            <v>315.77649600608606</v>
          </cell>
        </row>
        <row r="840">
          <cell r="A840" t="str">
            <v>51235743FN</v>
          </cell>
          <cell r="B840" t="str">
            <v>Busbar 700-900  sleeved 2500A</v>
          </cell>
          <cell r="C840">
            <v>337.12634584676005</v>
          </cell>
          <cell r="D840">
            <v>337.46141768601905</v>
          </cell>
        </row>
        <row r="841">
          <cell r="A841" t="str">
            <v>51235751FA</v>
          </cell>
          <cell r="B841" t="str">
            <v>Busbar 570-570  plain 3150A</v>
          </cell>
          <cell r="C841">
            <v>353.20260654860601</v>
          </cell>
          <cell r="D841">
            <v>353.53767838786598</v>
          </cell>
        </row>
        <row r="842">
          <cell r="A842" t="str">
            <v>51235751FB</v>
          </cell>
          <cell r="B842" t="str">
            <v>Busbar 700-700 plain 3150A</v>
          </cell>
          <cell r="C842">
            <v>422.10537325630702</v>
          </cell>
          <cell r="D842">
            <v>422.44044509556699</v>
          </cell>
        </row>
        <row r="843">
          <cell r="A843" t="str">
            <v>51235751FC</v>
          </cell>
          <cell r="B843" t="str">
            <v>Busbar 900-900 plain 3150A</v>
          </cell>
          <cell r="C843">
            <v>512.85710637214197</v>
          </cell>
          <cell r="D843">
            <v>513.19217821140205</v>
          </cell>
        </row>
        <row r="844">
          <cell r="A844" t="str">
            <v>51235751FD</v>
          </cell>
          <cell r="B844" t="str">
            <v>Busbar 570-700 plain 3150A</v>
          </cell>
          <cell r="C844">
            <v>390.81877596321499</v>
          </cell>
          <cell r="D844">
            <v>391.15384780247399</v>
          </cell>
        </row>
        <row r="845">
          <cell r="A845" t="str">
            <v>51235751FE</v>
          </cell>
          <cell r="B845" t="str">
            <v>Busbar 570-900 plain 3150A</v>
          </cell>
          <cell r="C845">
            <v>476.940267837644</v>
          </cell>
          <cell r="D845">
            <v>477.27533967690198</v>
          </cell>
        </row>
        <row r="846">
          <cell r="A846" t="str">
            <v>51235751FF</v>
          </cell>
          <cell r="B846" t="str">
            <v>Busbar 700-900 plain 3150A</v>
          </cell>
          <cell r="C846">
            <v>461.167342340652</v>
          </cell>
          <cell r="D846">
            <v>461.50241417991202</v>
          </cell>
        </row>
        <row r="847">
          <cell r="A847" t="str">
            <v>51235751FH</v>
          </cell>
          <cell r="B847" t="str">
            <v>Busbar 570-570  sleeved 3150A</v>
          </cell>
          <cell r="C847">
            <v>392.08718556957109</v>
          </cell>
          <cell r="D847">
            <v>392.42225740883009</v>
          </cell>
        </row>
        <row r="848">
          <cell r="A848" t="str">
            <v>51235751FJ</v>
          </cell>
          <cell r="B848" t="str">
            <v>Busbar 700-700  sleeved 3150A</v>
          </cell>
          <cell r="C848">
            <v>464.27117857988611</v>
          </cell>
          <cell r="D848">
            <v>464.60625041914608</v>
          </cell>
        </row>
        <row r="849">
          <cell r="A849" t="str">
            <v>51235751FK</v>
          </cell>
          <cell r="B849" t="str">
            <v>Busbar 900-900  sleeved 3150A</v>
          </cell>
          <cell r="C849">
            <v>613.90808554459511</v>
          </cell>
          <cell r="D849">
            <v>614.24315738385405</v>
          </cell>
        </row>
        <row r="850">
          <cell r="A850" t="str">
            <v>51235751FL</v>
          </cell>
          <cell r="B850" t="str">
            <v>Busbar 570-700  sleeved 3150A</v>
          </cell>
          <cell r="C850">
            <v>425.76926715456312</v>
          </cell>
          <cell r="D850">
            <v>426.10433899382309</v>
          </cell>
        </row>
        <row r="851">
          <cell r="A851" t="str">
            <v>51235751FM</v>
          </cell>
          <cell r="B851" t="str">
            <v>Busbar 570-900  sleeved 3150A</v>
          </cell>
          <cell r="C851">
            <v>491.89</v>
          </cell>
          <cell r="D851">
            <v>492.22</v>
          </cell>
        </row>
        <row r="852">
          <cell r="A852" t="str">
            <v>51235751FN</v>
          </cell>
          <cell r="B852" t="str">
            <v>Busbar 700-900  sleeved 3150A</v>
          </cell>
          <cell r="C852">
            <v>510.93858636747308</v>
          </cell>
          <cell r="D852">
            <v>511.2736582067331</v>
          </cell>
        </row>
        <row r="853">
          <cell r="A853" t="str">
            <v>51235754FA</v>
          </cell>
          <cell r="B853" t="str">
            <v>Panel fixing MCset123 non seismic</v>
          </cell>
          <cell r="C853">
            <v>21.254736549914906</v>
          </cell>
          <cell r="D853">
            <v>22.525769377410654</v>
          </cell>
        </row>
        <row r="854">
          <cell r="A854" t="str">
            <v>51235754FB</v>
          </cell>
          <cell r="B854" t="str">
            <v>Panel fixing MCset123 anti seismic</v>
          </cell>
          <cell r="C854">
            <v>44.54601654991491</v>
          </cell>
          <cell r="D854">
            <v>46.98161337741066</v>
          </cell>
        </row>
        <row r="855">
          <cell r="A855" t="str">
            <v>51235810FS</v>
          </cell>
          <cell r="B855" t="str">
            <v>Suport LA AD3 3150A, CT ARO</v>
          </cell>
          <cell r="C855">
            <v>10.178956694861522</v>
          </cell>
          <cell r="D855">
            <v>10.178956694861522</v>
          </cell>
        </row>
        <row r="856">
          <cell r="A856" t="str">
            <v>51235916FA</v>
          </cell>
          <cell r="B856" t="str">
            <v>MV door  not anti arc Mcset 1</v>
          </cell>
          <cell r="C856">
            <v>92.830069321934317</v>
          </cell>
          <cell r="D856">
            <v>93.126305797321379</v>
          </cell>
        </row>
        <row r="857">
          <cell r="A857" t="str">
            <v>51235916FB</v>
          </cell>
          <cell r="B857" t="str">
            <v>MV door  not anti arc Mcset 2</v>
          </cell>
          <cell r="C857">
            <v>96.575491838540472</v>
          </cell>
          <cell r="D857">
            <v>97.736962092898253</v>
          </cell>
        </row>
        <row r="858">
          <cell r="A858" t="str">
            <v>51235916FC</v>
          </cell>
          <cell r="B858" t="str">
            <v>MV door  not anti arc Mcset 3</v>
          </cell>
          <cell r="C858">
            <v>98.380918340620198</v>
          </cell>
          <cell r="D858">
            <v>99.64096536806278</v>
          </cell>
        </row>
        <row r="859">
          <cell r="A859" t="str">
            <v>51235917FA</v>
          </cell>
          <cell r="B859" t="str">
            <v>MV door anti arc Mcset 1</v>
          </cell>
          <cell r="C859">
            <v>90.744864191501406</v>
          </cell>
          <cell r="D859">
            <v>91.098847852044429</v>
          </cell>
        </row>
        <row r="860">
          <cell r="A860" t="str">
            <v>51235917FB</v>
          </cell>
          <cell r="B860" t="str">
            <v>MV door anti arc Mcset 2</v>
          </cell>
          <cell r="C860">
            <v>163.05575128666132</v>
          </cell>
          <cell r="D860">
            <v>165.04464179495483</v>
          </cell>
        </row>
        <row r="861">
          <cell r="A861" t="str">
            <v>51235917FC</v>
          </cell>
          <cell r="B861" t="str">
            <v>MV door anti arc Mcset 3</v>
          </cell>
          <cell r="C861">
            <v>112.22756674592719</v>
          </cell>
          <cell r="D861">
            <v>113.65264113871932</v>
          </cell>
        </row>
        <row r="862">
          <cell r="A862" t="str">
            <v>51236009FA</v>
          </cell>
          <cell r="B862" t="str">
            <v>AD2 top busbar single CT</v>
          </cell>
          <cell r="C862">
            <v>403.92764058628757</v>
          </cell>
          <cell r="D862">
            <v>406.94337760394058</v>
          </cell>
        </row>
        <row r="863">
          <cell r="A863" t="str">
            <v>51236009FB</v>
          </cell>
          <cell r="B863" t="str">
            <v>SINGLE CT TOP BY BUSBAR AD1</v>
          </cell>
          <cell r="C863">
            <v>480.15761602317031</v>
          </cell>
          <cell r="D863">
            <v>480.28573253831729</v>
          </cell>
        </row>
        <row r="864">
          <cell r="A864" t="str">
            <v>51236009FC</v>
          </cell>
          <cell r="B864" t="str">
            <v>single CT top entry busbar AD3 2500A</v>
          </cell>
          <cell r="C864">
            <v>970.0410917779983</v>
          </cell>
          <cell r="D864">
            <v>970.2039015779103</v>
          </cell>
        </row>
        <row r="865">
          <cell r="A865" t="str">
            <v>51236009FD</v>
          </cell>
          <cell r="B865" t="str">
            <v>DOUBLE CT TOP BY BUSBAR AD1</v>
          </cell>
          <cell r="C865">
            <v>532.23531507192672</v>
          </cell>
          <cell r="D865">
            <v>535.6496210434517</v>
          </cell>
        </row>
        <row r="866">
          <cell r="A866" t="str">
            <v>51236009FE</v>
          </cell>
          <cell r="B866" t="str">
            <v>AD2 top busbar double CT</v>
          </cell>
          <cell r="C866">
            <v>468.75752896055337</v>
          </cell>
          <cell r="D866">
            <v>469.00624893208038</v>
          </cell>
        </row>
        <row r="867">
          <cell r="A867" t="str">
            <v>51236009FF</v>
          </cell>
          <cell r="B867" t="str">
            <v>double CT top entry busbar AD3 2500A</v>
          </cell>
          <cell r="C867">
            <v>1604.6177014381271</v>
          </cell>
          <cell r="D867">
            <v>1604.7786329733472</v>
          </cell>
        </row>
        <row r="868">
          <cell r="A868" t="str">
            <v>51236009FH</v>
          </cell>
          <cell r="B868" t="str">
            <v>AD3 1250A evolis top busbar single CT</v>
          </cell>
          <cell r="C868">
            <v>973.31287710965398</v>
          </cell>
          <cell r="D868">
            <v>974.01348658208997</v>
          </cell>
        </row>
        <row r="869">
          <cell r="A869" t="str">
            <v>51236009FJ</v>
          </cell>
          <cell r="B869" t="str">
            <v>AD3 1250A evolis top busbar double CT</v>
          </cell>
          <cell r="C869">
            <v>1287.5898289263564</v>
          </cell>
          <cell r="D869">
            <v>1288.4283839281763</v>
          </cell>
        </row>
        <row r="870">
          <cell r="A870" t="str">
            <v>51236009FP</v>
          </cell>
          <cell r="B870" t="str">
            <v>3900A single CT top</v>
          </cell>
          <cell r="C870">
            <v>2308.8813884255546</v>
          </cell>
          <cell r="D870">
            <v>2374.558175442417</v>
          </cell>
        </row>
        <row r="871">
          <cell r="A871" t="str">
            <v>51236009FQ</v>
          </cell>
          <cell r="B871" t="str">
            <v>3900A double CT top</v>
          </cell>
          <cell r="C871">
            <v>2245.8874741197706</v>
          </cell>
          <cell r="D871">
            <v>2308.6651748719432</v>
          </cell>
        </row>
        <row r="872">
          <cell r="A872" t="str">
            <v>51236018FA</v>
          </cell>
          <cell r="B872" t="str">
            <v>DC injection  insulation test HV</v>
          </cell>
          <cell r="C872">
            <v>473.97</v>
          </cell>
          <cell r="D872">
            <v>473.97</v>
          </cell>
        </row>
        <row r="873">
          <cell r="A873" t="str">
            <v>51236073FA</v>
          </cell>
          <cell r="B873" t="str">
            <v>Bottom plate  anti seismic AD1</v>
          </cell>
          <cell r="C873">
            <v>35.753493919144518</v>
          </cell>
          <cell r="D873">
            <v>35.787302683598455</v>
          </cell>
        </row>
        <row r="874">
          <cell r="A874" t="str">
            <v>51236073FB</v>
          </cell>
          <cell r="B874" t="str">
            <v>Bottom plate standard AD1</v>
          </cell>
          <cell r="C874">
            <v>27.597826469188561</v>
          </cell>
          <cell r="D874">
            <v>27.63539176302627</v>
          </cell>
        </row>
        <row r="875">
          <cell r="A875" t="str">
            <v>51236073FC</v>
          </cell>
          <cell r="B875" t="str">
            <v>Bottom plate  anti seismic AD2</v>
          </cell>
          <cell r="C875">
            <v>35.48117702038914</v>
          </cell>
          <cell r="D875">
            <v>35.514985784843084</v>
          </cell>
        </row>
        <row r="876">
          <cell r="A876" t="str">
            <v>51236073FD</v>
          </cell>
          <cell r="B876" t="str">
            <v>Bottom plate standard AD2</v>
          </cell>
          <cell r="C876">
            <v>34.017826469188563</v>
          </cell>
          <cell r="D876">
            <v>34.055391763026279</v>
          </cell>
        </row>
        <row r="877">
          <cell r="A877" t="str">
            <v>51236079FA</v>
          </cell>
          <cell r="B877" t="str">
            <v>Adaptation kit between cubicle phase1 &amp; phase2</v>
          </cell>
          <cell r="C877">
            <v>11.099171274997142</v>
          </cell>
          <cell r="D877">
            <v>11.171095125403138</v>
          </cell>
        </row>
        <row r="878">
          <cell r="A878" t="str">
            <v>51236080FA</v>
          </cell>
          <cell r="B878" t="str">
            <v>INTERCHANGE STOP 1 KEY</v>
          </cell>
          <cell r="C878">
            <v>14.824170587675425</v>
          </cell>
          <cell r="D878">
            <v>16.382480705210511</v>
          </cell>
        </row>
        <row r="879">
          <cell r="A879" t="str">
            <v>51236080FC</v>
          </cell>
          <cell r="B879" t="str">
            <v>INTERCHANGE STOP 2 KEY</v>
          </cell>
          <cell r="C879">
            <v>22.882490587675427</v>
          </cell>
          <cell r="D879">
            <v>25.649548705210506</v>
          </cell>
        </row>
        <row r="880">
          <cell r="A880" t="str">
            <v>51236080FZ</v>
          </cell>
          <cell r="B880" t="str">
            <v>STOPPER ES TRUCK COUPLER PANEL</v>
          </cell>
          <cell r="C880">
            <v>6.854525293837713</v>
          </cell>
          <cell r="D880">
            <v>7.8845823526052561</v>
          </cell>
        </row>
        <row r="881">
          <cell r="A881" t="str">
            <v>51236144FA</v>
          </cell>
          <cell r="B881" t="str">
            <v>SCREEN TOP ENTRY BUSBAR AD1</v>
          </cell>
          <cell r="C881">
            <v>75.77161162438442</v>
          </cell>
          <cell r="D881">
            <v>75.779124683151963</v>
          </cell>
        </row>
        <row r="882">
          <cell r="A882" t="str">
            <v>51236144FB</v>
          </cell>
          <cell r="B882" t="str">
            <v>Additional part for busbar top entry AD2 &gt;17.5KV</v>
          </cell>
          <cell r="C882">
            <v>54.68518787886272</v>
          </cell>
          <cell r="D882">
            <v>54.735683878862723</v>
          </cell>
        </row>
        <row r="883">
          <cell r="A883" t="str">
            <v>51236144FC</v>
          </cell>
          <cell r="B883" t="str">
            <v>Additional part for busbar top entry AD3  3150A &gt;17.5KV</v>
          </cell>
          <cell r="C883">
            <v>77.111421456843999</v>
          </cell>
          <cell r="D883">
            <v>77.188213162530403</v>
          </cell>
        </row>
        <row r="884">
          <cell r="A884" t="str">
            <v>51236144FD</v>
          </cell>
          <cell r="B884" t="str">
            <v>Additional part for busbar top entry AD3 &gt;17.5KV</v>
          </cell>
          <cell r="C884">
            <v>23.593996517525834</v>
          </cell>
          <cell r="D884">
            <v>23.655762105677148</v>
          </cell>
        </row>
        <row r="885">
          <cell r="A885" t="str">
            <v>51236203FA</v>
          </cell>
          <cell r="B885" t="str">
            <v>End plate roof 4 side anti arc</v>
          </cell>
          <cell r="C885">
            <v>21.911152313007577</v>
          </cell>
          <cell r="D885">
            <v>21.911152313007577</v>
          </cell>
        </row>
        <row r="886">
          <cell r="A886" t="str">
            <v>51236203FB</v>
          </cell>
          <cell r="B886" t="str">
            <v>End plate roof 3 side anti arc</v>
          </cell>
          <cell r="C886">
            <v>29.109581110202054</v>
          </cell>
          <cell r="D886">
            <v>29.109581110202054</v>
          </cell>
        </row>
        <row r="887">
          <cell r="A887" t="str">
            <v>51236320FA</v>
          </cell>
          <cell r="B887" t="str">
            <v>Current test wire set</v>
          </cell>
          <cell r="C887">
            <v>140.34732</v>
          </cell>
          <cell r="D887">
            <v>147.36468600000001</v>
          </cell>
        </row>
        <row r="888">
          <cell r="A888" t="str">
            <v>51236322FA</v>
          </cell>
          <cell r="B888" t="str">
            <v>Voltage test wire set</v>
          </cell>
          <cell r="C888">
            <v>143.16668000000001</v>
          </cell>
          <cell r="D888">
            <v>150.32501400000001</v>
          </cell>
        </row>
        <row r="889">
          <cell r="A889" t="str">
            <v>51236324FA</v>
          </cell>
          <cell r="B889" t="str">
            <v>H connection for test cable</v>
          </cell>
          <cell r="C889">
            <v>19.398880000000002</v>
          </cell>
          <cell r="D889">
            <v>20.368824000000004</v>
          </cell>
        </row>
        <row r="890">
          <cell r="A890" t="str">
            <v>51236583FA</v>
          </cell>
          <cell r="B890" t="str">
            <v>PTs set vacuum contactor</v>
          </cell>
          <cell r="C890">
            <v>113.54262853105372</v>
          </cell>
          <cell r="D890">
            <v>119.18765781540264</v>
          </cell>
        </row>
        <row r="891">
          <cell r="A891" t="str">
            <v>51236604FA</v>
          </cell>
          <cell r="B891" t="str">
            <v>Arc time limiter MCset1</v>
          </cell>
          <cell r="C891">
            <v>29.911596488745538</v>
          </cell>
          <cell r="D891">
            <v>30.176800385197701</v>
          </cell>
        </row>
        <row r="892">
          <cell r="A892" t="str">
            <v>51236866FA</v>
          </cell>
          <cell r="B892" t="str">
            <v>cover MCset1&amp;2</v>
          </cell>
          <cell r="C892">
            <v>33.623734596165136</v>
          </cell>
          <cell r="D892">
            <v>35.304921325973396</v>
          </cell>
        </row>
        <row r="893">
          <cell r="A893" t="str">
            <v>51236866FB</v>
          </cell>
          <cell r="B893" t="str">
            <v>cover MCset3</v>
          </cell>
          <cell r="C893">
            <v>43.442788433516029</v>
          </cell>
          <cell r="D893">
            <v>45.61492785519183</v>
          </cell>
        </row>
        <row r="894">
          <cell r="A894" t="str">
            <v>51236866FC</v>
          </cell>
          <cell r="B894" t="str">
            <v>cover MCset1&amp;2 50KA</v>
          </cell>
          <cell r="C894">
            <v>43.66340947783867</v>
          </cell>
          <cell r="D894">
            <v>45.846579951730611</v>
          </cell>
        </row>
        <row r="895">
          <cell r="A895" t="str">
            <v>51236998FA</v>
          </cell>
          <cell r="B895" t="str">
            <v>3900A IPx1 AA 3 side</v>
          </cell>
          <cell r="C895">
            <v>125.24742095263521</v>
          </cell>
          <cell r="D895">
            <v>125.30564715808367</v>
          </cell>
        </row>
        <row r="896">
          <cell r="A896" t="str">
            <v>51236998FB</v>
          </cell>
          <cell r="B896" t="str">
            <v>3900A IP4x AA 3 side H&gt;4</v>
          </cell>
          <cell r="C896">
            <v>118.47865869547003</v>
          </cell>
          <cell r="D896">
            <v>118.53688490091849</v>
          </cell>
        </row>
        <row r="897">
          <cell r="A897" t="str">
            <v>51236998FC</v>
          </cell>
          <cell r="B897" t="str">
            <v>3900A IP4x AA 3 side H&lt;4 w/ tunnel</v>
          </cell>
          <cell r="C897">
            <v>60.522042959140947</v>
          </cell>
          <cell r="D897">
            <v>60.580269164589396</v>
          </cell>
        </row>
        <row r="898">
          <cell r="A898" t="str">
            <v>51237002FA</v>
          </cell>
          <cell r="B898" t="str">
            <v>Ventilasi 250Vac</v>
          </cell>
          <cell r="C898">
            <v>329.61302809014688</v>
          </cell>
          <cell r="D898">
            <v>346.09260809014694</v>
          </cell>
        </row>
        <row r="899">
          <cell r="A899" t="str">
            <v>51237002FB</v>
          </cell>
          <cell r="B899" t="str">
            <v>Ventilasi 110Vac</v>
          </cell>
          <cell r="C899">
            <v>713.42711999999995</v>
          </cell>
          <cell r="D899">
            <v>714.06147599999986</v>
          </cell>
        </row>
        <row r="900">
          <cell r="A900" t="str">
            <v>51237002FC</v>
          </cell>
          <cell r="B900" t="str">
            <v>Ventilasi 48Vdc</v>
          </cell>
          <cell r="C900">
            <v>1031.6600000000001</v>
          </cell>
          <cell r="D900">
            <v>1031.6600000000001</v>
          </cell>
        </row>
        <row r="901">
          <cell r="A901" t="str">
            <v>51237187FA</v>
          </cell>
          <cell r="B901" t="str">
            <v>Rating 3900A GL3</v>
          </cell>
          <cell r="C901">
            <v>859.73034809223418</v>
          </cell>
          <cell r="D901">
            <v>894.76261377354501</v>
          </cell>
        </row>
        <row r="902">
          <cell r="A902" t="str">
            <v>51237187FB</v>
          </cell>
          <cell r="B902" t="str">
            <v>Rating AD3 3900A: Un=17.5KV  &amp; 25KA&lt;Isc&lt;31.5KA</v>
          </cell>
          <cell r="C902">
            <v>165.70364066025354</v>
          </cell>
          <cell r="D902">
            <v>166.9731560231881</v>
          </cell>
        </row>
        <row r="903">
          <cell r="A903" t="str">
            <v>51237187FD</v>
          </cell>
          <cell r="B903" t="str">
            <v>Rating AD3 3900A fixed coper bridge: 12KV&lt;Un&lt;17.5KV  &amp; 31.5KA&lt;Isc&lt;50KA</v>
          </cell>
          <cell r="C903">
            <v>144.49485899087699</v>
          </cell>
          <cell r="D903">
            <v>144.7039352703427</v>
          </cell>
        </row>
        <row r="904">
          <cell r="A904" t="str">
            <v>51237187FE</v>
          </cell>
          <cell r="B904" t="str">
            <v>Rating CL3 3900A</v>
          </cell>
          <cell r="C904">
            <v>158.8676051617779</v>
          </cell>
          <cell r="D904">
            <v>160.07243713740274</v>
          </cell>
        </row>
        <row r="905">
          <cell r="A905" t="str">
            <v>51237193FC</v>
          </cell>
          <cell r="B905" t="str">
            <v>IP4X AA top cable AD3 2500A</v>
          </cell>
          <cell r="C905">
            <v>99.185014110132826</v>
          </cell>
          <cell r="D905">
            <v>99.278927344727109</v>
          </cell>
        </row>
        <row r="906">
          <cell r="A906" t="str">
            <v>51237193FD</v>
          </cell>
          <cell r="B906" t="str">
            <v>IP4X NAA top cable AD3 2500A</v>
          </cell>
          <cell r="C906">
            <v>180.71365003045301</v>
          </cell>
          <cell r="D906">
            <v>180.80756326504729</v>
          </cell>
        </row>
        <row r="907">
          <cell r="A907" t="str">
            <v>51237193FE</v>
          </cell>
          <cell r="B907" t="str">
            <v>ip4x ad2 top 2000 cable NAA</v>
          </cell>
          <cell r="C907">
            <v>40.429604865045235</v>
          </cell>
          <cell r="D907">
            <v>40.455268982580321</v>
          </cell>
        </row>
        <row r="908">
          <cell r="A908" t="str">
            <v>51237193FF</v>
          </cell>
          <cell r="B908" t="str">
            <v>IP4x ad1 top entry d2000 NAA</v>
          </cell>
          <cell r="C908">
            <v>18.926745269663122</v>
          </cell>
          <cell r="D908">
            <v>18.941771387198209</v>
          </cell>
        </row>
        <row r="909">
          <cell r="A909" t="str">
            <v>51237193FJ</v>
          </cell>
          <cell r="B909" t="str">
            <v>Top entry IP4x 2275 ad3 AA</v>
          </cell>
          <cell r="C909">
            <v>127.84102690497772</v>
          </cell>
          <cell r="D909">
            <v>127.91615749265316</v>
          </cell>
        </row>
        <row r="910">
          <cell r="A910" t="str">
            <v>51237193FK</v>
          </cell>
          <cell r="B910" t="str">
            <v>Top entry IP4x 2275 ad3 NAA</v>
          </cell>
          <cell r="C910">
            <v>126.60981638613461</v>
          </cell>
          <cell r="D910">
            <v>126.68494697381004</v>
          </cell>
        </row>
        <row r="911">
          <cell r="A911" t="str">
            <v>51237193FM</v>
          </cell>
          <cell r="B911" t="str">
            <v>IP 4x 3900A top</v>
          </cell>
          <cell r="C911">
            <v>26.032247053498722</v>
          </cell>
          <cell r="D911">
            <v>26.077325406103974</v>
          </cell>
        </row>
        <row r="912">
          <cell r="A912" t="str">
            <v>51237193FP</v>
          </cell>
          <cell r="B912" t="str">
            <v>IP4X top busbar AD3 2500A</v>
          </cell>
          <cell r="C912">
            <v>52.106854500014009</v>
          </cell>
          <cell r="D912">
            <v>52.151932852619268</v>
          </cell>
        </row>
        <row r="913">
          <cell r="A913" t="str">
            <v>51237193FR</v>
          </cell>
          <cell r="B913" t="str">
            <v>Top entry IP4x 2000 ad3</v>
          </cell>
          <cell r="C913">
            <v>26.032247053498722</v>
          </cell>
          <cell r="D913">
            <v>26.077325406103974</v>
          </cell>
        </row>
        <row r="914">
          <cell r="A914" t="str">
            <v>51237193FS</v>
          </cell>
          <cell r="B914" t="str">
            <v>IP4x ad3 top busbar 1250A evolis</v>
          </cell>
          <cell r="C914">
            <v>30.684820561391096</v>
          </cell>
          <cell r="D914">
            <v>30.733023855228808</v>
          </cell>
        </row>
        <row r="915">
          <cell r="A915" t="str">
            <v>51237193FT</v>
          </cell>
          <cell r="B915" t="str">
            <v>IP4x ad1 top entry d2000 AA</v>
          </cell>
          <cell r="C915">
            <v>36.530071924415253</v>
          </cell>
          <cell r="D915">
            <v>36.55810004195034</v>
          </cell>
        </row>
        <row r="916">
          <cell r="A916" t="str">
            <v>51237193FU</v>
          </cell>
          <cell r="B916" t="str">
            <v>IP4x ad1 top entry d2275</v>
          </cell>
          <cell r="C916">
            <v>48.717677552003138</v>
          </cell>
          <cell r="D916">
            <v>48.745705669538225</v>
          </cell>
        </row>
        <row r="917">
          <cell r="A917" t="str">
            <v>51237193FV</v>
          </cell>
          <cell r="B917" t="str">
            <v>ip4x ad2 top 2000 cable AA</v>
          </cell>
          <cell r="C917">
            <v>27.088012758655239</v>
          </cell>
          <cell r="D917">
            <v>27.103038876190322</v>
          </cell>
        </row>
        <row r="918">
          <cell r="A918" t="str">
            <v>51237193FW</v>
          </cell>
          <cell r="B918" t="str">
            <v>ip4x ad2 top 2275 cable</v>
          </cell>
          <cell r="C918">
            <v>30.830525526027209</v>
          </cell>
          <cell r="D918">
            <v>30.845551643562292</v>
          </cell>
        </row>
        <row r="919">
          <cell r="A919" t="str">
            <v>51237193FX</v>
          </cell>
          <cell r="B919" t="str">
            <v>IP4x ad3 top cable 1250A evolis d.2000 AA</v>
          </cell>
          <cell r="C919">
            <v>54.234348016892426</v>
          </cell>
          <cell r="D919">
            <v>54.286939428265228</v>
          </cell>
        </row>
        <row r="920">
          <cell r="A920" t="str">
            <v>51237193FY</v>
          </cell>
          <cell r="B920" t="str">
            <v>IP4x ad3 top cable 1250A evolis d.2000 NAA</v>
          </cell>
          <cell r="C920">
            <v>109.32255500964968</v>
          </cell>
          <cell r="D920">
            <v>109.38814842102246</v>
          </cell>
        </row>
        <row r="921">
          <cell r="A921" t="str">
            <v>51237193FZ</v>
          </cell>
          <cell r="B921" t="str">
            <v>IP4x ad3 top cable 1250A evolis d.2275 AA</v>
          </cell>
          <cell r="C921">
            <v>78.245624742270749</v>
          </cell>
          <cell r="D921">
            <v>78.308854153643551</v>
          </cell>
        </row>
        <row r="922">
          <cell r="A922" t="str">
            <v>51237197FA</v>
          </cell>
          <cell r="B922" t="str">
            <v>3900A IP4x AA 4 side H&lt;4 w/ tunnel</v>
          </cell>
          <cell r="C922">
            <v>200.31881782681657</v>
          </cell>
          <cell r="D922">
            <v>200.37704403226502</v>
          </cell>
        </row>
        <row r="923">
          <cell r="A923" t="str">
            <v>51237197FB</v>
          </cell>
          <cell r="B923" t="str">
            <v>3900A IP4x AA 4 side H&gt;4</v>
          </cell>
          <cell r="C923">
            <v>172.06204295914097</v>
          </cell>
          <cell r="D923">
            <v>172.12026916458942</v>
          </cell>
        </row>
        <row r="924">
          <cell r="A924" t="str">
            <v>51237197FC</v>
          </cell>
          <cell r="B924" t="str">
            <v>3900A IPx1 AA 4 side</v>
          </cell>
          <cell r="C924">
            <v>206.9772651013738</v>
          </cell>
          <cell r="D924">
            <v>207.03549130682225</v>
          </cell>
        </row>
        <row r="925">
          <cell r="A925" t="str">
            <v>51237197FD</v>
          </cell>
          <cell r="B925" t="str">
            <v>3900A IP4x AA3  top</v>
          </cell>
          <cell r="C925">
            <v>190.04232629472097</v>
          </cell>
          <cell r="D925">
            <v>190.17041386846347</v>
          </cell>
        </row>
        <row r="926">
          <cell r="A926" t="str">
            <v>51237211FA</v>
          </cell>
          <cell r="B926" t="str">
            <v>AD2 top busbar sg ct screen</v>
          </cell>
          <cell r="C926">
            <v>25.952004481353313</v>
          </cell>
          <cell r="D926">
            <v>26.028498069504625</v>
          </cell>
        </row>
        <row r="927">
          <cell r="A927" t="str">
            <v>51237211FB</v>
          </cell>
          <cell r="B927" t="str">
            <v>AD2 top busbar db ct screen</v>
          </cell>
          <cell r="C927">
            <v>56.495434669918659</v>
          </cell>
          <cell r="D927">
            <v>56.564415199302438</v>
          </cell>
        </row>
        <row r="928">
          <cell r="A928" t="str">
            <v>51237211FC</v>
          </cell>
          <cell r="B928" t="str">
            <v>CT SCREEN</v>
          </cell>
          <cell r="C928">
            <v>22.47051996375637</v>
          </cell>
          <cell r="D928">
            <v>22.496517551907683</v>
          </cell>
        </row>
        <row r="929">
          <cell r="A929" t="str">
            <v>51237211FE</v>
          </cell>
          <cell r="B929" t="str">
            <v>CT SCREEN</v>
          </cell>
          <cell r="C929">
            <v>54.970519963756367</v>
          </cell>
          <cell r="D929">
            <v>54.996517551907687</v>
          </cell>
        </row>
        <row r="930">
          <cell r="A930" t="str">
            <v>51237211FM</v>
          </cell>
          <cell r="B930" t="str">
            <v>AD2 top cable 2000 sg ct screen</v>
          </cell>
          <cell r="C930">
            <v>110.73854475056777</v>
          </cell>
          <cell r="D930">
            <v>110.82238023639692</v>
          </cell>
        </row>
        <row r="931">
          <cell r="A931" t="str">
            <v>51237211FN</v>
          </cell>
          <cell r="B931" t="str">
            <v>AD2 top cable 2000 db ct screen</v>
          </cell>
          <cell r="C931">
            <v>127.56943431868302</v>
          </cell>
          <cell r="D931">
            <v>127.65326980451218</v>
          </cell>
        </row>
        <row r="932">
          <cell r="A932" t="str">
            <v>51237211FP</v>
          </cell>
          <cell r="B932" t="str">
            <v>AD2 top cable 2275 sg ct screen</v>
          </cell>
          <cell r="C932">
            <v>129.87804569497206</v>
          </cell>
          <cell r="D932">
            <v>129.95084623196229</v>
          </cell>
        </row>
        <row r="933">
          <cell r="A933" t="str">
            <v>51237211FQ</v>
          </cell>
          <cell r="B933" t="str">
            <v>AD2 top cable 2275 db ct screen</v>
          </cell>
          <cell r="C933">
            <v>144.712946101574</v>
          </cell>
          <cell r="D933">
            <v>144.78574663856423</v>
          </cell>
        </row>
        <row r="934">
          <cell r="A934" t="str">
            <v>51237211FR</v>
          </cell>
          <cell r="B934" t="str">
            <v>AD2 top cable 2000 toroid lv ct screen</v>
          </cell>
          <cell r="C934">
            <v>110.73854475056777</v>
          </cell>
          <cell r="D934">
            <v>110.82238023639692</v>
          </cell>
        </row>
        <row r="935">
          <cell r="A935" t="str">
            <v>51237211FS</v>
          </cell>
          <cell r="B935" t="str">
            <v>Shield RHC-2275   3150A</v>
          </cell>
          <cell r="C935">
            <v>147.71125141168883</v>
          </cell>
          <cell r="D935">
            <v>149.88339083336464</v>
          </cell>
        </row>
        <row r="936">
          <cell r="A936" t="str">
            <v>51237211FT</v>
          </cell>
          <cell r="B936" t="str">
            <v>Shield RHC single CT -2000</v>
          </cell>
          <cell r="C936">
            <v>114.93307830335861</v>
          </cell>
          <cell r="D936">
            <v>114.96641778918776</v>
          </cell>
        </row>
        <row r="937">
          <cell r="A937" t="str">
            <v>51237211FU</v>
          </cell>
          <cell r="B937" t="str">
            <v>Shield RHC double CT -2000 AD1</v>
          </cell>
          <cell r="C937">
            <v>126.25298503085037</v>
          </cell>
          <cell r="D937">
            <v>126.28632451667951</v>
          </cell>
        </row>
        <row r="938">
          <cell r="A938" t="str">
            <v>51237211FV</v>
          </cell>
          <cell r="B938" t="str">
            <v>Shield RHC single  CT -2000 AD1</v>
          </cell>
          <cell r="C938">
            <v>126.39656117737508</v>
          </cell>
          <cell r="D938">
            <v>126.41886571436532</v>
          </cell>
        </row>
        <row r="939">
          <cell r="A939" t="str">
            <v>51237211FW</v>
          </cell>
          <cell r="B939" t="str">
            <v>CT SCREEN</v>
          </cell>
          <cell r="C939">
            <v>143.17348145765769</v>
          </cell>
          <cell r="D939">
            <v>143.19578599464791</v>
          </cell>
        </row>
        <row r="940">
          <cell r="A940" t="str">
            <v>51237211FX</v>
          </cell>
          <cell r="B940" t="str">
            <v>CT SCREEN</v>
          </cell>
          <cell r="C940">
            <v>109.17606475056778</v>
          </cell>
          <cell r="D940">
            <v>109.20940423639692</v>
          </cell>
        </row>
        <row r="941">
          <cell r="A941" t="str">
            <v>51237230FA</v>
          </cell>
          <cell r="B941" t="str">
            <v>SINGLE CT TOP CABLE D2000</v>
          </cell>
          <cell r="C941">
            <v>481.89325429508682</v>
          </cell>
          <cell r="D941">
            <v>485.09155460872785</v>
          </cell>
        </row>
        <row r="942">
          <cell r="A942" t="str">
            <v>51237230FB</v>
          </cell>
          <cell r="B942" t="str">
            <v>DOUBLE CT TOP CABLE D2000</v>
          </cell>
          <cell r="C942">
            <v>532.51104425932192</v>
          </cell>
          <cell r="D942">
            <v>535.96069629403291</v>
          </cell>
        </row>
        <row r="943">
          <cell r="A943" t="str">
            <v>51237230FC</v>
          </cell>
          <cell r="B943" t="str">
            <v>SINGLE CT TOP CABLE D2275</v>
          </cell>
          <cell r="C943">
            <v>602.14151597236969</v>
          </cell>
          <cell r="D943">
            <v>608.24453734477765</v>
          </cell>
        </row>
        <row r="944">
          <cell r="A944" t="str">
            <v>51237230FD</v>
          </cell>
          <cell r="B944" t="str">
            <v>DOUBLE CT TOP CABLE D2275</v>
          </cell>
          <cell r="C944">
            <v>704.78909161672061</v>
          </cell>
          <cell r="D944">
            <v>711.14346471019962</v>
          </cell>
        </row>
        <row r="945">
          <cell r="A945" t="str">
            <v>51237230FE</v>
          </cell>
          <cell r="B945" t="str">
            <v>AD2 top cable 2000 single ct</v>
          </cell>
          <cell r="C945">
            <v>421.20562818371485</v>
          </cell>
          <cell r="D945">
            <v>421.37785049735584</v>
          </cell>
        </row>
        <row r="946">
          <cell r="A946" t="str">
            <v>51237230FF</v>
          </cell>
          <cell r="B946" t="str">
            <v>AD2 top cable 2000 double ct</v>
          </cell>
          <cell r="C946">
            <v>469.24601814794886</v>
          </cell>
          <cell r="D946">
            <v>469.54072218266185</v>
          </cell>
        </row>
        <row r="947">
          <cell r="A947" t="str">
            <v>51237230FG</v>
          </cell>
          <cell r="B947" t="str">
            <v>AD2 top cable 2275 single ct</v>
          </cell>
          <cell r="C947">
            <v>484.27616555666157</v>
          </cell>
          <cell r="D947">
            <v>484.44838787030153</v>
          </cell>
        </row>
        <row r="948">
          <cell r="A948" t="str">
            <v>51237230FH</v>
          </cell>
          <cell r="B948" t="str">
            <v>AD2 top cable 2275 double ct</v>
          </cell>
          <cell r="C948">
            <v>584.38390649485063</v>
          </cell>
          <cell r="D948">
            <v>584.68612358832866</v>
          </cell>
        </row>
        <row r="949">
          <cell r="A949" t="str">
            <v>51237230FJ</v>
          </cell>
          <cell r="B949" t="str">
            <v>single CT top entry cable  AD3 2500A</v>
          </cell>
          <cell r="C949">
            <v>1096.5498659438633</v>
          </cell>
          <cell r="D949">
            <v>1096.6836131833434</v>
          </cell>
        </row>
        <row r="950">
          <cell r="A950" t="str">
            <v>51237230FK</v>
          </cell>
          <cell r="B950" t="str">
            <v>double CT top entry cable AD3 2500A</v>
          </cell>
          <cell r="C950">
            <v>1218.6440897782534</v>
          </cell>
          <cell r="D950">
            <v>1218.8585184354233</v>
          </cell>
        </row>
        <row r="951">
          <cell r="A951" t="str">
            <v>51237230FM</v>
          </cell>
          <cell r="B951" t="str">
            <v>AD3 1250A evolis top cable d.2000 single CT</v>
          </cell>
          <cell r="C951">
            <v>445.90403410171308</v>
          </cell>
          <cell r="D951">
            <v>446.16026306227212</v>
          </cell>
        </row>
        <row r="952">
          <cell r="A952" t="str">
            <v>51237230FN</v>
          </cell>
          <cell r="B952" t="str">
            <v>AD3 1250A evolis top cable d.2000 double CT</v>
          </cell>
          <cell r="C952">
            <v>509.53637098178234</v>
          </cell>
          <cell r="D952">
            <v>509.91508166341333</v>
          </cell>
        </row>
        <row r="953">
          <cell r="A953" t="str">
            <v>51237230FP</v>
          </cell>
          <cell r="B953" t="str">
            <v>AD3 1250A evolis top cable d.2275 single CT</v>
          </cell>
          <cell r="C953">
            <v>524.59582315798639</v>
          </cell>
          <cell r="D953">
            <v>524.85205211854634</v>
          </cell>
        </row>
        <row r="954">
          <cell r="A954" t="str">
            <v>51237230FQ</v>
          </cell>
          <cell r="B954" t="str">
            <v>AD3 1250A evolis top cable d.2275 double CT</v>
          </cell>
          <cell r="C954">
            <v>601.18427946263239</v>
          </cell>
          <cell r="D954">
            <v>601.56299014426236</v>
          </cell>
        </row>
        <row r="955">
          <cell r="A955" t="str">
            <v>51237230FR</v>
          </cell>
          <cell r="B955" t="str">
            <v>SINGLE LV TOROID CT TOP CABLE D2000</v>
          </cell>
          <cell r="C955">
            <v>423.71338721083686</v>
          </cell>
          <cell r="D955">
            <v>429.90907385875084</v>
          </cell>
        </row>
        <row r="956">
          <cell r="A956" t="str">
            <v>51237230FS</v>
          </cell>
          <cell r="B956" t="str">
            <v>AD2 top cable 2000 lv toroid ct</v>
          </cell>
          <cell r="C956">
            <v>421.36603675846987</v>
          </cell>
          <cell r="D956">
            <v>427.56172340638381</v>
          </cell>
        </row>
        <row r="957">
          <cell r="A957" t="str">
            <v>51237324FM</v>
          </cell>
          <cell r="B957" t="str">
            <v>Cassete AD3 3900A direct incomer</v>
          </cell>
          <cell r="C957">
            <v>673.94276000000002</v>
          </cell>
          <cell r="D957">
            <v>707.63989800000002</v>
          </cell>
        </row>
        <row r="958">
          <cell r="A958" t="str">
            <v>51237326FE</v>
          </cell>
          <cell r="B958" t="str">
            <v>Cassete AD3/CL3 3900A un painted</v>
          </cell>
          <cell r="C958">
            <v>1116.8708441210501</v>
          </cell>
          <cell r="D958">
            <v>1172.7094261210502</v>
          </cell>
        </row>
        <row r="959">
          <cell r="A959" t="str">
            <v>51237326FF</v>
          </cell>
          <cell r="B959" t="str">
            <v>Cassete AD3 3900A  painted</v>
          </cell>
          <cell r="C959">
            <v>1152.7756041210503</v>
          </cell>
          <cell r="D959">
            <v>1210.4094241210503</v>
          </cell>
        </row>
        <row r="960">
          <cell r="A960" t="str">
            <v>51237326FJ</v>
          </cell>
          <cell r="B960" t="str">
            <v>Cassete CL3 3900A  painted</v>
          </cell>
          <cell r="C960">
            <v>1137.3427641210503</v>
          </cell>
          <cell r="D960">
            <v>1194.2049421210504</v>
          </cell>
        </row>
        <row r="961">
          <cell r="A961" t="str">
            <v>51237358FL</v>
          </cell>
          <cell r="B961" t="str">
            <v>3900A CL3 w/o VT</v>
          </cell>
          <cell r="C961">
            <v>37.737990334923779</v>
          </cell>
          <cell r="D961">
            <v>37.808050873143088</v>
          </cell>
        </row>
        <row r="962">
          <cell r="A962" t="str">
            <v>51237358FM</v>
          </cell>
          <cell r="B962" t="str">
            <v>3900A CL3 w/VT</v>
          </cell>
          <cell r="C962">
            <v>47.415678254026616</v>
          </cell>
          <cell r="D962">
            <v>47.722439249975579</v>
          </cell>
        </row>
        <row r="963">
          <cell r="A963" t="str">
            <v>51237442FA</v>
          </cell>
          <cell r="B963" t="str">
            <v>WIRE section</v>
          </cell>
          <cell r="C963">
            <v>2.1145199999999997</v>
          </cell>
          <cell r="D963">
            <v>2.2202459999999999</v>
          </cell>
        </row>
        <row r="964">
          <cell r="A964" t="str">
            <v>51237448FP</v>
          </cell>
          <cell r="B964" t="str">
            <v>3900A IP4x NAA</v>
          </cell>
          <cell r="C964">
            <v>79.756836336400823</v>
          </cell>
          <cell r="D964">
            <v>79.786888571470982</v>
          </cell>
        </row>
        <row r="965">
          <cell r="A965" t="str">
            <v>51237448FQ</v>
          </cell>
          <cell r="B965" t="str">
            <v>3900A IPx1 NAA</v>
          </cell>
          <cell r="C965">
            <v>114.78237346124158</v>
          </cell>
          <cell r="D965">
            <v>114.81242569631175</v>
          </cell>
        </row>
        <row r="966">
          <cell r="A966" t="str">
            <v>51237448FR</v>
          </cell>
          <cell r="B966" t="str">
            <v>3900A IP4x NAA top</v>
          </cell>
          <cell r="C966">
            <v>178.52234694187626</v>
          </cell>
          <cell r="D966">
            <v>178.65043451561877</v>
          </cell>
        </row>
        <row r="967">
          <cell r="A967" t="str">
            <v>51237472FA</v>
          </cell>
          <cell r="B967" t="str">
            <v>JDB 570-570 1250A SUP.CEL.CL1</v>
          </cell>
          <cell r="C967">
            <v>144.4681145659076</v>
          </cell>
          <cell r="D967">
            <v>149.81527322895849</v>
          </cell>
        </row>
        <row r="968">
          <cell r="A968" t="str">
            <v>51237472FB</v>
          </cell>
          <cell r="B968" t="str">
            <v>JDB 700-700 1250A SUP.CEL.CL2</v>
          </cell>
          <cell r="C968">
            <v>143.12145734060101</v>
          </cell>
          <cell r="D968">
            <v>143.331857340601</v>
          </cell>
        </row>
        <row r="969">
          <cell r="A969" t="str">
            <v>51237472FC</v>
          </cell>
          <cell r="B969" t="str">
            <v>JDB 900-900 1250A SUP.CL3 1250</v>
          </cell>
          <cell r="C969">
            <v>182.08738810580678</v>
          </cell>
          <cell r="D969">
            <v>182.29778810580677</v>
          </cell>
        </row>
        <row r="970">
          <cell r="A970" t="str">
            <v>51237472FD</v>
          </cell>
          <cell r="B970" t="str">
            <v>CL1-GL1 SUPERIOR SLEEVED BUSBAR 570-570</v>
          </cell>
          <cell r="C970">
            <v>280.03657007809574</v>
          </cell>
          <cell r="D970">
            <v>294.03839858199984</v>
          </cell>
        </row>
        <row r="971">
          <cell r="A971" t="str">
            <v>51237472FE</v>
          </cell>
          <cell r="B971" t="str">
            <v>CL2-GL2 SUPERIOR SLEEVED BUSBAR 700-700</v>
          </cell>
          <cell r="C971">
            <v>138.91345734060101</v>
          </cell>
          <cell r="D971">
            <v>138.91345734060101</v>
          </cell>
        </row>
        <row r="972">
          <cell r="A972" t="str">
            <v>51237472FF</v>
          </cell>
          <cell r="B972" t="str">
            <v>CL3-GL3 SUPERIOR SLEEVED BUSBAR 900-900</v>
          </cell>
          <cell r="C972">
            <v>177.87938810580678</v>
          </cell>
          <cell r="D972">
            <v>177.87938810580678</v>
          </cell>
        </row>
        <row r="973">
          <cell r="A973" t="str">
            <v>51237494FA</v>
          </cell>
          <cell r="B973" t="str">
            <v>interface motorpact-mcset CU bare 1250A (right of Mcset)</v>
          </cell>
          <cell r="C973">
            <v>136.42074426168026</v>
          </cell>
          <cell r="D973">
            <v>136.42074426168026</v>
          </cell>
        </row>
        <row r="974">
          <cell r="A974" t="str">
            <v>51237494FB</v>
          </cell>
          <cell r="B974" t="str">
            <v>interface motorpact-mcset CU bare 2500A (right of Mcset)</v>
          </cell>
          <cell r="C974">
            <v>275.8920932604193</v>
          </cell>
          <cell r="D974">
            <v>275.8920932604193</v>
          </cell>
        </row>
        <row r="975">
          <cell r="A975" t="str">
            <v>51237494FC</v>
          </cell>
          <cell r="B975" t="str">
            <v>interface motorpact-mcset CU bare 3150A (right of Mcset)</v>
          </cell>
          <cell r="C975">
            <v>560.5909844101177</v>
          </cell>
          <cell r="D975">
            <v>561.26817237823661</v>
          </cell>
        </row>
        <row r="976">
          <cell r="A976" t="str">
            <v>51237494FD</v>
          </cell>
          <cell r="B976" t="str">
            <v>interface motorpact-mcset CU bare 1250A (left of Mcset)</v>
          </cell>
          <cell r="C976">
            <v>329.92950882431961</v>
          </cell>
          <cell r="D976">
            <v>329.92950882431961</v>
          </cell>
        </row>
        <row r="977">
          <cell r="A977" t="str">
            <v>51237494FE</v>
          </cell>
          <cell r="B977" t="str">
            <v>interface motorpact-mcset CU bare 2500A (left of Mcset)</v>
          </cell>
          <cell r="C977">
            <v>663.42502668644011</v>
          </cell>
          <cell r="D977">
            <v>663.42502668644011</v>
          </cell>
        </row>
        <row r="978">
          <cell r="A978" t="str">
            <v>51237494FF</v>
          </cell>
          <cell r="B978" t="str">
            <v>interface motorpact-mcset CU bare 3150A (left of Mcset)</v>
          </cell>
          <cell r="C978">
            <v>1078.258957093673</v>
          </cell>
          <cell r="D978">
            <v>1078.9361450617907</v>
          </cell>
        </row>
        <row r="979">
          <cell r="A979" t="str">
            <v>51237496FA</v>
          </cell>
          <cell r="B979" t="str">
            <v>LIAIS.GAIN.1250 A Left of MCSET1</v>
          </cell>
          <cell r="C979">
            <v>63.589840161250486</v>
          </cell>
          <cell r="D979">
            <v>63.813955210371084</v>
          </cell>
        </row>
        <row r="980">
          <cell r="A980" t="str">
            <v>51237496FB</v>
          </cell>
          <cell r="B980" t="str">
            <v>LIAIS.GAIN.1250 A Right of  MCSET1</v>
          </cell>
          <cell r="C980">
            <v>63.533610471806284</v>
          </cell>
          <cell r="D980">
            <v>63.75772552092689</v>
          </cell>
        </row>
        <row r="981">
          <cell r="A981" t="str">
            <v>51237496FC</v>
          </cell>
          <cell r="B981" t="str">
            <v>LIAIS.GAIN.1250 A DROIT.MCSET2</v>
          </cell>
          <cell r="C981">
            <v>74.229442859062985</v>
          </cell>
          <cell r="D981">
            <v>74.453557908183583</v>
          </cell>
        </row>
        <row r="982">
          <cell r="A982" t="str">
            <v>51237496FD</v>
          </cell>
          <cell r="B982" t="str">
            <v>LIAIS.GAIN.1250 A GAUCH.MCSET2</v>
          </cell>
          <cell r="C982">
            <v>74.229525793708277</v>
          </cell>
          <cell r="D982">
            <v>74.453640842828875</v>
          </cell>
        </row>
        <row r="983">
          <cell r="A983" t="str">
            <v>51237496FE</v>
          </cell>
          <cell r="B983" t="str">
            <v>LIAIS.GAIN.1250 A DROIT.MCSET3</v>
          </cell>
          <cell r="C983">
            <v>100.65864091755098</v>
          </cell>
          <cell r="D983">
            <v>100.8827559666716</v>
          </cell>
        </row>
        <row r="984">
          <cell r="A984" t="str">
            <v>51237496FF</v>
          </cell>
          <cell r="B984" t="str">
            <v>LIAIS.GAIN.1250 A GAUCH.MCSET3</v>
          </cell>
          <cell r="C984">
            <v>95.543149067090084</v>
          </cell>
          <cell r="D984">
            <v>95.767264116210683</v>
          </cell>
        </row>
        <row r="985">
          <cell r="A985" t="str">
            <v>51237496FG</v>
          </cell>
          <cell r="B985" t="str">
            <v>LIAIS.GAIN.2500 A DROIT.MCSET1</v>
          </cell>
          <cell r="C985">
            <v>146.92632256156901</v>
          </cell>
          <cell r="D985">
            <v>146.92632256156901</v>
          </cell>
        </row>
        <row r="986">
          <cell r="A986" t="str">
            <v>51237496FH</v>
          </cell>
          <cell r="B986" t="str">
            <v>LIAIS.GAIN.2500 A GAUCH.MCSET1</v>
          </cell>
          <cell r="C986">
            <v>147.038781940457</v>
          </cell>
          <cell r="D986">
            <v>147.038781940457</v>
          </cell>
        </row>
        <row r="987">
          <cell r="A987" t="str">
            <v>51237496FJ</v>
          </cell>
          <cell r="B987" t="str">
            <v>LIAIS.GAIN.2500 A DROIT.MCSET2</v>
          </cell>
          <cell r="C987">
            <v>168.31798733608201</v>
          </cell>
          <cell r="D987">
            <v>168.31798733608201</v>
          </cell>
        </row>
        <row r="988">
          <cell r="A988" t="str">
            <v>51237496FK</v>
          </cell>
          <cell r="B988" t="str">
            <v>LIAIS.GAIN.2500 A GAUCH.MCSET2</v>
          </cell>
          <cell r="C988">
            <v>168.318153205372</v>
          </cell>
          <cell r="D988">
            <v>168.318153205372</v>
          </cell>
        </row>
        <row r="989">
          <cell r="A989" t="str">
            <v>51237496FL</v>
          </cell>
          <cell r="B989" t="str">
            <v>LIAIS.GAIN.2500 A DROIT.MCSET3</v>
          </cell>
          <cell r="C989">
            <v>221.17638345305801</v>
          </cell>
          <cell r="D989">
            <v>221.17638345305801</v>
          </cell>
        </row>
        <row r="990">
          <cell r="A990" t="str">
            <v>51237496FM</v>
          </cell>
          <cell r="B990" t="str">
            <v>LIAIS.GAIN.2500 A GAUCH.MCSET3</v>
          </cell>
          <cell r="C990">
            <v>210.94539975213601</v>
          </cell>
          <cell r="D990">
            <v>210.94539975213601</v>
          </cell>
        </row>
        <row r="991">
          <cell r="A991" t="str">
            <v>51237496FN</v>
          </cell>
          <cell r="B991" t="str">
            <v>LIAIS.GAIN.3150 A DROIT.MCSET1</v>
          </cell>
          <cell r="C991">
            <v>230.673926611333</v>
          </cell>
          <cell r="D991">
            <v>231.140531038082</v>
          </cell>
        </row>
        <row r="992">
          <cell r="A992" t="str">
            <v>51237496FP</v>
          </cell>
          <cell r="B992" t="str">
            <v>LIAIS.GAIN.3150 A GAUCH.MCSET1</v>
          </cell>
          <cell r="C992">
            <v>230.84261567966499</v>
          </cell>
          <cell r="D992">
            <v>231.30922010641399</v>
          </cell>
        </row>
        <row r="993">
          <cell r="A993" t="str">
            <v>51237496FQ</v>
          </cell>
          <cell r="B993" t="str">
            <v>LIAIS.GAIN.3150 A DROIT.MCSET2</v>
          </cell>
          <cell r="C993">
            <v>242.18251852153</v>
          </cell>
          <cell r="D993">
            <v>242.649122948279</v>
          </cell>
        </row>
        <row r="994">
          <cell r="A994" t="str">
            <v>51237496FR</v>
          </cell>
          <cell r="B994" t="str">
            <v>LIAIS.GAIN.3150 A GAUCH.MCSET2</v>
          </cell>
          <cell r="C994">
            <v>262.76167257703798</v>
          </cell>
          <cell r="D994">
            <v>263.22827700378701</v>
          </cell>
        </row>
        <row r="995">
          <cell r="A995" t="str">
            <v>51237496FS</v>
          </cell>
          <cell r="B995" t="str">
            <v>LIAIS.GAIN.3150 A DROIT.MCSET3</v>
          </cell>
          <cell r="C995">
            <v>342.04901794856698</v>
          </cell>
          <cell r="D995">
            <v>342.51562237531402</v>
          </cell>
        </row>
        <row r="996">
          <cell r="A996" t="str">
            <v>51237496FT</v>
          </cell>
          <cell r="B996" t="str">
            <v>LIAIS.GAIN.3150 A GAUCH.MCSET3</v>
          </cell>
          <cell r="C996">
            <v>326.702542397184</v>
          </cell>
          <cell r="D996">
            <v>327.16914682393201</v>
          </cell>
        </row>
        <row r="997">
          <cell r="A997" t="str">
            <v>51237498FA</v>
          </cell>
          <cell r="B997" t="str">
            <v>interface motorpact-mcset tunnel 4 side &lt;4m</v>
          </cell>
          <cell r="C997">
            <v>19.035486742639037</v>
          </cell>
          <cell r="D997">
            <v>19.035486742639037</v>
          </cell>
        </row>
        <row r="998">
          <cell r="A998" t="str">
            <v>51237498FB</v>
          </cell>
          <cell r="B998" t="str">
            <v>interface motorpact-mcset tunnel 4 side &gt; 4m</v>
          </cell>
          <cell r="C998">
            <v>21.914158594691884</v>
          </cell>
          <cell r="D998">
            <v>21.914158594691884</v>
          </cell>
        </row>
        <row r="999">
          <cell r="A999" t="str">
            <v>51237498FC</v>
          </cell>
          <cell r="B999" t="str">
            <v>interface motorpact-mcset tunnel IPX1</v>
          </cell>
          <cell r="C999">
            <v>15.049750866706727</v>
          </cell>
          <cell r="D999">
            <v>15.049750866706727</v>
          </cell>
        </row>
        <row r="1000">
          <cell r="A1000" t="str">
            <v>51237531FA</v>
          </cell>
          <cell r="B1000" t="str">
            <v>Busbar 4000A  MC1 to MC1 570-570</v>
          </cell>
          <cell r="C1000">
            <v>468.583302714323</v>
          </cell>
          <cell r="D1000">
            <v>468.583302714323</v>
          </cell>
        </row>
        <row r="1001">
          <cell r="A1001" t="str">
            <v>51237531FB</v>
          </cell>
          <cell r="B1001" t="str">
            <v>Busbar 4000A  MC2 to MC2 700-700</v>
          </cell>
          <cell r="C1001">
            <v>560.45365832459095</v>
          </cell>
          <cell r="D1001">
            <v>560.45365832459095</v>
          </cell>
        </row>
        <row r="1002">
          <cell r="A1002" t="str">
            <v>51237531FC</v>
          </cell>
          <cell r="B1002" t="str">
            <v>Busbar 4000A  MC3 to MC3</v>
          </cell>
          <cell r="C1002">
            <v>681.45596914570501</v>
          </cell>
          <cell r="D1002">
            <v>681.45596914570501</v>
          </cell>
        </row>
        <row r="1003">
          <cell r="A1003" t="str">
            <v>51237531FD</v>
          </cell>
          <cell r="B1003" t="str">
            <v>Busbar 4000A  MC1 to MC2</v>
          </cell>
          <cell r="C1003">
            <v>518.73819526713396</v>
          </cell>
          <cell r="D1003">
            <v>518.73819526713396</v>
          </cell>
        </row>
        <row r="1004">
          <cell r="A1004" t="str">
            <v>51237531FE</v>
          </cell>
          <cell r="B1004" t="str">
            <v>Busbar 4000A  MC1 to MC3</v>
          </cell>
          <cell r="C1004">
            <v>633.56685109970499</v>
          </cell>
          <cell r="D1004">
            <v>633.56685109970499</v>
          </cell>
        </row>
        <row r="1005">
          <cell r="A1005" t="str">
            <v>51237531FF</v>
          </cell>
          <cell r="B1005" t="str">
            <v>Busbar 4000A  MC2 to MC3</v>
          </cell>
          <cell r="C1005">
            <v>612.53628377038399</v>
          </cell>
          <cell r="D1005">
            <v>612.53628377038399</v>
          </cell>
        </row>
        <row r="1006">
          <cell r="A1006" t="str">
            <v>51237531FH</v>
          </cell>
          <cell r="B1006" t="str">
            <v>main bar 570-570 sleeved 4000A</v>
          </cell>
          <cell r="C1006">
            <v>1245</v>
          </cell>
          <cell r="D1006">
            <v>1245</v>
          </cell>
        </row>
        <row r="1007">
          <cell r="A1007" t="str">
            <v>51237531FJ</v>
          </cell>
          <cell r="B1007" t="str">
            <v>main bar 700-700 sleeved 4000A</v>
          </cell>
          <cell r="C1007">
            <v>1668</v>
          </cell>
          <cell r="D1007">
            <v>1668</v>
          </cell>
        </row>
        <row r="1008">
          <cell r="A1008" t="str">
            <v>51237531FK</v>
          </cell>
          <cell r="B1008" t="str">
            <v>main bar 900-900 sleeved 4000A</v>
          </cell>
          <cell r="C1008">
            <v>1935</v>
          </cell>
          <cell r="D1008">
            <v>1935</v>
          </cell>
        </row>
        <row r="1009">
          <cell r="A1009" t="str">
            <v>51237531FL</v>
          </cell>
          <cell r="B1009" t="str">
            <v>main bar 570-700 sleeved 4000A</v>
          </cell>
          <cell r="C1009">
            <v>1364</v>
          </cell>
          <cell r="D1009">
            <v>1364</v>
          </cell>
        </row>
        <row r="1010">
          <cell r="A1010" t="str">
            <v>51237531FM</v>
          </cell>
          <cell r="B1010" t="str">
            <v>main bar 570-900 sleeved 4000A</v>
          </cell>
          <cell r="C1010">
            <v>1548</v>
          </cell>
          <cell r="D1010">
            <v>1548</v>
          </cell>
        </row>
        <row r="1011">
          <cell r="A1011" t="str">
            <v>51237531FN</v>
          </cell>
          <cell r="B1011" t="str">
            <v>main bar 700-900 sleeved 4000A</v>
          </cell>
          <cell r="C1011">
            <v>1743</v>
          </cell>
          <cell r="D1011">
            <v>1743</v>
          </cell>
        </row>
        <row r="1012">
          <cell r="A1012" t="str">
            <v>51300364FA</v>
          </cell>
          <cell r="B1012" t="str">
            <v>First opening release 110-127VDC</v>
          </cell>
          <cell r="C1012">
            <v>22.39292</v>
          </cell>
          <cell r="D1012">
            <v>23.512566000000003</v>
          </cell>
        </row>
        <row r="1013">
          <cell r="A1013" t="str">
            <v>51300364FB</v>
          </cell>
          <cell r="B1013" t="str">
            <v>First opening release 240V 60HZ</v>
          </cell>
          <cell r="C1013">
            <v>22.799119999999998</v>
          </cell>
          <cell r="D1013">
            <v>23.104075999999999</v>
          </cell>
        </row>
        <row r="1014">
          <cell r="A1014" t="str">
            <v>51300364FC</v>
          </cell>
          <cell r="B1014" t="str">
            <v>First opening release 60VDC</v>
          </cell>
          <cell r="C1014">
            <v>22.799119999999998</v>
          </cell>
          <cell r="D1014">
            <v>23.104075999999999</v>
          </cell>
        </row>
        <row r="1015">
          <cell r="A1015" t="str">
            <v>51300364FD</v>
          </cell>
          <cell r="B1015" t="str">
            <v>First opening release 48VDC</v>
          </cell>
          <cell r="C1015">
            <v>22.909119999999998</v>
          </cell>
          <cell r="D1015">
            <v>23.214075999999999</v>
          </cell>
        </row>
        <row r="1016">
          <cell r="A1016" t="str">
            <v>51300364FE</v>
          </cell>
          <cell r="B1016" t="str">
            <v>First opening release 30VDC</v>
          </cell>
          <cell r="C1016">
            <v>24.37284</v>
          </cell>
          <cell r="D1016">
            <v>25.591482000000003</v>
          </cell>
        </row>
        <row r="1017">
          <cell r="A1017" t="str">
            <v>51300366FA</v>
          </cell>
          <cell r="B1017" t="str">
            <v>under voltage release 120V 60Hz</v>
          </cell>
          <cell r="C1017">
            <v>81.380039999999994</v>
          </cell>
          <cell r="D1017">
            <v>81.688541999999998</v>
          </cell>
        </row>
        <row r="1018">
          <cell r="A1018" t="str">
            <v>51300366FB</v>
          </cell>
          <cell r="B1018" t="str">
            <v>under voltage release 240V 60HZ</v>
          </cell>
          <cell r="C1018">
            <v>63.504040000000003</v>
          </cell>
          <cell r="D1018">
            <v>66.679242000000002</v>
          </cell>
        </row>
        <row r="1019">
          <cell r="A1019" t="str">
            <v>51300386FA</v>
          </cell>
          <cell r="B1019" t="str">
            <v>INSTRUCTION FOR USE ROLLARC</v>
          </cell>
          <cell r="C1019">
            <v>1.73</v>
          </cell>
          <cell r="D1019">
            <v>1.73</v>
          </cell>
        </row>
        <row r="1020">
          <cell r="A1020" t="str">
            <v>51300883FA</v>
          </cell>
          <cell r="B1020" t="str">
            <v>Second opening release 24VDC</v>
          </cell>
          <cell r="C1020">
            <v>22.31044</v>
          </cell>
          <cell r="D1020">
            <v>23.425962000000002</v>
          </cell>
        </row>
        <row r="1021">
          <cell r="A1021" t="str">
            <v>51300884FA</v>
          </cell>
          <cell r="B1021" t="str">
            <v>Second opening release 30VDC</v>
          </cell>
          <cell r="C1021">
            <v>24.37284</v>
          </cell>
          <cell r="D1021">
            <v>25.591482000000003</v>
          </cell>
        </row>
        <row r="1022">
          <cell r="A1022" t="str">
            <v>51300885FA</v>
          </cell>
          <cell r="B1022" t="str">
            <v>Second opening release 48VDC</v>
          </cell>
          <cell r="C1022">
            <v>22.909119999999998</v>
          </cell>
          <cell r="D1022">
            <v>23.214075999999999</v>
          </cell>
        </row>
        <row r="1023">
          <cell r="A1023" t="str">
            <v>51300886FA</v>
          </cell>
          <cell r="B1023" t="str">
            <v>Second opening release 60VDC</v>
          </cell>
          <cell r="C1023">
            <v>22.799119999999998</v>
          </cell>
          <cell r="D1023">
            <v>23.104075999999999</v>
          </cell>
        </row>
        <row r="1024">
          <cell r="A1024" t="str">
            <v>51300887FA</v>
          </cell>
          <cell r="B1024" t="str">
            <v>Second opening release 110VDC</v>
          </cell>
          <cell r="C1024">
            <v>23.069119999999998</v>
          </cell>
          <cell r="D1024">
            <v>23.374075999999999</v>
          </cell>
        </row>
        <row r="1025">
          <cell r="A1025" t="str">
            <v>51300888FA</v>
          </cell>
          <cell r="B1025" t="str">
            <v>Second opening release 125VDC</v>
          </cell>
          <cell r="C1025">
            <v>22.39292</v>
          </cell>
          <cell r="D1025">
            <v>23.512566000000003</v>
          </cell>
        </row>
        <row r="1026">
          <cell r="A1026" t="str">
            <v>51300889FA</v>
          </cell>
          <cell r="B1026" t="str">
            <v>Second opening release 220-250VDC</v>
          </cell>
          <cell r="C1026">
            <v>24.540680000000002</v>
          </cell>
          <cell r="D1026">
            <v>25.767714000000005</v>
          </cell>
        </row>
        <row r="1027">
          <cell r="A1027" t="str">
            <v>51300890FA</v>
          </cell>
          <cell r="B1027" t="str">
            <v>Second opening release 110V 50HZ</v>
          </cell>
          <cell r="C1027">
            <v>22.919119999999999</v>
          </cell>
          <cell r="D1027">
            <v>23.224076</v>
          </cell>
        </row>
        <row r="1028">
          <cell r="A1028" t="str">
            <v>51300891FA</v>
          </cell>
          <cell r="B1028" t="str">
            <v>Second opening release 120V 50Hz</v>
          </cell>
          <cell r="C1028">
            <v>22.909119999999998</v>
          </cell>
          <cell r="D1028">
            <v>23.214075999999999</v>
          </cell>
        </row>
        <row r="1029">
          <cell r="A1029" t="str">
            <v>51300892FA</v>
          </cell>
          <cell r="B1029" t="str">
            <v>Second opening release 120V 60Hz</v>
          </cell>
          <cell r="C1029">
            <v>24.37284</v>
          </cell>
          <cell r="D1029">
            <v>25.591482000000003</v>
          </cell>
        </row>
        <row r="1030">
          <cell r="A1030" t="str">
            <v>51300893FA</v>
          </cell>
          <cell r="B1030" t="str">
            <v>Second opening release 220V 50HZ</v>
          </cell>
          <cell r="C1030">
            <v>22.799119999999998</v>
          </cell>
          <cell r="D1030">
            <v>23.104075999999999</v>
          </cell>
        </row>
        <row r="1031">
          <cell r="A1031" t="str">
            <v>51300894FA</v>
          </cell>
          <cell r="B1031" t="str">
            <v>Second opening release 250V 50HZ</v>
          </cell>
          <cell r="C1031">
            <v>23.299119999999998</v>
          </cell>
          <cell r="D1031">
            <v>23.604075999999999</v>
          </cell>
        </row>
        <row r="1032">
          <cell r="A1032" t="str">
            <v>51300895FA</v>
          </cell>
          <cell r="B1032" t="str">
            <v>Second opening release 240V 60HZ</v>
          </cell>
          <cell r="C1032">
            <v>22.799119999999998</v>
          </cell>
          <cell r="D1032">
            <v>23.104075999999999</v>
          </cell>
        </row>
        <row r="1033">
          <cell r="A1033" t="str">
            <v>51304615FA</v>
          </cell>
          <cell r="B1033" t="str">
            <v>KIT 1 CABLE UNI/ PHASE MCSET4.</v>
          </cell>
          <cell r="C1033">
            <v>2.0912084420499273</v>
          </cell>
          <cell r="D1033">
            <v>2.3003292862549203</v>
          </cell>
        </row>
        <row r="1034">
          <cell r="A1034" t="str">
            <v>51304615FB</v>
          </cell>
          <cell r="B1034" t="str">
            <v>1 "3 CORE"/ CUBICLE MCSET4.</v>
          </cell>
          <cell r="C1034">
            <v>4.49</v>
          </cell>
          <cell r="D1034">
            <v>4.49</v>
          </cell>
        </row>
        <row r="1035">
          <cell r="A1035" t="str">
            <v>51304654FB</v>
          </cell>
          <cell r="B1035" t="str">
            <v>VENTILATION GRATES IP3X 31.5KA</v>
          </cell>
          <cell r="C1035">
            <v>56.632775628928329</v>
          </cell>
          <cell r="D1035">
            <v>56.632775628928329</v>
          </cell>
        </row>
        <row r="1036">
          <cell r="A1036" t="str">
            <v>51304655FA</v>
          </cell>
          <cell r="B1036" t="str">
            <v>VENTILATION GRATES IP4X 25KA</v>
          </cell>
          <cell r="C1036">
            <v>609.62832000000003</v>
          </cell>
          <cell r="D1036">
            <v>631.72873600000003</v>
          </cell>
        </row>
        <row r="1037">
          <cell r="A1037" t="str">
            <v>51304655FB</v>
          </cell>
          <cell r="B1037" t="str">
            <v>VENTILATION GRATES IP4X 31.5KA</v>
          </cell>
          <cell r="C1037">
            <v>634.52832000000012</v>
          </cell>
          <cell r="D1037">
            <v>656.628736</v>
          </cell>
        </row>
        <row r="1038">
          <cell r="A1038" t="str">
            <v>51304658FC</v>
          </cell>
          <cell r="B1038" t="str">
            <v>Body,LV box MCset4 AA 31.5KA step 2005.</v>
          </cell>
          <cell r="C1038">
            <v>185.47231846781384</v>
          </cell>
          <cell r="D1038">
            <v>190.90673349064684</v>
          </cell>
        </row>
        <row r="1039">
          <cell r="A1039" t="str">
            <v>51304661FA</v>
          </cell>
          <cell r="B1039" t="str">
            <v>IP4X GRATES GL4 1250A (25KA)</v>
          </cell>
          <cell r="C1039">
            <v>23.974432955196328</v>
          </cell>
          <cell r="D1039">
            <v>23.974432955196328</v>
          </cell>
        </row>
        <row r="1040">
          <cell r="A1040" t="str">
            <v>51304661FB</v>
          </cell>
          <cell r="B1040" t="str">
            <v>IP4X GRATES GL4 2000A (25KA)</v>
          </cell>
          <cell r="C1040">
            <v>23.974432955196328</v>
          </cell>
          <cell r="D1040">
            <v>23.974432955196328</v>
          </cell>
        </row>
        <row r="1041">
          <cell r="A1041" t="str">
            <v>51304661FC</v>
          </cell>
          <cell r="B1041" t="str">
            <v>IP4X GRATES GL4 2500A (25KA)</v>
          </cell>
          <cell r="C1041">
            <v>280.23660000000001</v>
          </cell>
          <cell r="D1041">
            <v>285.86743000000001</v>
          </cell>
        </row>
        <row r="1042">
          <cell r="A1042" t="str">
            <v>51304661FD</v>
          </cell>
          <cell r="B1042" t="str">
            <v>IP4X GRATES GL4 1250A (31.5KA)</v>
          </cell>
          <cell r="C1042">
            <v>123.88772232972863</v>
          </cell>
          <cell r="D1042">
            <v>123.88772232972863</v>
          </cell>
        </row>
        <row r="1043">
          <cell r="A1043" t="str">
            <v>51304661FE</v>
          </cell>
          <cell r="B1043" t="str">
            <v>IP4X GRATES GL4 2000A (31.5KA)</v>
          </cell>
          <cell r="C1043">
            <v>123.88772232972863</v>
          </cell>
          <cell r="D1043">
            <v>123.88772232972863</v>
          </cell>
        </row>
        <row r="1044">
          <cell r="A1044" t="str">
            <v>51304661FF</v>
          </cell>
          <cell r="B1044" t="str">
            <v>IP4X GRATES GL4 2500A (31.5KA)</v>
          </cell>
          <cell r="C1044">
            <v>326.34370463407845</v>
          </cell>
          <cell r="D1044">
            <v>331.97453463407851</v>
          </cell>
        </row>
        <row r="1045">
          <cell r="A1045" t="str">
            <v>51304662FA</v>
          </cell>
          <cell r="B1045" t="str">
            <v>LV BOX DOOR</v>
          </cell>
          <cell r="C1045">
            <v>6.9765099720379302</v>
          </cell>
          <cell r="D1045">
            <v>6.9765099720379302</v>
          </cell>
        </row>
        <row r="1046">
          <cell r="A1046" t="str">
            <v>51304680FA</v>
          </cell>
          <cell r="B1046" t="str">
            <v>ES ELECTRO-MECA INTERLOCK.24VC</v>
          </cell>
          <cell r="C1046">
            <v>67.84348</v>
          </cell>
          <cell r="D1046">
            <v>71.235653999999997</v>
          </cell>
        </row>
        <row r="1047">
          <cell r="A1047" t="str">
            <v>51304680FB</v>
          </cell>
          <cell r="B1047" t="str">
            <v>ES ELECTRO-MECA INTERLOCK.48VC</v>
          </cell>
          <cell r="C1047">
            <v>70.305160000000001</v>
          </cell>
          <cell r="D1047">
            <v>73.820418000000004</v>
          </cell>
        </row>
        <row r="1048">
          <cell r="A1048" t="str">
            <v>51304680FC</v>
          </cell>
          <cell r="B1048" t="str">
            <v>ES ELECTRO-MECA INTERLOCK.110V</v>
          </cell>
          <cell r="C1048">
            <v>70.305160000000001</v>
          </cell>
          <cell r="D1048">
            <v>73.820418000000004</v>
          </cell>
        </row>
        <row r="1049">
          <cell r="A1049" t="str">
            <v>51304680FD</v>
          </cell>
          <cell r="B1049" t="str">
            <v>ES ELECTRO-MECA INTERLOCK.220V</v>
          </cell>
          <cell r="C1049">
            <v>66.150000000000006</v>
          </cell>
          <cell r="D1049">
            <v>66.150000000000006</v>
          </cell>
        </row>
        <row r="1050">
          <cell r="A1050" t="str">
            <v>51304686FA</v>
          </cell>
          <cell r="B1050" t="str">
            <v>NIA 2500A LOW.NO IPX1 CL</v>
          </cell>
          <cell r="C1050">
            <v>120.65202189213792</v>
          </cell>
          <cell r="D1050">
            <v>121.58268042954194</v>
          </cell>
        </row>
        <row r="1051">
          <cell r="A1051" t="str">
            <v>51304686FB</v>
          </cell>
          <cell r="B1051" t="str">
            <v>NIA LOW.CON. IPX1 2500A CL</v>
          </cell>
          <cell r="C1051">
            <v>156.7060579157812</v>
          </cell>
          <cell r="D1051">
            <v>157.60795145318522</v>
          </cell>
        </row>
        <row r="1052">
          <cell r="A1052" t="str">
            <v>51304689FA</v>
          </cell>
          <cell r="B1052" t="str">
            <v>IA LOW 3S S&gt;=4M 2500A CL</v>
          </cell>
          <cell r="C1052">
            <v>132.37834264223537</v>
          </cell>
          <cell r="D1052">
            <v>133.30900117963938</v>
          </cell>
        </row>
        <row r="1053">
          <cell r="A1053" t="str">
            <v>51304689FB</v>
          </cell>
          <cell r="B1053" t="str">
            <v>IA LOW  3S C&lt;=4M 2500A</v>
          </cell>
          <cell r="C1053">
            <v>162.66385607078294</v>
          </cell>
          <cell r="D1053">
            <v>163.59451460818698</v>
          </cell>
        </row>
        <row r="1054">
          <cell r="A1054" t="str">
            <v>51304689FC</v>
          </cell>
          <cell r="B1054" t="str">
            <v>IA LOW 3S IPX1 C&lt;=4M 2500A</v>
          </cell>
          <cell r="C1054">
            <v>132.37834264223537</v>
          </cell>
          <cell r="D1054">
            <v>133.30900117963938</v>
          </cell>
        </row>
        <row r="1055">
          <cell r="A1055" t="str">
            <v>51304693FA</v>
          </cell>
          <cell r="B1055" t="str">
            <v>LOW.CON.IP4X NIA  2500A CL</v>
          </cell>
          <cell r="C1055">
            <v>83.56728405000338</v>
          </cell>
          <cell r="D1055">
            <v>87.745648252503543</v>
          </cell>
        </row>
        <row r="1056">
          <cell r="A1056" t="str">
            <v>51304693FB</v>
          </cell>
          <cell r="B1056" t="str">
            <v>LOW.CON.IP4X IA 3S  2500A</v>
          </cell>
          <cell r="C1056">
            <v>84.004624050003386</v>
          </cell>
          <cell r="D1056">
            <v>88.204855252503549</v>
          </cell>
        </row>
        <row r="1057">
          <cell r="A1057" t="str">
            <v>51304695FA</v>
          </cell>
          <cell r="B1057" t="str">
            <v>NIA IP4X WITH CT CL4 2500A</v>
          </cell>
          <cell r="C1057">
            <v>20.891140755670786</v>
          </cell>
          <cell r="D1057">
            <v>21.935697793454324</v>
          </cell>
        </row>
        <row r="1058">
          <cell r="A1058" t="str">
            <v>51304695FB</v>
          </cell>
          <cell r="B1058" t="str">
            <v>IA4S &lt;=4M 31.5KA IP4X CL CT</v>
          </cell>
          <cell r="C1058">
            <v>20.891140755670786</v>
          </cell>
          <cell r="D1058">
            <v>21.935697793454324</v>
          </cell>
        </row>
        <row r="1059">
          <cell r="A1059" t="str">
            <v>51304695FC</v>
          </cell>
          <cell r="B1059" t="str">
            <v>IA4S&gt;=4M 31.5 IP4X 2500 CL CT</v>
          </cell>
          <cell r="C1059">
            <v>20.891140755670786</v>
          </cell>
          <cell r="D1059">
            <v>21.935697793454324</v>
          </cell>
        </row>
        <row r="1060">
          <cell r="A1060" t="str">
            <v>51304698FA</v>
          </cell>
          <cell r="B1060" t="str">
            <v>FR.THE TOP IP4X IA C&gt;=4M 2500A</v>
          </cell>
          <cell r="C1060">
            <v>21.328480755670785</v>
          </cell>
          <cell r="D1060">
            <v>22.394904793454323</v>
          </cell>
        </row>
        <row r="1061">
          <cell r="A1061" t="str">
            <v>51304700FA</v>
          </cell>
          <cell r="B1061" t="str">
            <v>IA 4S &lt;=4M IP4X WITH CT CL</v>
          </cell>
          <cell r="C1061">
            <v>56.341140755670793</v>
          </cell>
          <cell r="D1061">
            <v>57.385697793454327</v>
          </cell>
        </row>
        <row r="1062">
          <cell r="A1062" t="str">
            <v>51304700FB</v>
          </cell>
          <cell r="B1062" t="str">
            <v>IA 4S &gt;=4M IP4X 2500A / CT CL</v>
          </cell>
          <cell r="C1062">
            <v>21.328480755670785</v>
          </cell>
          <cell r="D1062">
            <v>22.394904793454323</v>
          </cell>
        </row>
        <row r="1063">
          <cell r="A1063" t="str">
            <v>51304705FA</v>
          </cell>
          <cell r="B1063" t="str">
            <v>LOW.CON.IP4X IA 31.5 3S CL2500</v>
          </cell>
          <cell r="C1063">
            <v>83.56728405000338</v>
          </cell>
          <cell r="D1063">
            <v>87.745648252503543</v>
          </cell>
        </row>
        <row r="1064">
          <cell r="A1064" t="str">
            <v>51304705FB</v>
          </cell>
          <cell r="B1064" t="str">
            <v>IP4X IA 31.5KA 3S GL</v>
          </cell>
          <cell r="C1064">
            <v>46.628506752775394</v>
          </cell>
          <cell r="D1064">
            <v>48.959932090414163</v>
          </cell>
        </row>
        <row r="1065">
          <cell r="A1065" t="str">
            <v>51304705FC</v>
          </cell>
          <cell r="B1065" t="str">
            <v>CL 2500A.IP4X IA 31.5 4S C&gt;=4M</v>
          </cell>
          <cell r="C1065">
            <v>20.891140755670786</v>
          </cell>
          <cell r="D1065">
            <v>21.935697793454324</v>
          </cell>
        </row>
        <row r="1066">
          <cell r="A1066" t="str">
            <v>51304705FD</v>
          </cell>
          <cell r="B1066" t="str">
            <v>IP4X IA 31.5KA 4S C&gt;4M GL</v>
          </cell>
          <cell r="C1066">
            <v>6.9637135852235952</v>
          </cell>
          <cell r="D1066">
            <v>7.3118992644847749</v>
          </cell>
        </row>
        <row r="1067">
          <cell r="A1067" t="str">
            <v>51304710FA</v>
          </cell>
          <cell r="B1067" t="str">
            <v>DERIV.+SUPP. ARJA1J CL4 2500A</v>
          </cell>
          <cell r="C1067">
            <v>1350.9591859854136</v>
          </cell>
          <cell r="D1067">
            <v>1363.3875141504034</v>
          </cell>
        </row>
        <row r="1068">
          <cell r="A1068" t="str">
            <v>51304712FA</v>
          </cell>
          <cell r="B1068" t="str">
            <v>NIA LOW.NO IPX1 GL</v>
          </cell>
          <cell r="C1068">
            <v>100.42862849692609</v>
          </cell>
          <cell r="D1068">
            <v>101.35928703433011</v>
          </cell>
        </row>
        <row r="1069">
          <cell r="A1069" t="str">
            <v>51304713FA</v>
          </cell>
          <cell r="B1069" t="str">
            <v>IA LOW 3S S&gt;=4M GL</v>
          </cell>
          <cell r="C1069">
            <v>112.75549448874548</v>
          </cell>
          <cell r="D1069">
            <v>113.68615302614948</v>
          </cell>
        </row>
        <row r="1070">
          <cell r="A1070" t="str">
            <v>51304714FA</v>
          </cell>
          <cell r="B1070" t="str">
            <v>IA LOW 4S S2.8/4M GL</v>
          </cell>
          <cell r="C1070">
            <v>77.160890780241473</v>
          </cell>
          <cell r="D1070">
            <v>78.091549317645487</v>
          </cell>
        </row>
        <row r="1071">
          <cell r="A1071" t="str">
            <v>51304715FA</v>
          </cell>
          <cell r="B1071" t="str">
            <v>NIA LOW.CON. IPX1 GL</v>
          </cell>
          <cell r="C1071">
            <v>136.61567740607362</v>
          </cell>
          <cell r="D1071">
            <v>137.51757094347761</v>
          </cell>
        </row>
        <row r="1072">
          <cell r="A1072" t="str">
            <v>51304716FA</v>
          </cell>
          <cell r="B1072" t="str">
            <v>IA4S S=2.8-4M LOW.IPX1 GL</v>
          </cell>
          <cell r="C1072">
            <v>132.94671400341826</v>
          </cell>
          <cell r="D1072">
            <v>133.87737254082231</v>
          </cell>
        </row>
        <row r="1073">
          <cell r="A1073" t="str">
            <v>51304717FA</v>
          </cell>
          <cell r="B1073" t="str">
            <v>IA 3S IPX1 C&lt;=4M GL</v>
          </cell>
          <cell r="C1073">
            <v>112.75549448874548</v>
          </cell>
          <cell r="D1073">
            <v>113.68615302614948</v>
          </cell>
        </row>
        <row r="1074">
          <cell r="A1074" t="str">
            <v>51304717FB</v>
          </cell>
          <cell r="B1074" t="str">
            <v>IA 3S C&lt;=4M GL</v>
          </cell>
          <cell r="C1074">
            <v>143.04100791729306</v>
          </cell>
          <cell r="D1074">
            <v>143.9716664546971</v>
          </cell>
        </row>
        <row r="1075">
          <cell r="A1075" t="str">
            <v>51304718FA</v>
          </cell>
          <cell r="B1075" t="str">
            <v>IA 4L C&gt;=4M GL</v>
          </cell>
          <cell r="C1075">
            <v>127.05533838907692</v>
          </cell>
          <cell r="D1075">
            <v>127.98599692648092</v>
          </cell>
        </row>
        <row r="1076">
          <cell r="A1076" t="str">
            <v>51304719FA</v>
          </cell>
          <cell r="B1076" t="str">
            <v>IA IPX1 3S 31.5KA C&lt;=4M GL</v>
          </cell>
          <cell r="C1076">
            <v>174.73115642138376</v>
          </cell>
          <cell r="D1076">
            <v>175.8260833228027</v>
          </cell>
        </row>
        <row r="1077">
          <cell r="A1077" t="str">
            <v>51304720FA</v>
          </cell>
          <cell r="B1077" t="str">
            <v>IA IPX1 4S 31.5KA C&lt;=4M GL</v>
          </cell>
          <cell r="C1077">
            <v>162.42463872967792</v>
          </cell>
          <cell r="D1077">
            <v>163.56727877777783</v>
          </cell>
        </row>
        <row r="1078">
          <cell r="A1078" t="str">
            <v>51304721FA</v>
          </cell>
          <cell r="B1078" t="str">
            <v>IA 3S 31.5KA C&gt;=4M GL</v>
          </cell>
          <cell r="C1078">
            <v>144.46442563975501</v>
          </cell>
          <cell r="D1078">
            <v>145.56310907055774</v>
          </cell>
        </row>
        <row r="1079">
          <cell r="A1079" t="str">
            <v>51304721FB</v>
          </cell>
          <cell r="B1079" t="str">
            <v>IA 3S 31.5KA C&lt;=4M GL</v>
          </cell>
          <cell r="C1079">
            <v>174.74993906830261</v>
          </cell>
          <cell r="D1079">
            <v>175.84862249910535</v>
          </cell>
        </row>
        <row r="1080">
          <cell r="A1080" t="str">
            <v>51304721FC</v>
          </cell>
          <cell r="B1080" t="str">
            <v>IA 4S 31.5KA C&lt;=4M GL</v>
          </cell>
          <cell r="C1080">
            <v>215.09523998124138</v>
          </cell>
          <cell r="D1080">
            <v>217.5796745667453</v>
          </cell>
        </row>
        <row r="1081">
          <cell r="A1081" t="str">
            <v>51304721FD</v>
          </cell>
          <cell r="B1081" t="str">
            <v>IA 4S 31.5KA C&gt;=4M GL-TT</v>
          </cell>
          <cell r="C1081">
            <v>162.78579197789554</v>
          </cell>
          <cell r="D1081">
            <v>164.27348451529957</v>
          </cell>
        </row>
        <row r="1082">
          <cell r="A1082" t="str">
            <v>51304743FA</v>
          </cell>
          <cell r="B1082" t="str">
            <v>IA LOW 4S S2.8/4M 2500A CL</v>
          </cell>
          <cell r="C1082">
            <v>182.14938667354798</v>
          </cell>
          <cell r="D1082">
            <v>183.08004521095202</v>
          </cell>
        </row>
        <row r="1083">
          <cell r="A1083" t="str">
            <v>51304744FA</v>
          </cell>
          <cell r="B1083" t="str">
            <v>IA4S S=2.8-4M LOW.IPX1 2500A</v>
          </cell>
          <cell r="C1083">
            <v>143.47116968429464</v>
          </cell>
          <cell r="D1083">
            <v>144.40182822169868</v>
          </cell>
        </row>
        <row r="1084">
          <cell r="A1084" t="str">
            <v>51304745FA</v>
          </cell>
          <cell r="B1084" t="str">
            <v>IA LOW 4S C&gt;=4M 2500A CL</v>
          </cell>
          <cell r="C1084">
            <v>144.61647411912361</v>
          </cell>
          <cell r="D1084">
            <v>145.54713265652765</v>
          </cell>
        </row>
        <row r="1085">
          <cell r="A1085" t="str">
            <v>51304746FA</v>
          </cell>
          <cell r="B1085" t="str">
            <v>IA LOW 3S 31.5KA C&gt;=4M 2500A</v>
          </cell>
          <cell r="C1085">
            <v>243.54541441998509</v>
          </cell>
          <cell r="D1085">
            <v>244.56744095738915</v>
          </cell>
        </row>
        <row r="1086">
          <cell r="A1086" t="str">
            <v>51304747FA</v>
          </cell>
          <cell r="B1086" t="str">
            <v>IA LOW 3S 31.5KA C&lt;=4M 2500A</v>
          </cell>
          <cell r="C1086">
            <v>197.99997347890542</v>
          </cell>
          <cell r="D1086">
            <v>199.09490038032436</v>
          </cell>
        </row>
        <row r="1087">
          <cell r="A1087" t="str">
            <v>51304752FA</v>
          </cell>
          <cell r="B1087" t="str">
            <v>IA LOW IPX1 3S 31.5 C&lt;=4M 2500</v>
          </cell>
          <cell r="C1087">
            <v>197.99997347890542</v>
          </cell>
          <cell r="D1087">
            <v>199.09490038032436</v>
          </cell>
        </row>
        <row r="1088">
          <cell r="A1088" t="str">
            <v>51304753FA</v>
          </cell>
          <cell r="B1088" t="str">
            <v>IA LOW 4S 31.5KA C&lt;=4M 2500A</v>
          </cell>
          <cell r="C1088">
            <v>216.94266124763783</v>
          </cell>
          <cell r="D1088">
            <v>218.08078823697016</v>
          </cell>
        </row>
        <row r="1089">
          <cell r="A1089" t="str">
            <v>51304754FA</v>
          </cell>
          <cell r="B1089" t="str">
            <v>IA LOW 4S 31.5KA C&gt;=4M 2500A</v>
          </cell>
          <cell r="C1089">
            <v>184.85907074415468</v>
          </cell>
          <cell r="D1089">
            <v>185.99719773348701</v>
          </cell>
        </row>
        <row r="1090">
          <cell r="A1090" t="str">
            <v>51305377FA</v>
          </cell>
          <cell r="B1090" t="str">
            <v>interface motorpact-mcset CU SLEEVED 1250A (right of Mcset)</v>
          </cell>
          <cell r="C1090">
            <v>441.60090242484972</v>
          </cell>
          <cell r="D1090">
            <v>441.60090242484972</v>
          </cell>
        </row>
        <row r="1091">
          <cell r="A1091" t="str">
            <v>51305377FB</v>
          </cell>
          <cell r="B1091" t="str">
            <v>interface motorpact-mcset CU SLEEVED  2500A (right of Mcset)</v>
          </cell>
          <cell r="C1091">
            <v>865.9512635334064</v>
          </cell>
          <cell r="D1091">
            <v>865.9512635334064</v>
          </cell>
        </row>
        <row r="1092">
          <cell r="A1092" t="str">
            <v>51305377FC</v>
          </cell>
          <cell r="B1092" t="str">
            <v>interface motorpact-mcset CU SLEEVED  3150A (right of Mcset)</v>
          </cell>
          <cell r="C1092">
            <v>1315.3769231133376</v>
          </cell>
          <cell r="D1092">
            <v>1316.0541110814586</v>
          </cell>
        </row>
        <row r="1093">
          <cell r="A1093" t="str">
            <v>51305377FD</v>
          </cell>
          <cell r="B1093" t="str">
            <v>interface motorpact-mcset CU SLEEVED  1250A (left of Mcset)</v>
          </cell>
          <cell r="C1093">
            <v>477.06980256473514</v>
          </cell>
          <cell r="D1093">
            <v>477.06980256473514</v>
          </cell>
        </row>
        <row r="1094">
          <cell r="A1094" t="str">
            <v>51305377FE</v>
          </cell>
          <cell r="B1094" t="str">
            <v>interface motorpact-mcset CU SLEEVED  2500A (left of Mcset)</v>
          </cell>
          <cell r="C1094">
            <v>918.07392429185018</v>
          </cell>
          <cell r="D1094">
            <v>918.07392429185018</v>
          </cell>
        </row>
        <row r="1095">
          <cell r="A1095" t="str">
            <v>51305377FF</v>
          </cell>
          <cell r="B1095" t="str">
            <v>interface motorpact-mcset CU SLEEVED  3150A (left of Mcset)</v>
          </cell>
          <cell r="C1095">
            <v>1395.4016361140311</v>
          </cell>
          <cell r="D1095">
            <v>1396.0788240821521</v>
          </cell>
        </row>
        <row r="1096">
          <cell r="A1096" t="str">
            <v>51305378FA</v>
          </cell>
          <cell r="B1096" t="str">
            <v>JDB 1250A GAINE MCSET1 D./ MTP Right</v>
          </cell>
          <cell r="C1096">
            <v>64.88569399247001</v>
          </cell>
          <cell r="D1096">
            <v>65.109809041590623</v>
          </cell>
        </row>
        <row r="1097">
          <cell r="A1097" t="str">
            <v>51305378FB</v>
          </cell>
          <cell r="B1097" t="str">
            <v>LIAISON GAINE GAINEE GCHE 1250</v>
          </cell>
          <cell r="C1097">
            <v>63.50458334598688</v>
          </cell>
          <cell r="D1097">
            <v>63.728698395107479</v>
          </cell>
        </row>
        <row r="1098">
          <cell r="A1098" t="str">
            <v>51305378FC</v>
          </cell>
          <cell r="B1098" t="str">
            <v>L.DTE AD2 1250A GAINEE</v>
          </cell>
          <cell r="C1098">
            <v>76.071504263556704</v>
          </cell>
          <cell r="D1098">
            <v>76.295619312677303</v>
          </cell>
        </row>
        <row r="1099">
          <cell r="A1099" t="str">
            <v>51305378FD</v>
          </cell>
          <cell r="B1099" t="str">
            <v>L.GCHE AD2 1250A GAINEE</v>
          </cell>
          <cell r="C1099">
            <v>77.396468155240811</v>
          </cell>
          <cell r="D1099">
            <v>77.620583204361409</v>
          </cell>
        </row>
        <row r="1100">
          <cell r="A1100" t="str">
            <v>51305378FE</v>
          </cell>
          <cell r="B1100" t="str">
            <v>L.DTE AD3 GAINEE 1250A</v>
          </cell>
          <cell r="C1100">
            <v>92.066694609678365</v>
          </cell>
          <cell r="D1100">
            <v>92.290809658798963</v>
          </cell>
        </row>
        <row r="1101">
          <cell r="A1101" t="str">
            <v>51305378FF</v>
          </cell>
          <cell r="B1101" t="str">
            <v>L GCHE AD3 GAINEE 1250A</v>
          </cell>
          <cell r="C1101">
            <v>92.081208172588077</v>
          </cell>
          <cell r="D1101">
            <v>92.305323221708576</v>
          </cell>
        </row>
        <row r="1102">
          <cell r="A1102" t="str">
            <v>51305378FG</v>
          </cell>
          <cell r="B1102" t="str">
            <v>L DTE AD1 GAINEE 2500A</v>
          </cell>
          <cell r="C1102">
            <v>149.63048960289601</v>
          </cell>
          <cell r="D1102">
            <v>149.63048960289601</v>
          </cell>
        </row>
        <row r="1103">
          <cell r="A1103" t="str">
            <v>51305378FH</v>
          </cell>
          <cell r="B1103" t="str">
            <v>L GCHE AD1 GAINEE 2500A</v>
          </cell>
          <cell r="C1103">
            <v>146.86826830992999</v>
          </cell>
          <cell r="D1103">
            <v>146.86826830992999</v>
          </cell>
        </row>
        <row r="1104">
          <cell r="A1104" t="str">
            <v>51305378FJ</v>
          </cell>
          <cell r="B1104" t="str">
            <v>L DTE AD2 GAINEE 2500A</v>
          </cell>
          <cell r="C1104">
            <v>172.002110145069</v>
          </cell>
          <cell r="D1104">
            <v>172.002110145069</v>
          </cell>
        </row>
        <row r="1105">
          <cell r="A1105" t="str">
            <v>51305378FK</v>
          </cell>
          <cell r="B1105" t="str">
            <v>L GCHE AD2 GAINEE 2500A</v>
          </cell>
          <cell r="C1105">
            <v>174.65203792843801</v>
          </cell>
          <cell r="D1105">
            <v>174.65203792843801</v>
          </cell>
        </row>
        <row r="1106">
          <cell r="A1106" t="str">
            <v>51305378FL</v>
          </cell>
          <cell r="B1106" t="str">
            <v>L DTE AD3 GAINEE 2500A</v>
          </cell>
          <cell r="C1106">
            <v>203.992490837313</v>
          </cell>
          <cell r="D1106">
            <v>203.992490837313</v>
          </cell>
        </row>
        <row r="1107">
          <cell r="A1107" t="str">
            <v>51305378FM</v>
          </cell>
          <cell r="B1107" t="str">
            <v>L GCHE AD3 GAINEE 2500A</v>
          </cell>
          <cell r="C1107">
            <v>204.021517963132</v>
          </cell>
          <cell r="D1107">
            <v>204.021517963132</v>
          </cell>
        </row>
        <row r="1108">
          <cell r="A1108" t="str">
            <v>51305378FN</v>
          </cell>
          <cell r="B1108" t="str">
            <v>L DTE AD1 GAINEE 3150A</v>
          </cell>
          <cell r="C1108">
            <v>234.730177173323</v>
          </cell>
          <cell r="D1108">
            <v>235.196781600072</v>
          </cell>
        </row>
        <row r="1109">
          <cell r="A1109" t="str">
            <v>51305378FP</v>
          </cell>
          <cell r="B1109" t="str">
            <v>L GCHE AD1 GAINEE 3150A</v>
          </cell>
          <cell r="C1109">
            <v>230.58684523387399</v>
          </cell>
          <cell r="D1109">
            <v>231.05344966062199</v>
          </cell>
        </row>
        <row r="1110">
          <cell r="A1110" t="str">
            <v>51305378FQ</v>
          </cell>
          <cell r="B1110" t="str">
            <v>L DTE AD2 GAINEE 3150A</v>
          </cell>
          <cell r="C1110">
            <v>268.287607986583</v>
          </cell>
          <cell r="D1110">
            <v>268.75421241333203</v>
          </cell>
        </row>
        <row r="1111">
          <cell r="A1111" t="str">
            <v>51305378FR</v>
          </cell>
          <cell r="B1111" t="str">
            <v>L GCHE AD2 GAINEE 3150A</v>
          </cell>
          <cell r="C1111">
            <v>272.26249966163601</v>
          </cell>
          <cell r="D1111">
            <v>272.72910408838499</v>
          </cell>
        </row>
        <row r="1112">
          <cell r="A1112" t="str">
            <v>51305378FS</v>
          </cell>
          <cell r="B1112" t="str">
            <v>L DTE AD3 GAINEE 3150A</v>
          </cell>
          <cell r="C1112">
            <v>316.273179024949</v>
          </cell>
          <cell r="D1112">
            <v>316.73978345169797</v>
          </cell>
        </row>
        <row r="1113">
          <cell r="A1113" t="str">
            <v>51305378FT</v>
          </cell>
          <cell r="B1113" t="str">
            <v>L GCHE AD3 GAINEE 3150A</v>
          </cell>
          <cell r="C1113">
            <v>316.316719713677</v>
          </cell>
          <cell r="D1113">
            <v>316.78332414042598</v>
          </cell>
        </row>
        <row r="1114">
          <cell r="A1114" t="str">
            <v>51305389FA</v>
          </cell>
          <cell r="B1114">
            <v>0</v>
          </cell>
          <cell r="C1114">
            <v>1.2221947713396597</v>
          </cell>
          <cell r="D1114">
            <v>1.2221947713396597</v>
          </cell>
        </row>
        <row r="1115">
          <cell r="A1115" t="str">
            <v>51305462FA</v>
          </cell>
          <cell r="B1115" t="str">
            <v>COVER 1250A-2000A</v>
          </cell>
          <cell r="C1115">
            <v>489.80841487902882</v>
          </cell>
          <cell r="D1115">
            <v>514.29883562298028</v>
          </cell>
        </row>
        <row r="1116">
          <cell r="A1116" t="str">
            <v>51305462FB</v>
          </cell>
          <cell r="B1116" t="str">
            <v>COVER 3150A</v>
          </cell>
          <cell r="C1116">
            <v>489.80841487902882</v>
          </cell>
          <cell r="D1116">
            <v>514.29883562298028</v>
          </cell>
        </row>
        <row r="1117">
          <cell r="A1117" t="str">
            <v>51305667FA</v>
          </cell>
          <cell r="B1117" t="str">
            <v>PORTE MT MCSET1 AAR PIF MARINE</v>
          </cell>
          <cell r="C1117">
            <v>130.21074848495871</v>
          </cell>
          <cell r="D1117">
            <v>132.04622246031428</v>
          </cell>
        </row>
        <row r="1118">
          <cell r="A1118" t="str">
            <v>51305667FB</v>
          </cell>
          <cell r="B1118" t="str">
            <v>PORTE MT MCSET2 AAR PIF MARINE</v>
          </cell>
          <cell r="C1118">
            <v>112.3115195737653</v>
          </cell>
          <cell r="D1118">
            <v>114.29570178090097</v>
          </cell>
        </row>
        <row r="1119">
          <cell r="A1119" t="str">
            <v>51305667FC</v>
          </cell>
          <cell r="B1119" t="str">
            <v>MV DOOR MCSET 3 AAR PIF MARINE</v>
          </cell>
          <cell r="C1119">
            <v>144.29317449122496</v>
          </cell>
          <cell r="D1119">
            <v>147.18225860678734</v>
          </cell>
        </row>
        <row r="1120">
          <cell r="A1120" t="str">
            <v>51305667FD</v>
          </cell>
          <cell r="B1120" t="str">
            <v>MV DOOR MCSET 1 PIF MARINE</v>
          </cell>
          <cell r="C1120">
            <v>115.63772588703392</v>
          </cell>
          <cell r="D1120">
            <v>118.45639586227595</v>
          </cell>
        </row>
        <row r="1121">
          <cell r="A1121" t="str">
            <v>51305667FE</v>
          </cell>
          <cell r="B1121" t="str">
            <v>MV DOOR MCSET 2 PIF MARINE</v>
          </cell>
          <cell r="C1121">
            <v>120.31701420483259</v>
          </cell>
          <cell r="D1121">
            <v>123.10752154731017</v>
          </cell>
        </row>
        <row r="1122">
          <cell r="A1122" t="str">
            <v>51305667FF</v>
          </cell>
          <cell r="B1122" t="str">
            <v>MV DOOR MCSET 3 PIF MARINE</v>
          </cell>
          <cell r="C1122">
            <v>119.70277441846468</v>
          </cell>
          <cell r="D1122">
            <v>122.59185853402705</v>
          </cell>
        </row>
        <row r="1123">
          <cell r="A1123" t="str">
            <v>51305839FA</v>
          </cell>
          <cell r="B1123" t="str">
            <v>HEATER+SUPPORT MARINE AD1-2</v>
          </cell>
          <cell r="C1123">
            <v>21.888240483170101</v>
          </cell>
          <cell r="D1123">
            <v>21.888240483170101</v>
          </cell>
        </row>
        <row r="1124">
          <cell r="A1124" t="str">
            <v>51305839FB</v>
          </cell>
          <cell r="B1124" t="str">
            <v>HEATER+SUPPORT MARINE AD 3</v>
          </cell>
          <cell r="C1124">
            <v>21.88816111987326</v>
          </cell>
          <cell r="D1124">
            <v>21.88816111987326</v>
          </cell>
        </row>
        <row r="1125">
          <cell r="A1125" t="str">
            <v>5157375600</v>
          </cell>
          <cell r="B1125" t="str">
            <v>CB EXTRACTION TOOL</v>
          </cell>
          <cell r="C1125">
            <v>627.61288774228342</v>
          </cell>
          <cell r="D1125">
            <v>627.61288774228342</v>
          </cell>
        </row>
        <row r="1126">
          <cell r="A1126" t="str">
            <v>59162</v>
          </cell>
          <cell r="B1126" t="str">
            <v>motor 24-32VDC EVOLIS CB</v>
          </cell>
          <cell r="C1126">
            <v>112.93</v>
          </cell>
          <cell r="D1126">
            <v>112.93</v>
          </cell>
        </row>
        <row r="1127">
          <cell r="A1127" t="str">
            <v>59163</v>
          </cell>
          <cell r="B1127" t="str">
            <v>motor 48-60VDC/AC EVOLIS CB</v>
          </cell>
          <cell r="C1127">
            <v>115.65688</v>
          </cell>
          <cell r="D1127">
            <v>127.22256800000001</v>
          </cell>
        </row>
        <row r="1128">
          <cell r="A1128" t="str">
            <v>59164</v>
          </cell>
          <cell r="B1128" t="str">
            <v>motor 110-125VDC/AC EVOLIS CB</v>
          </cell>
          <cell r="C1128">
            <v>95.680199999999999</v>
          </cell>
          <cell r="D1128">
            <v>100.46421000000001</v>
          </cell>
        </row>
        <row r="1129">
          <cell r="A1129" t="str">
            <v>59165</v>
          </cell>
          <cell r="B1129" t="str">
            <v>motor 220-250VDC/AC EVOLIS CB</v>
          </cell>
          <cell r="C1129">
            <v>95.574200000000005</v>
          </cell>
          <cell r="D1129">
            <v>105.13162000000001</v>
          </cell>
        </row>
        <row r="1130">
          <cell r="A1130" t="str">
            <v>59634</v>
          </cell>
          <cell r="B1130" t="str">
            <v>CSH30 ( Interposing ring CT for Io input )</v>
          </cell>
          <cell r="C1130">
            <v>15.97817</v>
          </cell>
          <cell r="D1130">
            <v>16.777078500000002</v>
          </cell>
        </row>
        <row r="1131">
          <cell r="A1131" t="str">
            <v>59635</v>
          </cell>
          <cell r="B1131" t="str">
            <v>CSH120 ( Residual current sensor )</v>
          </cell>
          <cell r="C1131">
            <v>36.752650000000003</v>
          </cell>
          <cell r="D1131">
            <v>40.427915000000006</v>
          </cell>
        </row>
        <row r="1132">
          <cell r="A1132" t="str">
            <v>59636</v>
          </cell>
          <cell r="B1132" t="str">
            <v>CSH200 ( Residual current sensor )</v>
          </cell>
          <cell r="C1132">
            <v>96.599799999999988</v>
          </cell>
          <cell r="D1132">
            <v>106.25977999999999</v>
          </cell>
        </row>
        <row r="1133">
          <cell r="A1133" t="str">
            <v>59643</v>
          </cell>
          <cell r="B1133" t="str">
            <v>ACE959 ( 4-wires RS485 network interface )</v>
          </cell>
          <cell r="C1133">
            <v>25.059099999999997</v>
          </cell>
          <cell r="D1133">
            <v>26.312054999999997</v>
          </cell>
        </row>
        <row r="1134">
          <cell r="A1134" t="str">
            <v>59663</v>
          </cell>
          <cell r="B1134" t="str">
            <v>CCA612 ( Sepam - interface RS485 cable )</v>
          </cell>
          <cell r="C1134">
            <v>3.9269599999999998</v>
          </cell>
          <cell r="D1134">
            <v>4.1233079999999998</v>
          </cell>
        </row>
        <row r="1135">
          <cell r="A1135" t="str">
            <v>59715</v>
          </cell>
          <cell r="B1135" t="str">
            <v>MES120 ( 14 inputs + 6 outputs modul )</v>
          </cell>
          <cell r="C1135">
            <v>83.234240000000014</v>
          </cell>
          <cell r="D1135">
            <v>91.557664000000017</v>
          </cell>
        </row>
        <row r="1136">
          <cell r="A1136" t="str">
            <v>59901</v>
          </cell>
          <cell r="B1136" t="str">
            <v>NEON INDICATOR 3-7.2KV DI2</v>
          </cell>
          <cell r="C1136">
            <v>11.4063</v>
          </cell>
          <cell r="D1136">
            <v>11.976615000000001</v>
          </cell>
        </row>
        <row r="1137">
          <cell r="A1137" t="str">
            <v>59903</v>
          </cell>
          <cell r="B1137" t="str">
            <v>NEON INDICATOR 10-24KV DI2</v>
          </cell>
          <cell r="C1137">
            <v>9.9202000000000012</v>
          </cell>
          <cell r="D1137">
            <v>10.416210000000001</v>
          </cell>
        </row>
        <row r="1138">
          <cell r="A1138" t="str">
            <v>62160</v>
          </cell>
          <cell r="B1138" t="str">
            <v>CHARIOT MALT EVOLIS MCSET1</v>
          </cell>
          <cell r="C1138">
            <v>1986.23912</v>
          </cell>
          <cell r="D1138">
            <v>2085.5510760000002</v>
          </cell>
        </row>
        <row r="1139">
          <cell r="A1139" t="str">
            <v>62161</v>
          </cell>
          <cell r="B1139" t="str">
            <v>CHARIOT MALT EVOLIS MCSET 2</v>
          </cell>
          <cell r="C1139">
            <v>2413.8140000000003</v>
          </cell>
          <cell r="D1139">
            <v>2534.5047000000004</v>
          </cell>
        </row>
        <row r="1140">
          <cell r="A1140" t="str">
            <v>62162</v>
          </cell>
          <cell r="B1140" t="str">
            <v>CHARIOT MALT EVOLIS MCSET 3  1250A</v>
          </cell>
          <cell r="C1140">
            <v>2986.9120400000002</v>
          </cell>
          <cell r="D1140">
            <v>3136.2576420000005</v>
          </cell>
        </row>
        <row r="1141">
          <cell r="A1141" t="str">
            <v>62163</v>
          </cell>
          <cell r="B1141" t="str">
            <v>CHARIOT MALT EVOLIS MCSET 3  2500A</v>
          </cell>
          <cell r="C1141">
            <v>3669.7968000000001</v>
          </cell>
          <cell r="D1141">
            <v>3853.2866400000003</v>
          </cell>
        </row>
        <row r="1142">
          <cell r="A1142" t="str">
            <v>62170</v>
          </cell>
          <cell r="B1142" t="str">
            <v>CTV1 magnetik</v>
          </cell>
          <cell r="C1142">
            <v>2621.2158000000004</v>
          </cell>
          <cell r="D1142">
            <v>2752.2765900000004</v>
          </cell>
        </row>
        <row r="1143">
          <cell r="A1143" t="str">
            <v>62171</v>
          </cell>
          <cell r="B1143" t="str">
            <v>CTV1 mekanik</v>
          </cell>
          <cell r="C1143">
            <v>2143.4710399999999</v>
          </cell>
          <cell r="D1143">
            <v>2250.6445920000001</v>
          </cell>
        </row>
        <row r="1144">
          <cell r="A1144" t="str">
            <v>62181</v>
          </cell>
          <cell r="B1144" t="str">
            <v>INSTRUCTION FOR USE CTV1</v>
          </cell>
          <cell r="C1144">
            <v>1.5780000000000001</v>
          </cell>
          <cell r="D1144">
            <v>1.8147</v>
          </cell>
        </row>
        <row r="1145">
          <cell r="A1145" t="str">
            <v>732321E</v>
          </cell>
          <cell r="B1145" t="str">
            <v>CHARGING MOTOR 380VCA</v>
          </cell>
          <cell r="C1145">
            <v>66.459999999999994</v>
          </cell>
          <cell r="D1145">
            <v>66.459999999999994</v>
          </cell>
        </row>
        <row r="1146">
          <cell r="A1146" t="str">
            <v>757352BN</v>
          </cell>
          <cell r="B1146" t="str">
            <v>FUSE DIN PERC 125A 7,2KV</v>
          </cell>
          <cell r="C1146">
            <v>198.81</v>
          </cell>
          <cell r="D1146">
            <v>198.81</v>
          </cell>
        </row>
        <row r="1147">
          <cell r="A1147" t="str">
            <v>757352BP</v>
          </cell>
          <cell r="B1147" t="str">
            <v xml:space="preserve">FUSE DIN PERC 160A 7,2KV                  </v>
          </cell>
          <cell r="C1147">
            <v>254.94</v>
          </cell>
          <cell r="D1147">
            <v>254.94</v>
          </cell>
        </row>
        <row r="1148">
          <cell r="A1148" t="str">
            <v>757352BQ</v>
          </cell>
          <cell r="B1148" t="str">
            <v xml:space="preserve">FUSE DIN PERC 200A  7.2KV                 </v>
          </cell>
          <cell r="C1148">
            <v>282.69</v>
          </cell>
          <cell r="D1148">
            <v>282.69</v>
          </cell>
        </row>
        <row r="1149">
          <cell r="A1149" t="str">
            <v>757364CN</v>
          </cell>
          <cell r="B1149" t="str">
            <v xml:space="preserve">FUSE FUSARC INT 12 KV 125A                        </v>
          </cell>
          <cell r="C1149">
            <v>232.05</v>
          </cell>
          <cell r="D1149">
            <v>232.05</v>
          </cell>
        </row>
        <row r="1150">
          <cell r="A1150" t="str">
            <v>757374BR</v>
          </cell>
          <cell r="B1150" t="str">
            <v>FUSE FUSARC INT 7.2 KV 250 A</v>
          </cell>
          <cell r="C1150">
            <v>345.18</v>
          </cell>
          <cell r="D1150">
            <v>345.18</v>
          </cell>
        </row>
        <row r="1151">
          <cell r="A1151" t="str">
            <v>895121BB</v>
          </cell>
          <cell r="B1151" t="str">
            <v>First opening release 220-250VDC</v>
          </cell>
          <cell r="C1151">
            <v>17.03</v>
          </cell>
          <cell r="D1151">
            <v>17.03</v>
          </cell>
        </row>
        <row r="1152">
          <cell r="A1152" t="str">
            <v>895121BF</v>
          </cell>
          <cell r="B1152" t="str">
            <v>First opening release 100-109VDC</v>
          </cell>
          <cell r="C1152">
            <v>16.48</v>
          </cell>
          <cell r="D1152">
            <v>16.48</v>
          </cell>
        </row>
        <row r="1153">
          <cell r="A1153" t="str">
            <v>895121BG</v>
          </cell>
          <cell r="B1153" t="str">
            <v>First opening release 250V 50HZ</v>
          </cell>
          <cell r="C1153">
            <v>16.7</v>
          </cell>
          <cell r="D1153">
            <v>16.7</v>
          </cell>
        </row>
        <row r="1154">
          <cell r="A1154" t="str">
            <v>895121BH</v>
          </cell>
          <cell r="B1154" t="str">
            <v>First opening release 220V 50HZ</v>
          </cell>
          <cell r="C1154">
            <v>16.2</v>
          </cell>
          <cell r="D1154">
            <v>16.2</v>
          </cell>
        </row>
        <row r="1155">
          <cell r="A1155" t="str">
            <v>895121BJ</v>
          </cell>
          <cell r="B1155" t="str">
            <v>First opening release 120V 50Hz</v>
          </cell>
          <cell r="C1155">
            <v>16.309999999999999</v>
          </cell>
          <cell r="D1155">
            <v>16.309999999999999</v>
          </cell>
        </row>
        <row r="1156">
          <cell r="A1156" t="str">
            <v>895121BK</v>
          </cell>
          <cell r="B1156" t="str">
            <v>First opening release 110V 50HZ</v>
          </cell>
          <cell r="C1156">
            <v>16.32</v>
          </cell>
          <cell r="D1156">
            <v>16.32</v>
          </cell>
        </row>
        <row r="1157">
          <cell r="A1157" t="str">
            <v>895121BL</v>
          </cell>
          <cell r="B1157" t="str">
            <v>First opening release 120V 60Hz</v>
          </cell>
          <cell r="C1157">
            <v>13.54</v>
          </cell>
          <cell r="D1157">
            <v>13.54</v>
          </cell>
        </row>
        <row r="1158">
          <cell r="A1158" t="str">
            <v>895121BM</v>
          </cell>
          <cell r="B1158" t="str">
            <v>First opening release 24VDC</v>
          </cell>
          <cell r="C1158">
            <v>16.3</v>
          </cell>
          <cell r="D1158">
            <v>16.3</v>
          </cell>
        </row>
        <row r="1159">
          <cell r="A1159" t="str">
            <v>895136BH</v>
          </cell>
          <cell r="B1159" t="str">
            <v>Closing and anti pumping 220-250VDC</v>
          </cell>
          <cell r="C1159">
            <v>46.72</v>
          </cell>
          <cell r="D1159">
            <v>46.72</v>
          </cell>
        </row>
        <row r="1160">
          <cell r="A1160" t="str">
            <v>895136EG</v>
          </cell>
          <cell r="B1160" t="str">
            <v>Closing and anti pumping 125VDC</v>
          </cell>
          <cell r="C1160">
            <v>40.42</v>
          </cell>
          <cell r="D1160">
            <v>40.42</v>
          </cell>
        </row>
        <row r="1161">
          <cell r="A1161" t="str">
            <v>895136FF</v>
          </cell>
          <cell r="B1161" t="str">
            <v>Closing and anti pumping 110VDC</v>
          </cell>
          <cell r="C1161">
            <v>40.450000000000003</v>
          </cell>
          <cell r="D1161">
            <v>40.450000000000003</v>
          </cell>
        </row>
        <row r="1162">
          <cell r="A1162" t="str">
            <v>895136HE</v>
          </cell>
          <cell r="B1162" t="str">
            <v>Closing and anti pumping 60VDC</v>
          </cell>
          <cell r="C1162">
            <v>45.17</v>
          </cell>
          <cell r="D1162">
            <v>45.17</v>
          </cell>
        </row>
        <row r="1163">
          <cell r="A1163" t="str">
            <v>895136HQ</v>
          </cell>
          <cell r="B1163" t="str">
            <v>Closing and anti pumping 220V 50HZ</v>
          </cell>
          <cell r="C1163">
            <v>41.54</v>
          </cell>
          <cell r="D1163">
            <v>41.54</v>
          </cell>
        </row>
        <row r="1164">
          <cell r="A1164" t="str">
            <v>895136HR</v>
          </cell>
          <cell r="B1164" t="str">
            <v>Closing and anti pumping 240V 50HZ</v>
          </cell>
          <cell r="C1164">
            <v>47.64</v>
          </cell>
          <cell r="D1164">
            <v>47.64</v>
          </cell>
        </row>
        <row r="1165">
          <cell r="A1165" t="str">
            <v>895136JD</v>
          </cell>
          <cell r="B1165" t="str">
            <v>Closing and anti pumping 48VDC</v>
          </cell>
          <cell r="C1165">
            <v>39.39</v>
          </cell>
          <cell r="D1165">
            <v>39.39</v>
          </cell>
        </row>
        <row r="1166">
          <cell r="A1166" t="str">
            <v>895136JQ</v>
          </cell>
          <cell r="B1166" t="str">
            <v>Closing and anti pumping 240V 60HZ</v>
          </cell>
          <cell r="C1166">
            <v>41.64</v>
          </cell>
          <cell r="D1166">
            <v>41.64</v>
          </cell>
        </row>
        <row r="1167">
          <cell r="A1167" t="str">
            <v>895136LC</v>
          </cell>
          <cell r="B1167" t="str">
            <v>Closing and anti pumping 30-32VDC</v>
          </cell>
          <cell r="C1167">
            <v>37.43</v>
          </cell>
          <cell r="D1167">
            <v>37.43</v>
          </cell>
        </row>
        <row r="1168">
          <cell r="A1168" t="str">
            <v>895136LN</v>
          </cell>
          <cell r="B1168" t="str">
            <v>Closing and anti pumping 110V 50HZ</v>
          </cell>
          <cell r="C1168">
            <v>40.628239999999998</v>
          </cell>
          <cell r="D1168">
            <v>42.659652000000001</v>
          </cell>
        </row>
        <row r="1169">
          <cell r="A1169" t="str">
            <v>895136MB</v>
          </cell>
          <cell r="B1169" t="str">
            <v>Closing and anti pumping 24VDC</v>
          </cell>
          <cell r="C1169">
            <v>38.799999999999997</v>
          </cell>
          <cell r="D1169">
            <v>38.799999999999997</v>
          </cell>
        </row>
        <row r="1170">
          <cell r="A1170" t="str">
            <v>895136MT</v>
          </cell>
          <cell r="B1170" t="str">
            <v>Closing and anti pumping 120V 60Hz</v>
          </cell>
          <cell r="C1170">
            <v>43.23</v>
          </cell>
          <cell r="D1170">
            <v>43.23</v>
          </cell>
        </row>
        <row r="1171">
          <cell r="A1171" t="str">
            <v>895384BU</v>
          </cell>
          <cell r="B1171" t="str">
            <v>under voltage release 110V 50HZ</v>
          </cell>
          <cell r="C1171">
            <v>53.48</v>
          </cell>
          <cell r="D1171">
            <v>53.48</v>
          </cell>
        </row>
        <row r="1172">
          <cell r="A1172" t="str">
            <v>895384BX</v>
          </cell>
          <cell r="B1172" t="str">
            <v>under voltage release 220V 50HZ</v>
          </cell>
          <cell r="C1172">
            <v>54.07</v>
          </cell>
          <cell r="D1172">
            <v>54.07</v>
          </cell>
        </row>
        <row r="1173">
          <cell r="A1173" t="str">
            <v>895385BB</v>
          </cell>
          <cell r="B1173" t="str">
            <v>under voltage release 24VDC</v>
          </cell>
          <cell r="C1173">
            <v>70.631280000000004</v>
          </cell>
          <cell r="D1173">
            <v>74.162844000000007</v>
          </cell>
        </row>
        <row r="1174">
          <cell r="A1174" t="str">
            <v>895385BC</v>
          </cell>
          <cell r="B1174" t="str">
            <v>under voltage release 32VDC</v>
          </cell>
          <cell r="C1174">
            <v>70.61</v>
          </cell>
          <cell r="D1174">
            <v>70.61</v>
          </cell>
        </row>
        <row r="1175">
          <cell r="A1175" t="str">
            <v>895385BE</v>
          </cell>
          <cell r="B1175" t="str">
            <v>under voltage release 48VDC</v>
          </cell>
          <cell r="C1175">
            <v>66.56</v>
          </cell>
          <cell r="D1175">
            <v>66.56</v>
          </cell>
        </row>
        <row r="1176">
          <cell r="A1176" t="str">
            <v>895385BF</v>
          </cell>
          <cell r="B1176" t="str">
            <v>under voltage release 60VDC</v>
          </cell>
          <cell r="C1176">
            <v>74.3</v>
          </cell>
          <cell r="D1176">
            <v>74.3</v>
          </cell>
        </row>
        <row r="1177">
          <cell r="A1177" t="str">
            <v>895385BH</v>
          </cell>
          <cell r="B1177" t="str">
            <v>under voltage release 110VDC</v>
          </cell>
          <cell r="C1177">
            <v>65.650000000000006</v>
          </cell>
          <cell r="D1177">
            <v>65.650000000000006</v>
          </cell>
        </row>
        <row r="1178">
          <cell r="A1178" t="str">
            <v>895385BJ</v>
          </cell>
          <cell r="B1178" t="str">
            <v>under voltage release 125VDC</v>
          </cell>
          <cell r="C1178">
            <v>67.52</v>
          </cell>
          <cell r="D1178">
            <v>67.52</v>
          </cell>
        </row>
        <row r="1179">
          <cell r="A1179" t="str">
            <v>895385BM</v>
          </cell>
          <cell r="B1179" t="str">
            <v>under voltage release 220VDC</v>
          </cell>
          <cell r="C1179">
            <v>67.52</v>
          </cell>
          <cell r="D1179">
            <v>67.52</v>
          </cell>
        </row>
        <row r="1180">
          <cell r="A1180" t="str">
            <v>A00008552931</v>
          </cell>
          <cell r="B1180" t="str">
            <v>SPACER 6 LOBANG</v>
          </cell>
          <cell r="C1180">
            <v>6.9074499999999999</v>
          </cell>
          <cell r="D1180">
            <v>6.9074499999999999</v>
          </cell>
        </row>
        <row r="1181">
          <cell r="A1181" t="str">
            <v>A00008553321</v>
          </cell>
          <cell r="B1181" t="str">
            <v>SPACER 3 LOBANG</v>
          </cell>
          <cell r="C1181">
            <v>4.7443</v>
          </cell>
          <cell r="D1181">
            <v>4.7443</v>
          </cell>
        </row>
        <row r="1182">
          <cell r="A1182" t="str">
            <v>A03407529F01</v>
          </cell>
          <cell r="B1182" t="str">
            <v>PINTU LV BOX DI2</v>
          </cell>
          <cell r="C1182">
            <v>12.724793562176343</v>
          </cell>
          <cell r="D1182">
            <v>12.724793562176343</v>
          </cell>
        </row>
        <row r="1183">
          <cell r="A1183" t="str">
            <v>A51574596862</v>
          </cell>
          <cell r="B1183" t="str">
            <v>BOTTOM HOLE 1</v>
          </cell>
          <cell r="C1183">
            <v>39.498210203330714</v>
          </cell>
          <cell r="D1183">
            <v>40.125572735945696</v>
          </cell>
        </row>
        <row r="1184">
          <cell r="A1184" t="str">
            <v>A51574596863</v>
          </cell>
          <cell r="B1184" t="str">
            <v>BOTTOM HOLE 1 EVOLIS</v>
          </cell>
          <cell r="C1184">
            <v>44.397389055107297</v>
          </cell>
          <cell r="D1184">
            <v>45.024751587722278</v>
          </cell>
        </row>
        <row r="1185">
          <cell r="A1185" t="str">
            <v>A51574596872</v>
          </cell>
          <cell r="B1185" t="str">
            <v>BOTTOM HOLE 2</v>
          </cell>
          <cell r="C1185">
            <v>40.641689282332358</v>
          </cell>
          <cell r="D1185">
            <v>41.269051814947339</v>
          </cell>
        </row>
        <row r="1186">
          <cell r="A1186" t="str">
            <v>A51574596882</v>
          </cell>
          <cell r="B1186" t="str">
            <v>BOTTOM HOLE 3</v>
          </cell>
          <cell r="C1186">
            <v>79.376459329400404</v>
          </cell>
          <cell r="D1186">
            <v>80.435112769400376</v>
          </cell>
        </row>
        <row r="1187">
          <cell r="A1187" t="str">
            <v>A51574596883</v>
          </cell>
          <cell r="B1187" t="str">
            <v>BOTTOM HOLE AD3 3150A</v>
          </cell>
          <cell r="C1187">
            <v>77.71667844012596</v>
          </cell>
          <cell r="D1187">
            <v>79.616877193765902</v>
          </cell>
        </row>
        <row r="1188">
          <cell r="A1188" t="str">
            <v>A51574635001A</v>
          </cell>
          <cell r="B1188" t="str">
            <v>KWH 3P 4W DTUB 100V/5A SCHLUMBERGER</v>
          </cell>
          <cell r="C1188">
            <v>139.57900786831536</v>
          </cell>
          <cell r="D1188">
            <v>139.57900786831536</v>
          </cell>
        </row>
        <row r="1189">
          <cell r="A1189" t="str">
            <v>A5157466738</v>
          </cell>
          <cell r="B1189" t="str">
            <v>Bar cover, AD4/TT4/RD4/DI4 Mid cub 630-1250A</v>
          </cell>
          <cell r="C1189">
            <v>6.7014367851896663</v>
          </cell>
          <cell r="D1189">
            <v>7.0365086244491506</v>
          </cell>
        </row>
        <row r="1190">
          <cell r="A1190" t="str">
            <v>A5157466741</v>
          </cell>
          <cell r="B1190" t="str">
            <v>Bar cover, AD4/TT4/RD4/F300Int Mid cub 2000-2500A</v>
          </cell>
          <cell r="C1190">
            <v>6.7014367851896663</v>
          </cell>
          <cell r="D1190">
            <v>7.0365086244491506</v>
          </cell>
        </row>
        <row r="1191">
          <cell r="A1191" t="str">
            <v>A5157467236</v>
          </cell>
          <cell r="B1191" t="str">
            <v>Bar cover, AD4/TT4/RD4 Right end 2000-2500A</v>
          </cell>
          <cell r="C1191">
            <v>6.7014367851896663</v>
          </cell>
          <cell r="D1191">
            <v>7.0365086244491506</v>
          </cell>
        </row>
        <row r="1192">
          <cell r="A1192" t="str">
            <v>A5157467237</v>
          </cell>
          <cell r="B1192" t="str">
            <v>Bar cover, AD4/TT4/RD4 Left end 2000-2500A</v>
          </cell>
          <cell r="C1192">
            <v>6.7014367851896663</v>
          </cell>
          <cell r="D1192">
            <v>7.0365086244491506</v>
          </cell>
        </row>
        <row r="1193">
          <cell r="A1193" t="str">
            <v>A5157467238</v>
          </cell>
          <cell r="B1193" t="str">
            <v>Bar cover, AD4/TT4/RD4/DI4 Right end 630-1250A</v>
          </cell>
          <cell r="C1193">
            <v>6.7014367851896663</v>
          </cell>
          <cell r="D1193">
            <v>7.0365086244491506</v>
          </cell>
        </row>
        <row r="1194">
          <cell r="A1194" t="str">
            <v>A5157467239</v>
          </cell>
          <cell r="B1194" t="str">
            <v>Bar cover, AD4/TT4/RD4/DI4 Left end 630-1250A</v>
          </cell>
          <cell r="C1194">
            <v>6.7014367851896663</v>
          </cell>
          <cell r="D1194">
            <v>7.0365086244491506</v>
          </cell>
        </row>
        <row r="1195">
          <cell r="A1195" t="str">
            <v>A5157473258</v>
          </cell>
          <cell r="B1195" t="str">
            <v>Option Double CT panel</v>
          </cell>
          <cell r="C1195">
            <v>20.351352425973293</v>
          </cell>
          <cell r="D1195">
            <v>20.351352425973293</v>
          </cell>
        </row>
        <row r="1196">
          <cell r="A1196" t="str">
            <v>AAA12738FA</v>
          </cell>
          <cell r="B1196" t="str">
            <v>Bottom pan MCSet1 SF6</v>
          </cell>
          <cell r="C1196">
            <v>33.684760889894299</v>
          </cell>
          <cell r="D1196">
            <v>33.684760889894299</v>
          </cell>
        </row>
        <row r="1197">
          <cell r="A1197" t="str">
            <v>AAA12738FB</v>
          </cell>
          <cell r="B1197" t="str">
            <v>Bottom pan MCSet2</v>
          </cell>
          <cell r="C1197">
            <v>36.140343831959967</v>
          </cell>
          <cell r="D1197">
            <v>36.140343831959967</v>
          </cell>
        </row>
        <row r="1198">
          <cell r="A1198" t="str">
            <v>AAA12738FC</v>
          </cell>
          <cell r="B1198" t="str">
            <v>Bottom pan MCSet1 Evolis</v>
          </cell>
          <cell r="C1198">
            <v>36.916777186671133</v>
          </cell>
          <cell r="D1198">
            <v>36.916777186671133</v>
          </cell>
        </row>
        <row r="1199">
          <cell r="A1199" t="str">
            <v>AAA12740FA</v>
          </cell>
          <cell r="B1199" t="str">
            <v>LV BOX MCSET1 MARINE</v>
          </cell>
          <cell r="C1199">
            <v>127.12351268989482</v>
          </cell>
          <cell r="D1199">
            <v>128.62698409778602</v>
          </cell>
        </row>
        <row r="1200">
          <cell r="A1200" t="str">
            <v>AAA12740FB</v>
          </cell>
          <cell r="B1200" t="str">
            <v>LV BOX MCSET2 MARINE</v>
          </cell>
          <cell r="C1200">
            <v>94.675284942417505</v>
          </cell>
          <cell r="D1200">
            <v>96.897920091842622</v>
          </cell>
        </row>
        <row r="1201">
          <cell r="A1201" t="str">
            <v>AAA12740FC</v>
          </cell>
          <cell r="B1201" t="str">
            <v>LV BOX MCSET3 MARINE</v>
          </cell>
          <cell r="C1201">
            <v>82.01375462387891</v>
          </cell>
          <cell r="D1201">
            <v>83.532252149305236</v>
          </cell>
        </row>
        <row r="1202">
          <cell r="A1202" t="str">
            <v>AAA12744FA</v>
          </cell>
          <cell r="B1202" t="str">
            <v>ARC LIMITER, MARINE</v>
          </cell>
          <cell r="C1202">
            <v>29.660988652239009</v>
          </cell>
          <cell r="D1202">
            <v>29.764988652239008</v>
          </cell>
        </row>
        <row r="1203">
          <cell r="A1203" t="str">
            <v>AAA12747FA</v>
          </cell>
          <cell r="B1203" t="str">
            <v>Tunnel PIF Marine MC 1, IPX1</v>
          </cell>
          <cell r="C1203">
            <v>2.1861413747611862</v>
          </cell>
          <cell r="D1203">
            <v>2.1861413747611862</v>
          </cell>
        </row>
        <row r="1204">
          <cell r="A1204" t="str">
            <v>AAA12747FB</v>
          </cell>
          <cell r="B1204" t="str">
            <v>Tunnel PIF Marine MC 1, IPX2</v>
          </cell>
          <cell r="C1204">
            <v>33.996299924374718</v>
          </cell>
          <cell r="D1204">
            <v>33.996299924374718</v>
          </cell>
        </row>
        <row r="1205">
          <cell r="A1205" t="str">
            <v>AAA12747FC</v>
          </cell>
          <cell r="B1205" t="str">
            <v>Tunnel PIF Marine MC 2, IPX1</v>
          </cell>
          <cell r="C1205">
            <v>0</v>
          </cell>
          <cell r="D1205">
            <v>0</v>
          </cell>
        </row>
        <row r="1206">
          <cell r="A1206" t="str">
            <v>AAA12747FD</v>
          </cell>
          <cell r="B1206" t="str">
            <v>Tunnel PIF Marine MC 2, IPX2</v>
          </cell>
          <cell r="C1206">
            <v>104.73431430071849</v>
          </cell>
          <cell r="D1206">
            <v>104.73431430071849</v>
          </cell>
        </row>
        <row r="1207">
          <cell r="A1207" t="str">
            <v>AAA12747FE</v>
          </cell>
          <cell r="B1207" t="str">
            <v>Tunnel PIF Marine MC 3, IPX1</v>
          </cell>
          <cell r="C1207">
            <v>22.389497124786804</v>
          </cell>
          <cell r="D1207">
            <v>22.389497124786804</v>
          </cell>
        </row>
        <row r="1208">
          <cell r="A1208" t="str">
            <v>AAA12747FF</v>
          </cell>
          <cell r="B1208" t="str">
            <v>Tunnel PIF Marine MC 3, IPX2</v>
          </cell>
          <cell r="C1208">
            <v>52.312872655320525</v>
          </cell>
          <cell r="D1208">
            <v>52.312872655320525</v>
          </cell>
        </row>
        <row r="1209">
          <cell r="A1209" t="str">
            <v>AAA12747FG</v>
          </cell>
          <cell r="B1209" t="str">
            <v>END PLATE LEFT, MARINE</v>
          </cell>
          <cell r="C1209">
            <v>8.5621886429058787</v>
          </cell>
          <cell r="D1209">
            <v>8.5621886429058787</v>
          </cell>
        </row>
        <row r="1210">
          <cell r="A1210" t="str">
            <v>AAA12747FH</v>
          </cell>
          <cell r="B1210" t="str">
            <v>END PLATE RIGHT, MARINE</v>
          </cell>
          <cell r="C1210">
            <v>9.1739717274604082</v>
          </cell>
          <cell r="D1210">
            <v>9.1739717274604082</v>
          </cell>
        </row>
        <row r="1211">
          <cell r="A1211" t="str">
            <v>AAA12748FA</v>
          </cell>
          <cell r="B1211" t="str">
            <v>NYLON DAMPER OF VT COMP. W/D MARINE</v>
          </cell>
          <cell r="C1211">
            <v>1.5872659368047529E-4</v>
          </cell>
          <cell r="D1211">
            <v>1.5872659368047529E-4</v>
          </cell>
        </row>
        <row r="1212">
          <cell r="A1212" t="str">
            <v>AAA12748FB</v>
          </cell>
          <cell r="B1212" t="str">
            <v>CALAGE CAISSON TT MCSET 3/ DAMPER VT W/D MARINE</v>
          </cell>
          <cell r="C1212">
            <v>0</v>
          </cell>
          <cell r="D1212">
            <v>0</v>
          </cell>
        </row>
        <row r="1213">
          <cell r="A1213" t="str">
            <v>AAA12749FA</v>
          </cell>
          <cell r="B1213" t="str">
            <v>ENS DU BLOCK TT FIX/DEBRO MARINE MC7-1,2</v>
          </cell>
          <cell r="C1213">
            <v>7.9363296840237644E-5</v>
          </cell>
          <cell r="D1213">
            <v>7.9363296840237644E-5</v>
          </cell>
        </row>
        <row r="1214">
          <cell r="A1214" t="str">
            <v>AAA12749FB</v>
          </cell>
          <cell r="B1214" t="str">
            <v>ENS DU BLOCK TT FIX/DEBRO MARINE MC7-3</v>
          </cell>
          <cell r="C1214">
            <v>0</v>
          </cell>
          <cell r="D1214">
            <v>0</v>
          </cell>
        </row>
        <row r="1215">
          <cell r="A1215" t="str">
            <v>AAA12853FA</v>
          </cell>
          <cell r="B1215" t="str">
            <v>MOTORPACT LINKS CUB. UG-LEFT</v>
          </cell>
          <cell r="C1215">
            <v>332.1076165320606</v>
          </cell>
          <cell r="D1215">
            <v>336.09293197307301</v>
          </cell>
        </row>
        <row r="1216">
          <cell r="A1216" t="str">
            <v>AAA12853FB</v>
          </cell>
          <cell r="B1216" t="str">
            <v>MOTORPACT LINKS CUB. UG-LEFT, w/MCSet 1700mm</v>
          </cell>
          <cell r="C1216">
            <v>348.8148869711456</v>
          </cell>
          <cell r="D1216">
            <v>352.80020241215703</v>
          </cell>
        </row>
        <row r="1217">
          <cell r="A1217" t="str">
            <v>AAA12854FA</v>
          </cell>
          <cell r="B1217" t="str">
            <v>MOTORPACT LINKS CUB. UG-RIGHT</v>
          </cell>
          <cell r="C1217">
            <v>331.44087595171015</v>
          </cell>
          <cell r="D1217">
            <v>335.42619139272256</v>
          </cell>
        </row>
        <row r="1218">
          <cell r="A1218" t="str">
            <v>AAA12854FB</v>
          </cell>
          <cell r="B1218" t="str">
            <v>MOTORPACT LINKS CUB. UG-RIGHT, w/MCSet 1700mm</v>
          </cell>
          <cell r="C1218">
            <v>348.14814639079515</v>
          </cell>
          <cell r="D1218">
            <v>352.13346183180658</v>
          </cell>
        </row>
        <row r="1219">
          <cell r="A1219" t="str">
            <v>AAA13063FA</v>
          </cell>
          <cell r="B1219" t="str">
            <v>3900-4000A ventilation</v>
          </cell>
          <cell r="C1219">
            <v>66.167610283763295</v>
          </cell>
          <cell r="D1219">
            <v>66.356903048269473</v>
          </cell>
        </row>
        <row r="1220">
          <cell r="A1220" t="str">
            <v>AAA20016FA</v>
          </cell>
          <cell r="B1220" t="str">
            <v>PINTU BAWAH MCSET1 MARINE</v>
          </cell>
          <cell r="C1220">
            <v>18.451388607509848</v>
          </cell>
          <cell r="D1220">
            <v>18.648788607509847</v>
          </cell>
        </row>
        <row r="1221">
          <cell r="A1221" t="str">
            <v>AAA20016FB</v>
          </cell>
          <cell r="B1221" t="str">
            <v>PINTU BAWAH MCSET2 MARINE</v>
          </cell>
          <cell r="C1221">
            <v>15.157494335452625</v>
          </cell>
          <cell r="D1221">
            <v>15.354894335452625</v>
          </cell>
        </row>
        <row r="1222">
          <cell r="A1222" t="str">
            <v>AAA20016FC</v>
          </cell>
          <cell r="B1222" t="str">
            <v>PINTU BAWAH MCSET3 PIF MARINE</v>
          </cell>
          <cell r="C1222">
            <v>17.264034323483052</v>
          </cell>
          <cell r="D1222">
            <v>17.461434323483051</v>
          </cell>
        </row>
        <row r="1223">
          <cell r="A1223" t="str">
            <v>AAA20120FA</v>
          </cell>
          <cell r="B1223" t="str">
            <v>COVER BUSBAR MCSET1 MARINE</v>
          </cell>
          <cell r="C1223">
            <v>21.01634234167598</v>
          </cell>
          <cell r="D1223">
            <v>21.01634234167598</v>
          </cell>
        </row>
        <row r="1224">
          <cell r="A1224" t="str">
            <v>AAA20120FB</v>
          </cell>
          <cell r="B1224" t="str">
            <v>COVER BUSBAR MCSET2 MARINE</v>
          </cell>
          <cell r="C1224">
            <v>18.120018352762393</v>
          </cell>
          <cell r="D1224">
            <v>18.120018352762393</v>
          </cell>
        </row>
        <row r="1225">
          <cell r="A1225" t="str">
            <v>AAA20120FC</v>
          </cell>
          <cell r="B1225" t="str">
            <v>COVER BUSBAR MCSET3 MARINE</v>
          </cell>
          <cell r="C1225">
            <v>36.559686367361749</v>
          </cell>
          <cell r="D1225">
            <v>36.559686367361749</v>
          </cell>
        </row>
        <row r="1226">
          <cell r="A1226" t="str">
            <v>CCA609</v>
          </cell>
          <cell r="B1226" t="str">
            <v>COMUNICATION CONNECTION BOX 2/4 WIRE</v>
          </cell>
          <cell r="C1226">
            <v>63.212548480061926</v>
          </cell>
          <cell r="D1226">
            <v>63.212548480061926</v>
          </cell>
        </row>
        <row r="1227">
          <cell r="A1227" t="str">
            <v>FLAP MCSET1</v>
          </cell>
          <cell r="B1227" t="str">
            <v>FLAP MCSET1, MARINE</v>
          </cell>
          <cell r="C1227">
            <v>11.964506577766548</v>
          </cell>
          <cell r="D1227">
            <v>11.971598577766548</v>
          </cell>
        </row>
        <row r="1228">
          <cell r="A1228" t="str">
            <v>FLAP MCSET2</v>
          </cell>
          <cell r="B1228" t="str">
            <v>FLAP MCSET2, MARINE</v>
          </cell>
          <cell r="C1228">
            <v>14.409956113780938</v>
          </cell>
          <cell r="D1228">
            <v>14.417048113780938</v>
          </cell>
        </row>
        <row r="1229">
          <cell r="A1229" t="str">
            <v>FLAP MCSET3</v>
          </cell>
          <cell r="B1229" t="str">
            <v>FLAP MCSET3, MARINE</v>
          </cell>
          <cell r="C1229">
            <v>13.969256962777742</v>
          </cell>
          <cell r="D1229">
            <v>13.976348962777742</v>
          </cell>
        </row>
        <row r="1230">
          <cell r="A1230" t="str">
            <v>J1368462</v>
          </cell>
          <cell r="B1230" t="str">
            <v>SELECTOR SWITCH</v>
          </cell>
          <cell r="C1230">
            <v>8.3400507750500541</v>
          </cell>
          <cell r="D1230">
            <v>8.3400507750500541</v>
          </cell>
        </row>
        <row r="1231">
          <cell r="A1231" t="str">
            <v>PM700</v>
          </cell>
          <cell r="B1231" t="str">
            <v>Power Meter PM700</v>
          </cell>
          <cell r="C1231">
            <v>80.266451158279551</v>
          </cell>
          <cell r="D1231">
            <v>84.279773716193532</v>
          </cell>
        </row>
        <row r="1232">
          <cell r="A1232" t="str">
            <v>PM700P</v>
          </cell>
          <cell r="B1232" t="str">
            <v>Power Meter PM700P</v>
          </cell>
          <cell r="C1232">
            <v>0</v>
          </cell>
          <cell r="D1232">
            <v>0</v>
          </cell>
        </row>
        <row r="1233">
          <cell r="A1233" t="str">
            <v>PM710</v>
          </cell>
          <cell r="B1233" t="str">
            <v>Power Meter PM710</v>
          </cell>
          <cell r="C1233">
            <v>86.724582750584702</v>
          </cell>
          <cell r="D1233">
            <v>91.060811888113946</v>
          </cell>
        </row>
        <row r="1234">
          <cell r="A1234" t="str">
            <v>PM810MG</v>
          </cell>
          <cell r="B1234" t="str">
            <v>Centrale de mesure PM810 avec THD. alarm</v>
          </cell>
          <cell r="C1234">
            <v>156.8754636776998</v>
          </cell>
          <cell r="D1234">
            <v>164.71923686158479</v>
          </cell>
        </row>
        <row r="1235">
          <cell r="A1235" t="str">
            <v>PM820MG</v>
          </cell>
          <cell r="B1235" t="str">
            <v>Centrale de mesure PM820 avec harmonique</v>
          </cell>
          <cell r="C1235">
            <v>160.19851829253889</v>
          </cell>
          <cell r="D1235">
            <v>168.20844420716585</v>
          </cell>
        </row>
        <row r="1236">
          <cell r="A1236" t="str">
            <v>PM850MG</v>
          </cell>
          <cell r="B1236" t="str">
            <v>Centrale de mesure PM850 avec harmonique</v>
          </cell>
          <cell r="C1236">
            <v>168.13008617875224</v>
          </cell>
          <cell r="D1236">
            <v>176.53659048768986</v>
          </cell>
        </row>
        <row r="1237">
          <cell r="A1237" t="str">
            <v>PT UP AD1</v>
          </cell>
          <cell r="B1237" t="str">
            <v>PTs D/O ph-earth upstream AD1</v>
          </cell>
          <cell r="C1237">
            <v>890.54769353701101</v>
          </cell>
          <cell r="D1237">
            <v>933.81421008298003</v>
          </cell>
        </row>
        <row r="1238">
          <cell r="A1238" t="str">
            <v>PT UP AD2</v>
          </cell>
          <cell r="B1238" t="str">
            <v>PTs D/O ph-earth upstream AD2</v>
          </cell>
          <cell r="C1238">
            <v>908.88155554233595</v>
          </cell>
          <cell r="D1238">
            <v>953.42046608830503</v>
          </cell>
        </row>
        <row r="1239">
          <cell r="A1239" t="str">
            <v>S51189107FA1</v>
          </cell>
          <cell r="B1239" t="str">
            <v>Anchoring MCset123 non seismic</v>
          </cell>
          <cell r="C1239">
            <v>30.818602766440975</v>
          </cell>
          <cell r="D1239">
            <v>32.09484739350696</v>
          </cell>
        </row>
        <row r="1240">
          <cell r="A1240" t="str">
            <v>S51189107FA2</v>
          </cell>
          <cell r="B1240" t="str">
            <v>Anchoring MCset123  anti seismic</v>
          </cell>
          <cell r="C1240">
            <v>61.63720553288195</v>
          </cell>
          <cell r="D1240">
            <v>64.18969478701392</v>
          </cell>
        </row>
        <row r="1241">
          <cell r="A1241" t="str">
            <v>S51551047001</v>
          </cell>
          <cell r="B1241" t="str">
            <v>KWH STUB 100/5 1.0 FM SCH</v>
          </cell>
          <cell r="C1241">
            <v>71.426967156213877</v>
          </cell>
          <cell r="D1241">
            <v>71.426967156213877</v>
          </cell>
        </row>
        <row r="1242">
          <cell r="A1242" t="str">
            <v>S5157045700</v>
          </cell>
          <cell r="B1242" t="str">
            <v>JBUS/MOBBUS CONNECTOR + CABLE</v>
          </cell>
          <cell r="C1242">
            <v>0</v>
          </cell>
          <cell r="D1242">
            <v>0</v>
          </cell>
        </row>
        <row r="1243">
          <cell r="A1243" t="str">
            <v>S5157396600</v>
          </cell>
          <cell r="B1243" t="str">
            <v>VM 20KV/100V 96X96 90 DEGREE CLASS 1.5 GAE</v>
          </cell>
          <cell r="C1243">
            <v>58.250437708422908</v>
          </cell>
          <cell r="D1243">
            <v>58.250437708422908</v>
          </cell>
        </row>
        <row r="1244">
          <cell r="A1244" t="str">
            <v>S51573966001</v>
          </cell>
          <cell r="B1244" t="str">
            <v>KV METER 20KV/V3//100/V3 (0-30KV) CROMPTON</v>
          </cell>
          <cell r="C1244">
            <v>58.250437708422908</v>
          </cell>
          <cell r="D1244">
            <v>58.250437708422908</v>
          </cell>
        </row>
        <row r="1245">
          <cell r="A1245" t="str">
            <v>S5157397000</v>
          </cell>
          <cell r="B1245" t="str">
            <v>VM 22KV/110V 96X96 90 DEGREE CLASS 1.5 GAE</v>
          </cell>
          <cell r="C1245">
            <v>65.893758100512514</v>
          </cell>
          <cell r="D1245">
            <v>65.893758100512514</v>
          </cell>
        </row>
        <row r="1246">
          <cell r="A1246" t="str">
            <v>S51573970001</v>
          </cell>
          <cell r="B1246" t="str">
            <v>KV METER 22KV/V3//110/V3 (0-30KV) CROMPTON</v>
          </cell>
          <cell r="C1246">
            <v>65.893758100512514</v>
          </cell>
          <cell r="D1246">
            <v>65.893758100512514</v>
          </cell>
        </row>
        <row r="1247">
          <cell r="A1247" t="str">
            <v>S5157411800</v>
          </cell>
          <cell r="B1247" t="str">
            <v>SEPAM 100MI S01 X02 24-30VDC</v>
          </cell>
          <cell r="C1247">
            <v>100.28</v>
          </cell>
          <cell r="D1247">
            <v>100.28</v>
          </cell>
        </row>
        <row r="1248">
          <cell r="A1248" t="str">
            <v>S5157411900</v>
          </cell>
          <cell r="B1248" t="str">
            <v>SEPAM 100MI S01 X02 48-127VDC</v>
          </cell>
          <cell r="C1248">
            <v>100.28</v>
          </cell>
          <cell r="D1248">
            <v>100.28</v>
          </cell>
        </row>
        <row r="1249">
          <cell r="A1249" t="str">
            <v>S5157412000</v>
          </cell>
          <cell r="B1249" t="str">
            <v>SEPAM 100MI S01 X03 24-30VDC</v>
          </cell>
          <cell r="C1249">
            <v>143.88</v>
          </cell>
          <cell r="D1249">
            <v>143.88</v>
          </cell>
        </row>
        <row r="1250">
          <cell r="A1250" t="str">
            <v>S5157412100</v>
          </cell>
          <cell r="B1250" t="str">
            <v>SEPAM 100MI S01 X03 48-127VDC</v>
          </cell>
          <cell r="C1250">
            <v>143.88</v>
          </cell>
          <cell r="D1250">
            <v>143.88</v>
          </cell>
        </row>
        <row r="1251">
          <cell r="A1251" t="str">
            <v>S5157412200</v>
          </cell>
          <cell r="B1251" t="str">
            <v>SEPAM 100MI S01 X01 24-30VDC</v>
          </cell>
          <cell r="C1251">
            <v>91.56</v>
          </cell>
          <cell r="D1251">
            <v>91.56</v>
          </cell>
        </row>
        <row r="1252">
          <cell r="A1252" t="str">
            <v>S5157412300</v>
          </cell>
          <cell r="B1252" t="str">
            <v>SEPAM 100MI S01 X01 48-127VDC</v>
          </cell>
          <cell r="C1252">
            <v>91.56</v>
          </cell>
          <cell r="D1252">
            <v>91.56</v>
          </cell>
        </row>
        <row r="1253">
          <cell r="A1253" t="str">
            <v>S5157412400</v>
          </cell>
          <cell r="B1253" t="str">
            <v>SEPAM 100 RT 24-30VDC</v>
          </cell>
          <cell r="C1253">
            <v>331.36</v>
          </cell>
          <cell r="D1253">
            <v>331.36</v>
          </cell>
        </row>
        <row r="1254">
          <cell r="A1254" t="str">
            <v>S5157412500</v>
          </cell>
          <cell r="B1254" t="str">
            <v>SEPAM 100 RT 48-127VDC</v>
          </cell>
          <cell r="C1254">
            <v>331.36</v>
          </cell>
          <cell r="D1254">
            <v>331.36</v>
          </cell>
        </row>
        <row r="1255">
          <cell r="A1255" t="str">
            <v>S5157412600</v>
          </cell>
          <cell r="B1255" t="str">
            <v>SEPAM 100 RT 220VDC</v>
          </cell>
          <cell r="C1255">
            <v>331.36</v>
          </cell>
          <cell r="D1255">
            <v>331.36</v>
          </cell>
        </row>
        <row r="1256">
          <cell r="A1256" t="str">
            <v>S-5157415100-1-01</v>
          </cell>
          <cell r="B1256" t="str">
            <v>BASIC PANEL INTERFACE F300-MCSET4</v>
          </cell>
          <cell r="C1256">
            <v>434.06610334171</v>
          </cell>
          <cell r="D1256">
            <v>440.98456517936103</v>
          </cell>
        </row>
        <row r="1257">
          <cell r="A1257" t="str">
            <v>S5157434000</v>
          </cell>
          <cell r="B1257" t="str">
            <v>AM 96X96 90 DEG CLS 1.5 0.5VA 2In 10/5A</v>
          </cell>
          <cell r="C1257">
            <v>45.66142201423645</v>
          </cell>
          <cell r="D1257">
            <v>45.66142201423645</v>
          </cell>
        </row>
        <row r="1258">
          <cell r="A1258" t="str">
            <v>S5157434100</v>
          </cell>
          <cell r="B1258" t="str">
            <v>AM 96X96 90 DEG CLS 1.5 0.5VA 2In 20/5A</v>
          </cell>
          <cell r="C1258">
            <v>45.66142201423645</v>
          </cell>
          <cell r="D1258">
            <v>45.66142201423645</v>
          </cell>
        </row>
        <row r="1259">
          <cell r="A1259" t="str">
            <v>S5157434200</v>
          </cell>
          <cell r="B1259" t="str">
            <v>AM 96X96 90 DEG CLS 1.5 0.5VA 2In 25/5A</v>
          </cell>
          <cell r="C1259">
            <v>45.66142201423645</v>
          </cell>
          <cell r="D1259">
            <v>45.66142201423645</v>
          </cell>
        </row>
        <row r="1260">
          <cell r="A1260" t="str">
            <v>S51574529001</v>
          </cell>
          <cell r="B1260" t="str">
            <v>AM 0-200 96x96 90deg 1.3In class 1.5</v>
          </cell>
          <cell r="C1260">
            <v>45.66142201423645</v>
          </cell>
          <cell r="D1260">
            <v>45.66142201423645</v>
          </cell>
        </row>
        <row r="1261">
          <cell r="A1261" t="str">
            <v>S51574530001</v>
          </cell>
          <cell r="B1261" t="str">
            <v>AM 0-300 96x96 90deg 1.3In class 1.5</v>
          </cell>
          <cell r="C1261">
            <v>45.66142201423645</v>
          </cell>
          <cell r="D1261">
            <v>45.66142201423645</v>
          </cell>
        </row>
        <row r="1262">
          <cell r="A1262" t="str">
            <v>S51574531001</v>
          </cell>
          <cell r="B1262" t="str">
            <v>AM 0-400 96x96 90deg 1.3In class 1.5</v>
          </cell>
          <cell r="C1262">
            <v>45.66142201423645</v>
          </cell>
          <cell r="D1262">
            <v>45.66142201423645</v>
          </cell>
        </row>
        <row r="1263">
          <cell r="A1263" t="str">
            <v>S51574532001</v>
          </cell>
          <cell r="B1263" t="str">
            <v>AM 0-600 96x96 90deg 1.3In class 1.5</v>
          </cell>
          <cell r="C1263">
            <v>45.66142201423645</v>
          </cell>
          <cell r="D1263">
            <v>45.66142201423645</v>
          </cell>
        </row>
        <row r="1264">
          <cell r="A1264" t="str">
            <v>S51574533001</v>
          </cell>
          <cell r="B1264" t="str">
            <v>AM 0-1000 96x96 90deg 1.3In class 1.5</v>
          </cell>
          <cell r="C1264">
            <v>45.66142201423645</v>
          </cell>
          <cell r="D1264">
            <v>45.66142201423645</v>
          </cell>
        </row>
        <row r="1265">
          <cell r="A1265" t="str">
            <v>S51574534001</v>
          </cell>
          <cell r="B1265" t="str">
            <v>AM 0-1200 96x96 90deg 1.3In class 1.5</v>
          </cell>
          <cell r="C1265">
            <v>45.66142201423645</v>
          </cell>
          <cell r="D1265">
            <v>45.66142201423645</v>
          </cell>
        </row>
        <row r="1266">
          <cell r="A1266" t="str">
            <v>S51574535001</v>
          </cell>
          <cell r="B1266" t="str">
            <v>AM 0-2000 96x96 90deg 1.3In class 1.5</v>
          </cell>
          <cell r="C1266">
            <v>45.66142201423645</v>
          </cell>
          <cell r="D1266">
            <v>45.66142201423645</v>
          </cell>
        </row>
        <row r="1267">
          <cell r="A1267" t="str">
            <v>S51574588091</v>
          </cell>
          <cell r="B1267" t="str">
            <v>MES114 ( 10 inputs + 4 outputs module )</v>
          </cell>
          <cell r="C1267">
            <v>41.099849999999996</v>
          </cell>
          <cell r="D1267">
            <v>45.209834999999998</v>
          </cell>
        </row>
        <row r="1268">
          <cell r="A1268" t="str">
            <v>S51574588101</v>
          </cell>
          <cell r="B1268" t="str">
            <v>KIT SFT2841</v>
          </cell>
          <cell r="C1268">
            <v>25.570551905555654</v>
          </cell>
          <cell r="D1268">
            <v>26.849079500833437</v>
          </cell>
        </row>
        <row r="1269">
          <cell r="A1269" t="str">
            <v>S51574624051</v>
          </cell>
          <cell r="B1269" t="str">
            <v>KV METER 13,8KV/V3//110/V3 (0-17KV) CROMPTON</v>
          </cell>
          <cell r="C1269">
            <v>13.974209944332204</v>
          </cell>
          <cell r="D1269">
            <v>13.974209944332204</v>
          </cell>
        </row>
        <row r="1270">
          <cell r="A1270" t="str">
            <v>S51574667701</v>
          </cell>
          <cell r="B1270" t="str">
            <v>CT block 3 phase jumper phoenix</v>
          </cell>
          <cell r="C1270">
            <v>22.030060753397368</v>
          </cell>
          <cell r="D1270">
            <v>22.030060753397368</v>
          </cell>
        </row>
        <row r="1271">
          <cell r="A1271" t="str">
            <v>S51574667711</v>
          </cell>
          <cell r="B1271" t="str">
            <v>CT block  jumper per 1 phase phoenix</v>
          </cell>
          <cell r="C1271">
            <v>18.318477450069974</v>
          </cell>
          <cell r="D1271">
            <v>18.318477450069974</v>
          </cell>
        </row>
        <row r="1272">
          <cell r="A1272" t="str">
            <v>S51574667721</v>
          </cell>
          <cell r="B1272" t="str">
            <v>PT block  phoenix</v>
          </cell>
          <cell r="C1272">
            <v>12.950026598608938</v>
          </cell>
          <cell r="D1272">
            <v>12.950026598608938</v>
          </cell>
        </row>
        <row r="1273">
          <cell r="A1273" t="str">
            <v>SP-59604-G40-8-0-6</v>
          </cell>
          <cell r="B1273" t="str">
            <v>Sepam 1000+ G40, 24-250VDC/100-240VAC</v>
          </cell>
          <cell r="C1273">
            <v>277.10269530869914</v>
          </cell>
          <cell r="D1273">
            <v>290.95783007413411</v>
          </cell>
        </row>
        <row r="1274">
          <cell r="A1274" t="str">
            <v>SP-59604-M41-8-0-6</v>
          </cell>
          <cell r="B1274" t="str">
            <v>Sepam 1000+ M41, 24-250VDC/100-240VAC</v>
          </cell>
          <cell r="C1274">
            <v>277.10269530869914</v>
          </cell>
          <cell r="D1274">
            <v>290.95783007413411</v>
          </cell>
        </row>
        <row r="1275">
          <cell r="A1275" t="str">
            <v>SP-59604-S40-8-0-6</v>
          </cell>
          <cell r="B1275" t="str">
            <v>Sepam 1000+ S40, 24-250Vdc/100-240Vac</v>
          </cell>
          <cell r="C1275">
            <v>277.10269530869914</v>
          </cell>
          <cell r="D1275">
            <v>290.95783007413411</v>
          </cell>
        </row>
        <row r="1276">
          <cell r="A1276" t="str">
            <v>SP-59604-S41-8-0-6</v>
          </cell>
          <cell r="B1276" t="str">
            <v>Sepam 1000+ S41, 24-250Vdc/100-240Vac</v>
          </cell>
          <cell r="C1276">
            <v>277.10269530869914</v>
          </cell>
          <cell r="D1276">
            <v>290.95783007413411</v>
          </cell>
        </row>
        <row r="1277">
          <cell r="A1277" t="str">
            <v>SP-59604-S42-8-0-6</v>
          </cell>
          <cell r="B1277" t="str">
            <v>Sepam 1000+ S42, 24-250Vdc/100-240Vac</v>
          </cell>
          <cell r="C1277">
            <v>277.10269530869914</v>
          </cell>
          <cell r="D1277">
            <v>290.95783007413411</v>
          </cell>
        </row>
        <row r="1278">
          <cell r="A1278" t="str">
            <v>SP-59604-T40-8-0-6</v>
          </cell>
          <cell r="B1278" t="str">
            <v>Sepam 1000+ T40, 24-250VDC/100-240VAC</v>
          </cell>
          <cell r="C1278">
            <v>277.10269530869914</v>
          </cell>
          <cell r="D1278">
            <v>290.95783007413411</v>
          </cell>
        </row>
        <row r="1279">
          <cell r="A1279" t="str">
            <v>SP-59604-T42-8-0-6</v>
          </cell>
          <cell r="B1279" t="str">
            <v>Sepam 1000+ T42, 24-250VDC/100-240VAC</v>
          </cell>
          <cell r="C1279">
            <v>277.10269530869914</v>
          </cell>
          <cell r="D1279">
            <v>290.95783007413411</v>
          </cell>
        </row>
        <row r="1280">
          <cell r="A1280" t="str">
            <v>SP-59607-B21-8-2</v>
          </cell>
          <cell r="B1280" t="str">
            <v>Sepam 1000+ B21 adv UMI 48-250 V</v>
          </cell>
          <cell r="C1280">
            <v>254.0813680817441</v>
          </cell>
          <cell r="D1280">
            <v>266.78543648583133</v>
          </cell>
        </row>
        <row r="1281">
          <cell r="A1281" t="str">
            <v>SP-59607-B22-8-2</v>
          </cell>
          <cell r="B1281" t="str">
            <v>Sepam 1000+ B22 adv UMI 48-250 V</v>
          </cell>
          <cell r="C1281">
            <v>254.0813680817441</v>
          </cell>
          <cell r="D1281">
            <v>266.78543648583133</v>
          </cell>
        </row>
        <row r="1282">
          <cell r="A1282" t="str">
            <v>SP-59607-M20-8-0</v>
          </cell>
          <cell r="B1282" t="str">
            <v>Sepam 1000+ M20 adv UMI 48-250 V</v>
          </cell>
          <cell r="C1282">
            <v>206.89958577385391</v>
          </cell>
          <cell r="D1282">
            <v>217.24456506254663</v>
          </cell>
        </row>
        <row r="1283">
          <cell r="A1283" t="str">
            <v>SP-59607-S20-8-0</v>
          </cell>
          <cell r="B1283" t="str">
            <v>Sepam 1000+ S20 adv UMI 48-250 V</v>
          </cell>
          <cell r="C1283">
            <v>206.89958577385391</v>
          </cell>
          <cell r="D1283">
            <v>217.24456506254663</v>
          </cell>
        </row>
        <row r="1284">
          <cell r="A1284" t="str">
            <v>SP-59607-S23-8-0</v>
          </cell>
          <cell r="B1284" t="str">
            <v>Sepam 1000+ S23 adv UMI 24-250 V</v>
          </cell>
          <cell r="C1284">
            <v>206.89958577385391</v>
          </cell>
          <cell r="D1284">
            <v>217.24456506254663</v>
          </cell>
        </row>
        <row r="1285">
          <cell r="A1285" t="str">
            <v>SP-59607-T20-8-0</v>
          </cell>
          <cell r="B1285" t="str">
            <v>Sepam 1000+ T20 adv UMI 48-250 V</v>
          </cell>
          <cell r="C1285">
            <v>206.89958577385391</v>
          </cell>
          <cell r="D1285">
            <v>217.24456506254663</v>
          </cell>
        </row>
        <row r="1286">
          <cell r="A1286" t="str">
            <v>SP-59704-B80-8-0</v>
          </cell>
          <cell r="B1286" t="str">
            <v>SEPAM SERI 80 B80</v>
          </cell>
          <cell r="C1286">
            <v>505.1914650307005</v>
          </cell>
          <cell r="D1286">
            <v>530.45103828223546</v>
          </cell>
        </row>
        <row r="1287">
          <cell r="A1287" t="str">
            <v>SP-59704-B83-8-0</v>
          </cell>
          <cell r="B1287" t="str">
            <v>SEPAM SERI 80 B83</v>
          </cell>
          <cell r="C1287">
            <v>574.08121026215963</v>
          </cell>
          <cell r="D1287">
            <v>602.78527077526758</v>
          </cell>
        </row>
        <row r="1288">
          <cell r="A1288" t="str">
            <v>SP-59704-C86-8-2</v>
          </cell>
          <cell r="B1288" t="str">
            <v>SEPAM SERI 80 C86</v>
          </cell>
          <cell r="C1288">
            <v>552.1989353050925</v>
          </cell>
          <cell r="D1288">
            <v>579.80888207034718</v>
          </cell>
        </row>
        <row r="1289">
          <cell r="A1289" t="str">
            <v>SP-59704-G82-8-0</v>
          </cell>
          <cell r="B1289" t="str">
            <v>Sepam G82 (generator), integrated display, 24-250 VDC</v>
          </cell>
          <cell r="C1289">
            <v>504.76636497918724</v>
          </cell>
          <cell r="D1289">
            <v>530.00468322814663</v>
          </cell>
        </row>
        <row r="1290">
          <cell r="A1290" t="str">
            <v>SP-59704-G87-8-0</v>
          </cell>
          <cell r="B1290" t="str">
            <v>Sepam G87 (generator), integrated display, 24-250 VDC</v>
          </cell>
          <cell r="C1290">
            <v>526.89950353836161</v>
          </cell>
          <cell r="D1290">
            <v>553.24447871527968</v>
          </cell>
        </row>
        <row r="1291">
          <cell r="A1291" t="str">
            <v>SP-59704-G88-8-0</v>
          </cell>
          <cell r="B1291" t="str">
            <v>Sepam G88 (generator), integrated display, 24-250 VDC</v>
          </cell>
          <cell r="C1291">
            <v>526.89950353836161</v>
          </cell>
          <cell r="D1291">
            <v>553.24447871527968</v>
          </cell>
        </row>
        <row r="1292">
          <cell r="A1292" t="str">
            <v>SP-59704-M81-8-0</v>
          </cell>
          <cell r="B1292" t="str">
            <v>Sepam M81 (motor), integrated display, 24-250 VDC</v>
          </cell>
          <cell r="C1292">
            <v>538.89949323143992</v>
          </cell>
          <cell r="D1292">
            <v>592.78944255458407</v>
          </cell>
        </row>
        <row r="1293">
          <cell r="A1293" t="str">
            <v>SP-59704-M87-8-0</v>
          </cell>
          <cell r="B1293" t="str">
            <v>Sepam M87 (motor), integrated display, 24-250 VDC</v>
          </cell>
          <cell r="C1293">
            <v>526.89950353836161</v>
          </cell>
          <cell r="D1293">
            <v>553.24447871527968</v>
          </cell>
        </row>
        <row r="1294">
          <cell r="A1294" t="str">
            <v>SP-59704-M88-8-0</v>
          </cell>
          <cell r="B1294" t="str">
            <v>Sepam M88 (motor), integrated display, 24-250 VDC</v>
          </cell>
          <cell r="C1294">
            <v>527.00655102066253</v>
          </cell>
          <cell r="D1294">
            <v>553.35687857169569</v>
          </cell>
        </row>
        <row r="1295">
          <cell r="A1295" t="str">
            <v>SP-59704-S80-8-0</v>
          </cell>
          <cell r="B1295" t="str">
            <v>Sepam S80 (substation), integrated display, 24-250 VDC</v>
          </cell>
          <cell r="C1295">
            <v>511.76636497918724</v>
          </cell>
          <cell r="D1295">
            <v>537.354683228147</v>
          </cell>
        </row>
        <row r="1296">
          <cell r="A1296" t="str">
            <v>SP-59704-S81-8-0</v>
          </cell>
          <cell r="B1296" t="str">
            <v>Sepam S81 (substation), integrated display, 24-250 VDC</v>
          </cell>
          <cell r="C1296">
            <v>505.1914650307005</v>
          </cell>
          <cell r="D1296">
            <v>530.45103828223546</v>
          </cell>
        </row>
        <row r="1297">
          <cell r="A1297" t="str">
            <v>SP-59704-S82-8-0</v>
          </cell>
          <cell r="B1297" t="str">
            <v>Sepam S82 (substation), integrated display, 24-250 VDC</v>
          </cell>
          <cell r="C1297">
            <v>2339.4678629723749</v>
          </cell>
          <cell r="D1297">
            <v>2456.4412561209938</v>
          </cell>
        </row>
        <row r="1298">
          <cell r="A1298" t="str">
            <v>SP-59704-S84-8-0</v>
          </cell>
          <cell r="B1298" t="str">
            <v>SEPAM 1000 S84</v>
          </cell>
          <cell r="C1298">
            <v>505.1914650307005</v>
          </cell>
          <cell r="D1298">
            <v>530.45103828223546</v>
          </cell>
        </row>
        <row r="1299">
          <cell r="A1299" t="str">
            <v>SP-59704-T81-8-0</v>
          </cell>
          <cell r="B1299" t="str">
            <v>Sepam T81 (transformer), integrated display, 24-250 VDC</v>
          </cell>
          <cell r="C1299">
            <v>504.76636497918724</v>
          </cell>
          <cell r="D1299">
            <v>530.00468322814663</v>
          </cell>
        </row>
        <row r="1300">
          <cell r="A1300" t="str">
            <v>SP-59704-T82-8-0</v>
          </cell>
          <cell r="B1300" t="str">
            <v>Sepam T82 (transformer), integrated display, 24-250 VDC</v>
          </cell>
          <cell r="C1300">
            <v>504.76636497918724</v>
          </cell>
          <cell r="D1300">
            <v>530.00468322814663</v>
          </cell>
        </row>
        <row r="1301">
          <cell r="A1301" t="str">
            <v>SP-59704-T87-8-0</v>
          </cell>
          <cell r="B1301" t="str">
            <v>Sepam T87 (transformer), integrated display, 24-250 VDC</v>
          </cell>
          <cell r="C1301">
            <v>526.89950353836161</v>
          </cell>
          <cell r="D1301">
            <v>553.24447871527968</v>
          </cell>
        </row>
        <row r="1302">
          <cell r="A1302" t="str">
            <v>T00000478491</v>
          </cell>
          <cell r="B1302" t="str">
            <v>Evolis 5 terminal block 3 LV wires for withdrawable CBs</v>
          </cell>
          <cell r="C1302">
            <v>7.1059999999999999</v>
          </cell>
          <cell r="D1302">
            <v>7.4613000000000005</v>
          </cell>
        </row>
        <row r="1303">
          <cell r="A1303" t="str">
            <v>T03406314F01</v>
          </cell>
          <cell r="B1303" t="str">
            <v>ARJP2/N2J  50KA 1s 600/5-5A 20VAcl0,5  7,5VA 5P20</v>
          </cell>
          <cell r="C1303">
            <v>696.11892</v>
          </cell>
          <cell r="D1303">
            <v>765.73081200000001</v>
          </cell>
        </row>
        <row r="1304">
          <cell r="A1304" t="str">
            <v>T03406315F01</v>
          </cell>
          <cell r="B1304" t="str">
            <v>ARJP3/N2J  50KA 1s 1250/5-5A 30VAcl0,5  10VA 5P20</v>
          </cell>
          <cell r="C1304">
            <v>878.75664000000006</v>
          </cell>
          <cell r="D1304">
            <v>966.63230400000009</v>
          </cell>
        </row>
        <row r="1305">
          <cell r="A1305" t="str">
            <v>T03406316F01</v>
          </cell>
          <cell r="B1305" t="str">
            <v>VRQ3n  11000/V3 110/V3 30 or 50VA cl0,5 110/3 50VA 3P</v>
          </cell>
          <cell r="C1305">
            <v>1067.6432400000001</v>
          </cell>
          <cell r="D1305">
            <v>1174.4075640000003</v>
          </cell>
        </row>
        <row r="1306">
          <cell r="A1306" t="str">
            <v>T03406321F01</v>
          </cell>
          <cell r="B1306" t="str">
            <v>ARJP2/N1 J 50-100/5 MCSET</v>
          </cell>
          <cell r="C1306">
            <v>818.91888000000017</v>
          </cell>
          <cell r="D1306">
            <v>900.81076800000028</v>
          </cell>
        </row>
        <row r="1307">
          <cell r="A1307" t="str">
            <v>T03406322F01</v>
          </cell>
          <cell r="B1307" t="str">
            <v>ARJP2/N1 J 75-150/5 MCSET</v>
          </cell>
          <cell r="C1307">
            <v>754.75739999999996</v>
          </cell>
          <cell r="D1307">
            <v>830.23314000000005</v>
          </cell>
        </row>
        <row r="1308">
          <cell r="A1308" t="str">
            <v>T03406323F01</v>
          </cell>
          <cell r="B1308" t="str">
            <v>ARJP2/N2J  40KA 1s 150-300/5-5A 10or20VAcl0,5  2,5or 5VA 5P20</v>
          </cell>
          <cell r="C1308">
            <v>866.25888000000009</v>
          </cell>
          <cell r="D1308">
            <v>952.88476800000024</v>
          </cell>
        </row>
        <row r="1309">
          <cell r="A1309" t="str">
            <v>T03406324F01</v>
          </cell>
          <cell r="B1309" t="str">
            <v>ARJP2/N2J  40KA 1s 200-400/5-5A 7,5or15VAcl0,5  5or 10VA 5P20</v>
          </cell>
          <cell r="C1309">
            <v>903.97307999999998</v>
          </cell>
          <cell r="D1309">
            <v>994.37038800000016</v>
          </cell>
        </row>
        <row r="1310">
          <cell r="A1310" t="str">
            <v>T03406330F01</v>
          </cell>
          <cell r="B1310" t="str">
            <v>ARJP2/N2J  40KA 1s 250-500/5-5A 10or20VAcl0,5  5or 10VA 5P20</v>
          </cell>
          <cell r="C1310">
            <v>885.06863999999996</v>
          </cell>
          <cell r="D1310">
            <v>973.57550400000002</v>
          </cell>
        </row>
        <row r="1311">
          <cell r="A1311" t="str">
            <v>T03406332F01</v>
          </cell>
          <cell r="B1311" t="str">
            <v>ARJP2/N2J  50KA 1s 750/5-5A 20VAcl0,5  7,5VA 5P20</v>
          </cell>
          <cell r="C1311">
            <v>752.57976000000008</v>
          </cell>
          <cell r="D1311">
            <v>827.83773600000006</v>
          </cell>
        </row>
        <row r="1312">
          <cell r="A1312" t="str">
            <v>T03406333F01</v>
          </cell>
          <cell r="B1312" t="str">
            <v>ARJP3/N2J  50KA 1s 1000/5-5A 30VAcl0,5 10VA 5P20</v>
          </cell>
          <cell r="C1312">
            <v>832.58436000000006</v>
          </cell>
          <cell r="D1312">
            <v>915.84279600000002</v>
          </cell>
        </row>
        <row r="1313">
          <cell r="A1313" t="str">
            <v>T03406335F01</v>
          </cell>
          <cell r="B1313" t="str">
            <v>ARJA1 / N2J  50KA 1s 1500/5-5A 30VA cl0,5  15VA 5P20</v>
          </cell>
          <cell r="C1313">
            <v>1419.2216400000002</v>
          </cell>
          <cell r="D1313">
            <v>1561.1438040000003</v>
          </cell>
        </row>
        <row r="1314">
          <cell r="A1314" t="str">
            <v>T03406336F01</v>
          </cell>
          <cell r="B1314" t="str">
            <v>ARJA1 / N2J  50KA 1s 2000/5-5A 30VA cl0,5  15VA 5P20</v>
          </cell>
          <cell r="C1314">
            <v>1421.36772</v>
          </cell>
          <cell r="D1314">
            <v>1563.504492</v>
          </cell>
        </row>
        <row r="1315">
          <cell r="A1315" t="str">
            <v>T03406337F01</v>
          </cell>
          <cell r="B1315" t="str">
            <v>ARJA1 / N2J  50KA 1s  2500/5-5A 30VA cl0,5  15VA 5P20</v>
          </cell>
          <cell r="C1315">
            <v>1440.11436</v>
          </cell>
          <cell r="D1315">
            <v>1584.1257960000003</v>
          </cell>
        </row>
        <row r="1316">
          <cell r="A1316" t="str">
            <v>T03406338F01</v>
          </cell>
          <cell r="B1316" t="str">
            <v>ARJP1/N2J  0,8kA 1s 10/5-6 2,5VA 5P20  15VAcl0.6</v>
          </cell>
          <cell r="C1316">
            <v>764.47788000000003</v>
          </cell>
          <cell r="D1316">
            <v>840.92566800000009</v>
          </cell>
        </row>
        <row r="1317">
          <cell r="A1317" t="str">
            <v>T03406339F01</v>
          </cell>
          <cell r="B1317" t="str">
            <v>ARJP1/N2J  1,6kA 1s 20/5-5 2,5VA 5P20  15VAcl0.5</v>
          </cell>
          <cell r="C1317">
            <v>871.37160000000017</v>
          </cell>
          <cell r="D1317">
            <v>958.50876000000017</v>
          </cell>
        </row>
        <row r="1318">
          <cell r="A1318" t="str">
            <v>T03406340F01</v>
          </cell>
          <cell r="B1318" t="str">
            <v>ARJP1/N2J  2,4kA 1s 30/5-5 2,5VA 5P20  15VAcl0.5</v>
          </cell>
          <cell r="C1318">
            <v>675.76272000000006</v>
          </cell>
          <cell r="D1318">
            <v>743.33899200000008</v>
          </cell>
        </row>
        <row r="1319">
          <cell r="A1319" t="str">
            <v>T03406342F01</v>
          </cell>
          <cell r="B1319" t="str">
            <v>ARJP1/N2J  4kA 1s 50/5-5 2,5VA 5P20  15VAcl0.5</v>
          </cell>
          <cell r="C1319">
            <v>767.98104000000001</v>
          </cell>
          <cell r="D1319">
            <v>844.77914400000009</v>
          </cell>
        </row>
        <row r="1320">
          <cell r="A1320" t="str">
            <v>T03406343F01</v>
          </cell>
          <cell r="B1320" t="str">
            <v>ARJP1/N2J 6kA 1s 75/5-5 2,5VA 5P20  15VAcl0.5</v>
          </cell>
          <cell r="C1320">
            <v>715.37051999999994</v>
          </cell>
          <cell r="D1320">
            <v>786.90757200000007</v>
          </cell>
        </row>
        <row r="1321">
          <cell r="A1321" t="str">
            <v>T03406344F01</v>
          </cell>
          <cell r="B1321" t="str">
            <v>ARJP1/N2J  8kA 1s 100/5-5 2,5VA 5P20  15VAcl0.5</v>
          </cell>
          <cell r="C1321">
            <v>764.50944000000004</v>
          </cell>
          <cell r="D1321">
            <v>840.9603840000002</v>
          </cell>
        </row>
        <row r="1322">
          <cell r="A1322" t="str">
            <v>T03406345F01</v>
          </cell>
          <cell r="B1322" t="str">
            <v>ARJP1/N2J 10kA 1s 150/5-5 2,5VA 5P20  15VAcl0.5</v>
          </cell>
          <cell r="C1322">
            <v>645.59136000000001</v>
          </cell>
          <cell r="D1322">
            <v>710.15049600000009</v>
          </cell>
        </row>
        <row r="1323">
          <cell r="A1323" t="str">
            <v>T03406346F01</v>
          </cell>
          <cell r="B1323" t="str">
            <v>ARJP1/N2J  10kA 1s 200/5-5 2,5VA 5P20  15VAcl0.5</v>
          </cell>
          <cell r="C1323">
            <v>645.59136000000001</v>
          </cell>
          <cell r="D1323">
            <v>710.15049600000009</v>
          </cell>
        </row>
        <row r="1324">
          <cell r="A1324" t="str">
            <v>T03406347F01</v>
          </cell>
          <cell r="B1324" t="str">
            <v>ARJP1/N2J  10kA 1s 250/5-5 2,5VA 5P20  15VAcl0.5</v>
          </cell>
          <cell r="C1324">
            <v>660.07740000000001</v>
          </cell>
          <cell r="D1324">
            <v>726.08514000000014</v>
          </cell>
        </row>
        <row r="1325">
          <cell r="A1325" t="str">
            <v>T03406353F01</v>
          </cell>
          <cell r="B1325" t="str">
            <v>ARJP2/N2J  40KA 1s 150-300/1-1A 10or20VAcl0,5 2,5or 5VA 5P20</v>
          </cell>
          <cell r="C1325">
            <v>860.35716000000002</v>
          </cell>
          <cell r="D1325">
            <v>946.39287600000011</v>
          </cell>
        </row>
        <row r="1326">
          <cell r="A1326" t="str">
            <v>T03406354F01</v>
          </cell>
          <cell r="B1326" t="str">
            <v>ARJP2/N2J  40KA 1s 200-400/1-1A 7,5or15VAcl0,5 5or 10VA 5P20</v>
          </cell>
          <cell r="C1326">
            <v>870.61416000000008</v>
          </cell>
          <cell r="D1326">
            <v>957.67557600000009</v>
          </cell>
        </row>
        <row r="1327">
          <cell r="A1327" t="str">
            <v>T03406360F01</v>
          </cell>
          <cell r="B1327" t="str">
            <v>ARJP2/N2J  40KA 1s 250-500/1-1A 10or20VAcl0,5 5or 10VA 5P20</v>
          </cell>
          <cell r="C1327">
            <v>874.90632000000005</v>
          </cell>
          <cell r="D1327">
            <v>962.39695200000006</v>
          </cell>
        </row>
        <row r="1328">
          <cell r="A1328" t="str">
            <v>T03406361F01</v>
          </cell>
          <cell r="B1328" t="str">
            <v>ARJP2/N2J  50KA 1s 600/1-1A 20VAcl0,5 7,5VA 5P20</v>
          </cell>
          <cell r="C1328">
            <v>782.59331999999995</v>
          </cell>
          <cell r="D1328">
            <v>860.85265200000003</v>
          </cell>
        </row>
        <row r="1329">
          <cell r="A1329" t="str">
            <v>T03406362F01</v>
          </cell>
          <cell r="B1329" t="str">
            <v>ARJP2/N2J  50KA 1s 750/1-1A 20VAcl0,5 7,5VA 5P20</v>
          </cell>
          <cell r="C1329">
            <v>773.75651999999991</v>
          </cell>
          <cell r="D1329">
            <v>851.13217200000008</v>
          </cell>
        </row>
        <row r="1330">
          <cell r="A1330" t="str">
            <v>T03406363F01</v>
          </cell>
          <cell r="B1330" t="str">
            <v>ARJP3/N2J  50KA 1s 1000/1-1A 30VAcl0,5 10VA 5P20</v>
          </cell>
          <cell r="C1330">
            <v>894.91535999999996</v>
          </cell>
          <cell r="D1330">
            <v>984.40689599999996</v>
          </cell>
        </row>
        <row r="1331">
          <cell r="A1331" t="str">
            <v>T03406364F01</v>
          </cell>
          <cell r="B1331" t="str">
            <v>ARJP3/N2J  50KA 1s 1250/1-1A 30VAcl0,5 10VA 5P20</v>
          </cell>
          <cell r="C1331">
            <v>925.62324000000012</v>
          </cell>
          <cell r="D1331">
            <v>1018.1855640000002</v>
          </cell>
        </row>
        <row r="1332">
          <cell r="A1332" t="str">
            <v>T03406365F01</v>
          </cell>
          <cell r="B1332" t="str">
            <v>ARJA1 / N2J  50KA 1s 1500/1-1A 30VA cl0,5  15VA 5P20</v>
          </cell>
          <cell r="C1332">
            <v>1405.9033200000001</v>
          </cell>
          <cell r="D1332">
            <v>1546.4936520000003</v>
          </cell>
        </row>
        <row r="1333">
          <cell r="A1333" t="str">
            <v>T03406366F01</v>
          </cell>
          <cell r="B1333" t="str">
            <v>ARJA1 / N2J  50KA 1s 2000/1-1A 30VA cl0,5  15VA 5P20</v>
          </cell>
          <cell r="C1333">
            <v>1389.2711999999999</v>
          </cell>
          <cell r="D1333">
            <v>1528.19832</v>
          </cell>
        </row>
        <row r="1334">
          <cell r="A1334" t="str">
            <v>T03406367F01</v>
          </cell>
          <cell r="B1334" t="str">
            <v>ARJA1 / N2J  50KA 1s 2500/1-1A 30VA cl0,5  15VA 5P20</v>
          </cell>
          <cell r="C1334">
            <v>1378.95108</v>
          </cell>
          <cell r="D1334">
            <v>1516.8461880000002</v>
          </cell>
        </row>
        <row r="1335">
          <cell r="A1335" t="str">
            <v>T03406368F01</v>
          </cell>
          <cell r="B1335" t="str">
            <v>ARJP1/N2J  0,8kA 1s 10/1-1A 2,5VA 5P20  15VAcl0.5</v>
          </cell>
          <cell r="C1335">
            <v>790.13616000000013</v>
          </cell>
          <cell r="D1335">
            <v>869.1497760000002</v>
          </cell>
        </row>
        <row r="1336">
          <cell r="A1336" t="str">
            <v>T03406369F01</v>
          </cell>
          <cell r="B1336" t="str">
            <v>ARJP1/N2J 1,6kA 1s 20/1-1A 2,5VA 5P20  15VAcl0.5</v>
          </cell>
          <cell r="C1336">
            <v>893.14800000000002</v>
          </cell>
          <cell r="D1336">
            <v>982.46280000000013</v>
          </cell>
        </row>
        <row r="1337">
          <cell r="A1337" t="str">
            <v>T03406370F01</v>
          </cell>
          <cell r="B1337" t="str">
            <v>ARJP1/N2J 2,4kA 1s 30/1-1A 2,5VA 5P20  15VAcl0.5</v>
          </cell>
          <cell r="C1337">
            <v>709.1847600000001</v>
          </cell>
          <cell r="D1337">
            <v>780.10323600000015</v>
          </cell>
        </row>
        <row r="1338">
          <cell r="A1338" t="str">
            <v>T03406372F01</v>
          </cell>
          <cell r="B1338" t="str">
            <v>ARJP1/N2J  4kA 1s 50/1-1A 2,5VA 5P20  15VAcl0.5</v>
          </cell>
          <cell r="C1338">
            <v>789.75744000000009</v>
          </cell>
          <cell r="D1338">
            <v>868.73318400000028</v>
          </cell>
        </row>
        <row r="1339">
          <cell r="A1339" t="str">
            <v>T03406373F01</v>
          </cell>
          <cell r="B1339" t="str">
            <v>ARJP1/N2J  6kA 1s 75/1-1A 2,5VA 5P20  15VAcl0.5</v>
          </cell>
          <cell r="C1339">
            <v>760.43820000000005</v>
          </cell>
          <cell r="D1339">
            <v>836.48201999999992</v>
          </cell>
        </row>
        <row r="1340">
          <cell r="A1340" t="str">
            <v>T03406374F01</v>
          </cell>
          <cell r="B1340" t="str">
            <v>ARJP1/N2J 8kA 1s 100/1-1A 2,5VA 5P20  15VAcl0.5</v>
          </cell>
          <cell r="C1340">
            <v>786.31740000000013</v>
          </cell>
          <cell r="D1340">
            <v>864.94914000000028</v>
          </cell>
        </row>
        <row r="1341">
          <cell r="A1341" t="str">
            <v>T03406375F01</v>
          </cell>
          <cell r="B1341" t="str">
            <v>ARJP1/N2J 10kA 1s 150/1-1A 2,5VA 5P20  15VAcl0.5</v>
          </cell>
          <cell r="C1341">
            <v>644.07648000000006</v>
          </cell>
          <cell r="D1341">
            <v>708.48412800000017</v>
          </cell>
        </row>
        <row r="1342">
          <cell r="A1342" t="str">
            <v>T03406376F01</v>
          </cell>
          <cell r="B1342" t="str">
            <v>ARJP1/N2J 10kA 1s 200/1-1A 2,5VA 5P20  15VAcl0.5</v>
          </cell>
          <cell r="C1342">
            <v>644.07648000000006</v>
          </cell>
          <cell r="D1342">
            <v>708.48412800000017</v>
          </cell>
        </row>
        <row r="1343">
          <cell r="A1343" t="str">
            <v>T03406377F01</v>
          </cell>
          <cell r="B1343" t="str">
            <v>ARJP1/N2J 10kA 1s 250/1-1A 2,5VA 5P20  15VAcl0.5</v>
          </cell>
          <cell r="C1343">
            <v>662.82312000000002</v>
          </cell>
          <cell r="D1343">
            <v>729.10543200000006</v>
          </cell>
        </row>
        <row r="1344">
          <cell r="A1344" t="str">
            <v>T03406380F01</v>
          </cell>
          <cell r="B1344" t="str">
            <v>VRQ3n  3300/V3 110/V3 30 or 50VA cl0,5 110/3 50VA 3P</v>
          </cell>
          <cell r="C1344">
            <v>1060.7631600000002</v>
          </cell>
          <cell r="D1344">
            <v>1166.8394760000003</v>
          </cell>
        </row>
        <row r="1345">
          <cell r="A1345" t="str">
            <v>T03406381F01</v>
          </cell>
          <cell r="B1345" t="str">
            <v>VRQ3n  5500/V3 110/V3 30 or 50VA cl0,5 110/3 50VA 3P</v>
          </cell>
          <cell r="C1345">
            <v>1069.66308</v>
          </cell>
          <cell r="D1345">
            <v>1176.6293880000001</v>
          </cell>
        </row>
        <row r="1346">
          <cell r="A1346" t="str">
            <v>T03406382F01</v>
          </cell>
          <cell r="B1346" t="str">
            <v>VRQ3n  6600/V3 110/V3 30 or 50VA cl0,5 110/3 50VA 3P</v>
          </cell>
          <cell r="C1346">
            <v>1070.5151999999998</v>
          </cell>
          <cell r="D1346">
            <v>1177.56672</v>
          </cell>
        </row>
        <row r="1347">
          <cell r="A1347" t="str">
            <v>T03406383F01</v>
          </cell>
          <cell r="B1347" t="str">
            <v>VRQ3n  13800/V3 110/V3 30 or 50VA cl0,5 110/3 50VA 3P</v>
          </cell>
          <cell r="C1347">
            <v>1103.27448</v>
          </cell>
          <cell r="D1347">
            <v>1213.601928</v>
          </cell>
        </row>
        <row r="1348">
          <cell r="A1348" t="str">
            <v>T03406384F01</v>
          </cell>
          <cell r="B1348" t="str">
            <v>VRQ3n  15000/V3 110/V3 30 or 50VA cl0,5 110/3 50VA 3P</v>
          </cell>
          <cell r="C1348">
            <v>1066.75956</v>
          </cell>
          <cell r="D1348">
            <v>1173.4355160000002</v>
          </cell>
        </row>
        <row r="1349">
          <cell r="A1349" t="str">
            <v>T03406392F01</v>
          </cell>
          <cell r="B1349" t="str">
            <v>VRQ1N/S2 20000:V3/ 100:V3 100:3 MCSET</v>
          </cell>
          <cell r="C1349">
            <v>1332.5263200000002</v>
          </cell>
          <cell r="D1349">
            <v>1465.7789520000001</v>
          </cell>
        </row>
        <row r="1350">
          <cell r="A1350" t="str">
            <v>T03406393F01</v>
          </cell>
          <cell r="B1350" t="str">
            <v>VRQ1N/S2 22KV/V3/100/V3-100/3 50VA CLS0.5 50VA cls 0.5</v>
          </cell>
          <cell r="C1350">
            <v>1332.5263200000002</v>
          </cell>
          <cell r="D1350">
            <v>1465.7789520000001</v>
          </cell>
        </row>
        <row r="1351">
          <cell r="A1351" t="str">
            <v>T03407070FD</v>
          </cell>
          <cell r="B1351" t="str">
            <v>P/EARTH WITHDRAWABLE VT'S comp MCZ1</v>
          </cell>
          <cell r="C1351">
            <v>473.40913347014032</v>
          </cell>
          <cell r="D1351">
            <v>487.05107027239035</v>
          </cell>
        </row>
        <row r="1352">
          <cell r="A1352" t="str">
            <v>T03407070FF</v>
          </cell>
          <cell r="B1352" t="str">
            <v>P/E Withdrawable .VT'S comp  MCSET2</v>
          </cell>
          <cell r="C1352">
            <v>478.79061736220865</v>
          </cell>
          <cell r="D1352">
            <v>492.43255416445885</v>
          </cell>
        </row>
        <row r="1353">
          <cell r="A1353" t="str">
            <v>T03407070FH</v>
          </cell>
          <cell r="B1353" t="str">
            <v>PH/EARTH WITHDRAWABLE MC Set 3</v>
          </cell>
          <cell r="C1353">
            <v>473.665791726679</v>
          </cell>
          <cell r="D1353">
            <v>486.82967048319517</v>
          </cell>
        </row>
        <row r="1354">
          <cell r="A1354" t="str">
            <v>T03407070FT</v>
          </cell>
          <cell r="B1354" t="str">
            <v>.Ph/Ph Withdrawable  VT'S comp  MCSet 2</v>
          </cell>
          <cell r="C1354">
            <v>3432.4474694577425</v>
          </cell>
          <cell r="D1354">
            <v>3446.8498767079295</v>
          </cell>
        </row>
        <row r="1355">
          <cell r="A1355" t="str">
            <v>T03407070FV</v>
          </cell>
          <cell r="B1355" t="str">
            <v>.Ph/Ph Withdrawable  VT'S comp  MCSet 3</v>
          </cell>
          <cell r="C1355">
            <v>3427.3977744098879</v>
          </cell>
          <cell r="D1355">
            <v>3441.3371497318758</v>
          </cell>
        </row>
        <row r="1356">
          <cell r="A1356" t="str">
            <v>T03407204F02</v>
          </cell>
          <cell r="B1356" t="str">
            <v>FUSARC HOLDER &lt;=12KV</v>
          </cell>
          <cell r="C1356">
            <v>9.6889199999999995</v>
          </cell>
          <cell r="D1356">
            <v>10.173366000000001</v>
          </cell>
        </row>
        <row r="1357">
          <cell r="A1357" t="str">
            <v>T03407327F01</v>
          </cell>
          <cell r="B1357" t="str">
            <v>ARJP2/N2J  31,5KA 1s 100-200/1-1A 5or10VAcl0,5 2,5or 5VA 5P20</v>
          </cell>
          <cell r="C1357">
            <v>822.16486724941024</v>
          </cell>
          <cell r="D1357">
            <v>904.38135397435133</v>
          </cell>
        </row>
        <row r="1358">
          <cell r="A1358" t="str">
            <v>T03407328F01</v>
          </cell>
          <cell r="B1358" t="str">
            <v>ARJP2/N2J  31,5KA 1s 100-200/5-5A 5or10VAcl0,5 2,5or 5VA 5P20</v>
          </cell>
          <cell r="C1358">
            <v>944.43300000000011</v>
          </cell>
          <cell r="D1358">
            <v>1038.8763000000001</v>
          </cell>
        </row>
        <row r="1359">
          <cell r="A1359" t="str">
            <v>T03408075F01</v>
          </cell>
          <cell r="B1359" t="str">
            <v>ARO1a / N3 50kA 1s 3150A/1-1-1A  30VA cl0,5 7,5VA 5P20  7,5VA5P20</v>
          </cell>
          <cell r="C1359">
            <v>1407.8284800000001</v>
          </cell>
          <cell r="D1359">
            <v>1478.219904</v>
          </cell>
        </row>
        <row r="1360">
          <cell r="A1360" t="str">
            <v>T03408076F01</v>
          </cell>
          <cell r="B1360" t="str">
            <v>ARO1a / N3 50kA 1s 3150A/5-5-5A  30VA cl0,5 7,5VA 5P20  7,5VA5P20</v>
          </cell>
          <cell r="C1360">
            <v>1414.2667200000001</v>
          </cell>
          <cell r="D1360">
            <v>1484.9800560000003</v>
          </cell>
        </row>
        <row r="1361">
          <cell r="A1361" t="str">
            <v>T03409040FA</v>
          </cell>
          <cell r="B1361" t="str">
            <v>CONTACTEUR R400 7,2KV/60KV IN 400A ICC 1</v>
          </cell>
          <cell r="C1361">
            <v>2662.9486400000005</v>
          </cell>
          <cell r="D1361">
            <v>2796.0960720000007</v>
          </cell>
        </row>
        <row r="1362">
          <cell r="A1362" t="str">
            <v>T03409040FB</v>
          </cell>
          <cell r="B1362" t="str">
            <v>R400 EMB 12/60KV</v>
          </cell>
          <cell r="C1362">
            <v>2662.9486400000005</v>
          </cell>
          <cell r="D1362">
            <v>2796.0960720000007</v>
          </cell>
        </row>
        <row r="1363">
          <cell r="A1363" t="str">
            <v>T03409040FC</v>
          </cell>
          <cell r="B1363" t="str">
            <v>R400D EMBRO 7,2/60KV</v>
          </cell>
          <cell r="C1363">
            <v>2907.2651200000005</v>
          </cell>
          <cell r="D1363">
            <v>3052.6283760000006</v>
          </cell>
        </row>
        <row r="1364">
          <cell r="A1364" t="str">
            <v>T03409040FD</v>
          </cell>
          <cell r="B1364" t="str">
            <v>R400 EMB 12KV 60KV</v>
          </cell>
          <cell r="C1364">
            <v>2907.2651200000005</v>
          </cell>
          <cell r="D1364">
            <v>3052.6283760000006</v>
          </cell>
        </row>
        <row r="1365">
          <cell r="A1365" t="str">
            <v>T03835506N01</v>
          </cell>
          <cell r="B1365" t="str">
            <v>VT COMPARTMENT MCSET4</v>
          </cell>
          <cell r="C1365">
            <v>574.97335990211025</v>
          </cell>
          <cell r="D1365">
            <v>595.31790638478469</v>
          </cell>
        </row>
        <row r="1366">
          <cell r="A1366" t="str">
            <v>T03835609N01</v>
          </cell>
          <cell r="B1366" t="str">
            <v>K7 AD4 1250A 25KA</v>
          </cell>
          <cell r="C1366">
            <v>679.74777297187779</v>
          </cell>
          <cell r="D1366">
            <v>693.80715505696855</v>
          </cell>
        </row>
        <row r="1367">
          <cell r="A1367" t="str">
            <v>T03835610N01</v>
          </cell>
          <cell r="B1367" t="str">
            <v>K7 AD4 2000A 31.5KA</v>
          </cell>
          <cell r="C1367">
            <v>800.91873394630613</v>
          </cell>
          <cell r="D1367">
            <v>815.19175203139787</v>
          </cell>
        </row>
        <row r="1368">
          <cell r="A1368" t="str">
            <v>T03835611N01</v>
          </cell>
          <cell r="B1368" t="str">
            <v>K7 AD4 2500A 31.5KA</v>
          </cell>
          <cell r="C1368">
            <v>878.69088233694174</v>
          </cell>
          <cell r="D1368">
            <v>893.00590042203339</v>
          </cell>
        </row>
        <row r="1369">
          <cell r="A1369" t="str">
            <v>T03835612N01</v>
          </cell>
          <cell r="B1369" t="str">
            <v>K7 GL4 TT4 RD4</v>
          </cell>
          <cell r="C1369">
            <v>197.53281416988483</v>
          </cell>
          <cell r="D1369">
            <v>197.61895396524048</v>
          </cell>
        </row>
        <row r="1370">
          <cell r="A1370" t="str">
            <v>T03835674NA1</v>
          </cell>
          <cell r="B1370" t="str">
            <v>LV box MCset4 crash phase1</v>
          </cell>
          <cell r="C1370">
            <v>200.14093591875508</v>
          </cell>
          <cell r="D1370">
            <v>204.96857052605105</v>
          </cell>
        </row>
        <row r="1371">
          <cell r="A1371" t="str">
            <v>T03835714NC1</v>
          </cell>
          <cell r="B1371" t="str">
            <v>ES TT4 25KA</v>
          </cell>
          <cell r="C1371">
            <v>1078.6703484786133</v>
          </cell>
          <cell r="D1371">
            <v>1119.4287157744602</v>
          </cell>
        </row>
        <row r="1372">
          <cell r="A1372" t="str">
            <v>T03835714NF1</v>
          </cell>
          <cell r="B1372" t="str">
            <v>ES TT4 31.5KA</v>
          </cell>
          <cell r="C1372">
            <v>1068.8762284786133</v>
          </cell>
          <cell r="D1372">
            <v>1109.1448897744604</v>
          </cell>
        </row>
        <row r="1373">
          <cell r="A1373" t="str">
            <v>T03835718NA1</v>
          </cell>
          <cell r="B1373" t="str">
            <v>ES mechanical lock 1C</v>
          </cell>
          <cell r="C1373">
            <v>7.9692087641432918</v>
          </cell>
          <cell r="D1373">
            <v>8.3676692023504557</v>
          </cell>
        </row>
        <row r="1374">
          <cell r="A1374" t="str">
            <v>T03835718NB1</v>
          </cell>
          <cell r="B1374" t="str">
            <v>ES mechanical lock 1O</v>
          </cell>
          <cell r="C1374">
            <v>7.9692087641432918</v>
          </cell>
          <cell r="D1374">
            <v>8.3676692023504557</v>
          </cell>
        </row>
        <row r="1375">
          <cell r="A1375" t="str">
            <v>T03835718NC1</v>
          </cell>
          <cell r="B1375" t="str">
            <v>ES mechanical lock 1C &amp; 1O</v>
          </cell>
          <cell r="C1375">
            <v>15.938417528286584</v>
          </cell>
          <cell r="D1375">
            <v>16.735338404700911</v>
          </cell>
        </row>
        <row r="1376">
          <cell r="A1376" t="str">
            <v>T03835718ND1</v>
          </cell>
          <cell r="B1376" t="str">
            <v>ES mechanical lock 2C</v>
          </cell>
          <cell r="C1376">
            <v>17.512683001227984</v>
          </cell>
          <cell r="D1376">
            <v>18.388317151289382</v>
          </cell>
        </row>
        <row r="1377">
          <cell r="A1377" t="str">
            <v>T03835718NE1</v>
          </cell>
          <cell r="B1377" t="str">
            <v>ES mechanical lock 2O</v>
          </cell>
          <cell r="C1377">
            <v>17.512683001227984</v>
          </cell>
          <cell r="D1377">
            <v>18.388317151289382</v>
          </cell>
        </row>
        <row r="1378">
          <cell r="A1378" t="str">
            <v>T03835722NC1</v>
          </cell>
          <cell r="B1378" t="str">
            <v>CL4 w/o PTs 1250-2000A</v>
          </cell>
          <cell r="C1378">
            <v>80.636861287715377</v>
          </cell>
          <cell r="D1378">
            <v>81.591045550246847</v>
          </cell>
        </row>
        <row r="1379">
          <cell r="A1379" t="str">
            <v>T03835722NC2</v>
          </cell>
          <cell r="B1379" t="str">
            <v>CL4 w/o PTs 2500A</v>
          </cell>
          <cell r="C1379">
            <v>83.852344622494371</v>
          </cell>
          <cell r="D1379">
            <v>84.806528885025955</v>
          </cell>
        </row>
        <row r="1380">
          <cell r="A1380" t="str">
            <v>T03835731ND1</v>
          </cell>
          <cell r="B1380" t="str">
            <v>TT4 31.5KA</v>
          </cell>
          <cell r="C1380">
            <v>997.50709738188266</v>
          </cell>
          <cell r="D1380">
            <v>1009.7930391850055</v>
          </cell>
        </row>
        <row r="1381">
          <cell r="A1381" t="str">
            <v>T03835735NA1</v>
          </cell>
          <cell r="B1381" t="str">
            <v>CTs double support &amp; lower bar AD4 630A</v>
          </cell>
          <cell r="C1381">
            <v>130.47538384925002</v>
          </cell>
          <cell r="D1381">
            <v>131.17037902555265</v>
          </cell>
        </row>
        <row r="1382">
          <cell r="A1382" t="str">
            <v>T03836759NL1</v>
          </cell>
          <cell r="B1382" t="str">
            <v>TT4 with neon indicator</v>
          </cell>
          <cell r="C1382">
            <v>739.66963072786496</v>
          </cell>
          <cell r="D1382">
            <v>763.50062829375236</v>
          </cell>
        </row>
        <row r="1383">
          <cell r="A1383" t="str">
            <v>T03836770NA1</v>
          </cell>
          <cell r="B1383" t="str">
            <v>Surge arrester HSRB24 for bottom entry panel</v>
          </cell>
          <cell r="C1383">
            <v>309.64710068585026</v>
          </cell>
          <cell r="D1383">
            <v>324.37322632113506</v>
          </cell>
        </row>
        <row r="1384">
          <cell r="A1384" t="str">
            <v>T03836770NB1</v>
          </cell>
          <cell r="B1384" t="str">
            <v>Surge arrester HSRB24 for top entry panel</v>
          </cell>
          <cell r="C1384">
            <v>307.63195105992128</v>
          </cell>
          <cell r="D1384">
            <v>322.33107669520604</v>
          </cell>
        </row>
        <row r="1385">
          <cell r="A1385" t="str">
            <v>T03836772NA1</v>
          </cell>
          <cell r="B1385" t="str">
            <v>AD4 with LV toroid 630A 16KA</v>
          </cell>
          <cell r="C1385">
            <v>1147.5713112227377</v>
          </cell>
          <cell r="D1385">
            <v>1166.0136229094951</v>
          </cell>
        </row>
        <row r="1386">
          <cell r="A1386" t="str">
            <v>T03836772NB1</v>
          </cell>
          <cell r="B1386" t="str">
            <v>AD4 with LV toroid 630A 25KA</v>
          </cell>
          <cell r="C1386">
            <v>1147.5713112227377</v>
          </cell>
          <cell r="D1386">
            <v>1166.0136229094951</v>
          </cell>
        </row>
        <row r="1387">
          <cell r="A1387" t="str">
            <v>T03836772NC1</v>
          </cell>
          <cell r="B1387" t="str">
            <v>AD4 with LV toroid 630A 31.5KA</v>
          </cell>
          <cell r="C1387">
            <v>1224.3325966984869</v>
          </cell>
          <cell r="D1387">
            <v>1243.0305443852501</v>
          </cell>
        </row>
        <row r="1388">
          <cell r="A1388" t="str">
            <v>T03836773NA1</v>
          </cell>
          <cell r="B1388" t="str">
            <v>AD4 24KV 630A 16KA</v>
          </cell>
          <cell r="C1388">
            <v>1308.73</v>
          </cell>
          <cell r="D1388">
            <v>1327.18</v>
          </cell>
        </row>
        <row r="1389">
          <cell r="A1389" t="str">
            <v>T03836773NB1</v>
          </cell>
          <cell r="B1389" t="str">
            <v>AD4 24KV 630A 25KA</v>
          </cell>
          <cell r="C1389">
            <v>1308.73</v>
          </cell>
          <cell r="D1389">
            <v>1327.18</v>
          </cell>
        </row>
        <row r="1390">
          <cell r="A1390" t="str">
            <v>T03836773NC1</v>
          </cell>
          <cell r="B1390" t="str">
            <v>AD4 24KV 630A 31.5KA</v>
          </cell>
          <cell r="C1390">
            <v>1385.495722955254</v>
          </cell>
          <cell r="D1390">
            <v>1404.1936706420172</v>
          </cell>
        </row>
        <row r="1391">
          <cell r="A1391" t="str">
            <v>T03836774NA1</v>
          </cell>
          <cell r="B1391" t="str">
            <v>AD4 1250A 16KA</v>
          </cell>
          <cell r="C1391">
            <v>1359.6361009682089</v>
          </cell>
          <cell r="D1391">
            <v>1378.078412654967</v>
          </cell>
        </row>
        <row r="1392">
          <cell r="A1392" t="str">
            <v>T03836774NB1</v>
          </cell>
          <cell r="B1392" t="str">
            <v>AD4 1250A 25KA</v>
          </cell>
          <cell r="C1392">
            <v>1388.5214658971438</v>
          </cell>
          <cell r="D1392">
            <v>1405.0464349452875</v>
          </cell>
        </row>
        <row r="1393">
          <cell r="A1393" t="str">
            <v>T03836774NC1</v>
          </cell>
          <cell r="B1393" t="str">
            <v>AD4 1250A 31.5KA</v>
          </cell>
          <cell r="C1393">
            <v>1436.3973864439613</v>
          </cell>
          <cell r="D1393">
            <v>1455.0953341307193</v>
          </cell>
        </row>
        <row r="1394">
          <cell r="A1394" t="str">
            <v>T03836775NA1</v>
          </cell>
          <cell r="B1394" t="str">
            <v>AD4 2000A 16KA</v>
          </cell>
          <cell r="C1394">
            <v>1596.1540240949064</v>
          </cell>
          <cell r="D1394">
            <v>1614.8519717816657</v>
          </cell>
        </row>
        <row r="1395">
          <cell r="A1395" t="str">
            <v>T03836775NB1</v>
          </cell>
          <cell r="B1395" t="str">
            <v>AD4 2000A 25KA</v>
          </cell>
          <cell r="C1395">
            <v>1596.1540240949064</v>
          </cell>
          <cell r="D1395">
            <v>1614.8519717816657</v>
          </cell>
        </row>
        <row r="1396">
          <cell r="A1396" t="str">
            <v>T03836775NC1</v>
          </cell>
          <cell r="B1396" t="str">
            <v>AD4 2000A 31.5KA</v>
          </cell>
          <cell r="C1396">
            <v>1596.1540240949064</v>
          </cell>
          <cell r="D1396">
            <v>1614.8519717816657</v>
          </cell>
        </row>
        <row r="1397">
          <cell r="A1397" t="str">
            <v>T03836776NA1</v>
          </cell>
          <cell r="B1397" t="str">
            <v>AD4 2500A 16KA</v>
          </cell>
          <cell r="C1397">
            <v>1680.2625068564485</v>
          </cell>
          <cell r="D1397">
            <v>1698.9604545432076</v>
          </cell>
        </row>
        <row r="1398">
          <cell r="A1398" t="str">
            <v>T03836776NB1</v>
          </cell>
          <cell r="B1398" t="str">
            <v>AD4 2500A 25KA</v>
          </cell>
          <cell r="C1398">
            <v>1680.2625068564485</v>
          </cell>
          <cell r="D1398">
            <v>1698.9604545432076</v>
          </cell>
        </row>
        <row r="1399">
          <cell r="A1399" t="str">
            <v>T03836776NC1</v>
          </cell>
          <cell r="B1399" t="str">
            <v>AD4 2500A 31.5KA</v>
          </cell>
          <cell r="C1399">
            <v>1680.2625068564485</v>
          </cell>
          <cell r="D1399">
            <v>1698.9604545432076</v>
          </cell>
        </row>
        <row r="1400">
          <cell r="A1400" t="str">
            <v>T03836777NA1</v>
          </cell>
          <cell r="B1400" t="str">
            <v>RD4 1250A 16KA</v>
          </cell>
          <cell r="C1400">
            <v>957.78535544548879</v>
          </cell>
          <cell r="D1400">
            <v>971.27188252712187</v>
          </cell>
        </row>
        <row r="1401">
          <cell r="A1401" t="str">
            <v>T03836777NB1</v>
          </cell>
          <cell r="B1401" t="str">
            <v>RD4 1250A 25KA</v>
          </cell>
          <cell r="C1401">
            <v>957.78535544548879</v>
          </cell>
          <cell r="D1401">
            <v>971.27188252712187</v>
          </cell>
        </row>
        <row r="1402">
          <cell r="A1402" t="str">
            <v>T03836777NC1</v>
          </cell>
          <cell r="B1402" t="str">
            <v>RD4 1250A 31.5KA</v>
          </cell>
          <cell r="C1402">
            <v>957.78535544548879</v>
          </cell>
          <cell r="D1402">
            <v>971.27188252712187</v>
          </cell>
        </row>
        <row r="1403">
          <cell r="A1403" t="str">
            <v>T03836778NA1</v>
          </cell>
          <cell r="B1403" t="str">
            <v>RD4 2500A 16KA</v>
          </cell>
          <cell r="C1403">
            <v>1077.8169333505004</v>
          </cell>
          <cell r="D1403">
            <v>1090.6726752204195</v>
          </cell>
        </row>
        <row r="1404">
          <cell r="A1404" t="str">
            <v>T03836778NB1</v>
          </cell>
          <cell r="B1404" t="str">
            <v>RD4 2500A 25KA</v>
          </cell>
          <cell r="C1404">
            <v>1077.8169333505004</v>
          </cell>
          <cell r="D1404">
            <v>1090.6726752204195</v>
          </cell>
        </row>
        <row r="1405">
          <cell r="A1405" t="str">
            <v>T03836778NC1</v>
          </cell>
          <cell r="B1405" t="str">
            <v>RD4 2500A 31.5KA</v>
          </cell>
          <cell r="C1405">
            <v>1077.8169333505004</v>
          </cell>
          <cell r="D1405">
            <v>1090.6726752204195</v>
          </cell>
        </row>
        <row r="1406">
          <cell r="A1406" t="str">
            <v>T03836779NB1</v>
          </cell>
          <cell r="B1406" t="str">
            <v>CL4 1250A 25KA</v>
          </cell>
          <cell r="C1406">
            <v>2038.779789394476</v>
          </cell>
          <cell r="D1406">
            <v>2076.230394330189</v>
          </cell>
        </row>
        <row r="1407">
          <cell r="A1407" t="str">
            <v>T03836780NC1</v>
          </cell>
          <cell r="B1407" t="str">
            <v>CL4 2000A 31.5KA</v>
          </cell>
          <cell r="C1407">
            <v>2556.1226822099484</v>
          </cell>
          <cell r="D1407">
            <v>2593.8289231456615</v>
          </cell>
        </row>
        <row r="1408">
          <cell r="A1408" t="str">
            <v>T03836781NC1</v>
          </cell>
          <cell r="B1408" t="str">
            <v>CL4 2500A 31.5KA</v>
          </cell>
          <cell r="C1408">
            <v>2797.256064297007</v>
          </cell>
          <cell r="D1408">
            <v>2834.6469126268621</v>
          </cell>
        </row>
        <row r="1409">
          <cell r="A1409" t="str">
            <v>T03836782NB1</v>
          </cell>
          <cell r="B1409" t="str">
            <v>GL4 1250A 25KA</v>
          </cell>
          <cell r="C1409">
            <v>1140.3219758339628</v>
          </cell>
          <cell r="D1409">
            <v>1155.6819949887047</v>
          </cell>
        </row>
        <row r="1410">
          <cell r="A1410" t="str">
            <v>T03836783NC1</v>
          </cell>
          <cell r="B1410" t="str">
            <v>GL4 2000A 31.5KA</v>
          </cell>
          <cell r="C1410">
            <v>1405.6165401126102</v>
          </cell>
          <cell r="D1410">
            <v>1420.9765592673441</v>
          </cell>
        </row>
        <row r="1411">
          <cell r="A1411" t="str">
            <v>T03836784NC1</v>
          </cell>
          <cell r="B1411" t="str">
            <v>GL4 2500A 31.5KA</v>
          </cell>
          <cell r="C1411">
            <v>1393.0008358783002</v>
          </cell>
          <cell r="D1411">
            <v>1407.7300698213244</v>
          </cell>
        </row>
        <row r="1412">
          <cell r="A1412" t="str">
            <v>T03836803NA1</v>
          </cell>
          <cell r="B1412" t="str">
            <v>CB SF1 accessories</v>
          </cell>
          <cell r="C1412">
            <v>42.405723290954214</v>
          </cell>
          <cell r="D1412">
            <v>44.098565087784152</v>
          </cell>
        </row>
        <row r="1413">
          <cell r="A1413" t="str">
            <v>T03836803NA2</v>
          </cell>
          <cell r="B1413" t="str">
            <v>DISCONNECTING TRUCK 24KV 25KA 1250A</v>
          </cell>
          <cell r="C1413">
            <v>2513.4583767458616</v>
          </cell>
          <cell r="D1413">
            <v>2638.8096035876792</v>
          </cell>
        </row>
        <row r="1414">
          <cell r="A1414" t="str">
            <v>T03836803NB1</v>
          </cell>
          <cell r="B1414" t="str">
            <v>CB SF2/SV1 accessories</v>
          </cell>
          <cell r="C1414">
            <v>40.530546360404315</v>
          </cell>
          <cell r="D1414">
            <v>42.223388157234254</v>
          </cell>
        </row>
        <row r="1415">
          <cell r="A1415" t="str">
            <v>T03836803NB2</v>
          </cell>
          <cell r="B1415" t="str">
            <v>DISCONNECTING TRUCK 24KV 31.5KA 2500A</v>
          </cell>
          <cell r="C1415">
            <v>4426.8649198153116</v>
          </cell>
          <cell r="D1415">
            <v>4647.9802326571298</v>
          </cell>
        </row>
        <row r="1416">
          <cell r="A1416" t="str">
            <v>T03836914AB1</v>
          </cell>
          <cell r="B1416" t="str">
            <v>End plate MCset4 not anti arc gas from bottom (left &amp; right)</v>
          </cell>
          <cell r="C1416">
            <v>133.32289425721629</v>
          </cell>
          <cell r="D1416">
            <v>133.34689425721629</v>
          </cell>
        </row>
        <row r="1417">
          <cell r="A1417" t="str">
            <v>T03836914CD1</v>
          </cell>
          <cell r="B1417" t="str">
            <v>End plate MCset4 not anti arc gas from top (left &amp; right)</v>
          </cell>
          <cell r="C1417">
            <v>162.34743409017085</v>
          </cell>
          <cell r="D1417">
            <v>162.44343409017085</v>
          </cell>
        </row>
        <row r="1418">
          <cell r="A1418" t="str">
            <v>T03836915AB1</v>
          </cell>
          <cell r="B1418" t="str">
            <v>End plate MCset4 anti arc 3 side H&gt;=4m  (left &amp; right)</v>
          </cell>
          <cell r="C1418">
            <v>347.80908735621261</v>
          </cell>
          <cell r="D1418">
            <v>346.25754133315581</v>
          </cell>
        </row>
        <row r="1419">
          <cell r="A1419" t="str">
            <v>T03836916AB1</v>
          </cell>
          <cell r="B1419" t="str">
            <v>End plate MCset4 anti arc 4 side 2.8m&lt;=H&lt;4m  (left &amp; right)</v>
          </cell>
          <cell r="C1419">
            <v>334.4553615708474</v>
          </cell>
          <cell r="D1419">
            <v>334.4553615708474</v>
          </cell>
        </row>
        <row r="1420">
          <cell r="A1420" t="str">
            <v>T03836917AB1</v>
          </cell>
          <cell r="B1420" t="str">
            <v>End plate MCset4 anti arc 4 side H&gt;4m  (left &amp; right)</v>
          </cell>
          <cell r="C1420">
            <v>334.09471570281403</v>
          </cell>
          <cell r="D1420">
            <v>334.09471570281403</v>
          </cell>
        </row>
        <row r="1421">
          <cell r="A1421" t="str">
            <v>T03836918NA1</v>
          </cell>
          <cell r="B1421" t="str">
            <v>Fixing coupling panel MCset4 not anti arc gas from bottom</v>
          </cell>
          <cell r="C1421">
            <v>8.6854877279502389</v>
          </cell>
          <cell r="D1421">
            <v>9.8321477279502378</v>
          </cell>
        </row>
        <row r="1422">
          <cell r="A1422" t="str">
            <v>T03836918NB1</v>
          </cell>
          <cell r="B1422" t="str">
            <v>Fixing coupling panel MCset4  not anti arc gas from top</v>
          </cell>
          <cell r="C1422">
            <v>8.6854877279502389</v>
          </cell>
          <cell r="D1422">
            <v>9.8321477279502378</v>
          </cell>
        </row>
        <row r="1423">
          <cell r="A1423" t="str">
            <v>T03836918NC1</v>
          </cell>
          <cell r="B1423" t="str">
            <v>Fixing coupling panel MCset4  not anti arc gas from bottom for IPX1</v>
          </cell>
          <cell r="C1423">
            <v>12.622938974084949</v>
          </cell>
          <cell r="D1423">
            <v>13.769598974084948</v>
          </cell>
        </row>
        <row r="1424">
          <cell r="A1424" t="str">
            <v>T03836919NA1</v>
          </cell>
          <cell r="B1424" t="str">
            <v>Fixing coupling panel MCset4  anti arc 3 side H&gt;=4m</v>
          </cell>
          <cell r="C1424">
            <v>8.6854877279502389</v>
          </cell>
          <cell r="D1424">
            <v>9.8321477279502378</v>
          </cell>
        </row>
        <row r="1425">
          <cell r="A1425" t="str">
            <v>T03836919NB1</v>
          </cell>
          <cell r="B1425" t="str">
            <v>Fixing coupling panel MCset4  anti arc 4 side 2.8&lt;=H&lt;4m with tunnel</v>
          </cell>
          <cell r="C1425">
            <v>12.227154212742683</v>
          </cell>
          <cell r="D1425">
            <v>13.373814212742683</v>
          </cell>
        </row>
        <row r="1426">
          <cell r="A1426" t="str">
            <v>T03836919NC1</v>
          </cell>
          <cell r="B1426" t="str">
            <v>Fixing coupling panel MCset4  anti arc 4 side H&gt;=4m top without tunnel</v>
          </cell>
          <cell r="C1426">
            <v>8.6854877279502389</v>
          </cell>
          <cell r="D1426">
            <v>9.8321477279502378</v>
          </cell>
        </row>
        <row r="1427">
          <cell r="A1427" t="str">
            <v>T03836919ND1</v>
          </cell>
          <cell r="B1427" t="str">
            <v>Fixing coupling panel MCset4  anti arc 4 side 2.8&lt;=H&lt;4m with tunnel for IPX1</v>
          </cell>
          <cell r="C1427">
            <v>43.532349500816778</v>
          </cell>
          <cell r="D1427">
            <v>44.679009500816775</v>
          </cell>
        </row>
        <row r="1428">
          <cell r="A1428" t="str">
            <v>T03837098N01</v>
          </cell>
          <cell r="B1428" t="str">
            <v>K7 AD4 1250A 31.5KA</v>
          </cell>
          <cell r="C1428">
            <v>598.23518459497939</v>
          </cell>
          <cell r="D1428">
            <v>612.07688268007018</v>
          </cell>
        </row>
        <row r="1429">
          <cell r="A1429" t="str">
            <v>T03879640N01</v>
          </cell>
          <cell r="B1429" t="str">
            <v>VRQ1/S2 20000/V3 100/V3 50VA CL0.5 100/3 50VA 3P0</v>
          </cell>
          <cell r="C1429">
            <v>1349.22156</v>
          </cell>
          <cell r="D1429">
            <v>1484.143716</v>
          </cell>
        </row>
        <row r="1430">
          <cell r="A1430" t="str">
            <v>T03879643N01</v>
          </cell>
          <cell r="B1430" t="str">
            <v>VRQ1/S2 23000/V3 100/V3 50VA CL0.5 100/3 50VA 3P</v>
          </cell>
          <cell r="C1430">
            <v>1349.28468</v>
          </cell>
          <cell r="D1430">
            <v>1484.213148</v>
          </cell>
        </row>
        <row r="1431">
          <cell r="A1431" t="str">
            <v>T03881075N01</v>
          </cell>
          <cell r="B1431" t="str">
            <v>VRC2/S1 20000/100 50VA cls 0.5 (1pcs)</v>
          </cell>
          <cell r="C1431">
            <v>412.32087999999999</v>
          </cell>
          <cell r="D1431">
            <v>453.55296800000002</v>
          </cell>
        </row>
        <row r="1432">
          <cell r="A1432" t="str">
            <v>T03881075N02</v>
          </cell>
          <cell r="B1432" t="str">
            <v>VRC2/S1 20000/100 50VA cls 0.5 (2pcs)</v>
          </cell>
          <cell r="C1432">
            <v>824.64175999999998</v>
          </cell>
          <cell r="D1432">
            <v>907.10593600000004</v>
          </cell>
        </row>
        <row r="1433">
          <cell r="A1433" t="str">
            <v>T03881076N01</v>
          </cell>
          <cell r="B1433" t="str">
            <v>VRC2/S1 23000/100 50VA cls 0.5 (1pcs)</v>
          </cell>
          <cell r="C1433">
            <v>404.0206</v>
          </cell>
          <cell r="D1433">
            <v>444.42266000000006</v>
          </cell>
        </row>
        <row r="1434">
          <cell r="A1434" t="str">
            <v>T03881076N02</v>
          </cell>
          <cell r="B1434" t="str">
            <v>VRC2/S1 23000/100 50VA cls 0.5 (2pcs)</v>
          </cell>
          <cell r="C1434">
            <v>808.0412</v>
          </cell>
          <cell r="D1434">
            <v>888.84532000000013</v>
          </cell>
        </row>
        <row r="1435">
          <cell r="A1435" t="str">
            <v>T03881124N01</v>
          </cell>
          <cell r="B1435" t="str">
            <v>ARC2/S1  50KA 1s 75/5A 2,5VA 5P20</v>
          </cell>
          <cell r="C1435">
            <v>508.52627999999999</v>
          </cell>
          <cell r="D1435">
            <v>559.37890800000002</v>
          </cell>
        </row>
        <row r="1436">
          <cell r="A1436" t="str">
            <v>T03881125N01</v>
          </cell>
          <cell r="B1436" t="str">
            <v>ARC2/S1  50KA 1s 100/5A 2,5VA 5P20</v>
          </cell>
          <cell r="C1436">
            <v>437.70564000000002</v>
          </cell>
          <cell r="D1436">
            <v>481.47620400000005</v>
          </cell>
        </row>
        <row r="1437">
          <cell r="A1437" t="str">
            <v>T03881126N01</v>
          </cell>
          <cell r="B1437" t="str">
            <v>ARC2/S1  50KA 1s 150/5A 5VA 5P20</v>
          </cell>
          <cell r="C1437">
            <v>371.46120000000002</v>
          </cell>
          <cell r="D1437">
            <v>408.60732000000007</v>
          </cell>
        </row>
        <row r="1438">
          <cell r="A1438" t="str">
            <v>T03881127N01</v>
          </cell>
          <cell r="B1438" t="str">
            <v>ARC2/S1  50KA 1s 200/5A  5VA 5P20</v>
          </cell>
          <cell r="C1438">
            <v>356.21772000000004</v>
          </cell>
          <cell r="D1438">
            <v>391.83949200000006</v>
          </cell>
        </row>
        <row r="1439">
          <cell r="A1439" t="str">
            <v>T03881128N01</v>
          </cell>
          <cell r="B1439" t="str">
            <v>ARC2/S1  50KA 1s 250/5A  5VA 5P20</v>
          </cell>
          <cell r="C1439">
            <v>331.25376</v>
          </cell>
          <cell r="D1439">
            <v>364.37913600000002</v>
          </cell>
        </row>
        <row r="1440">
          <cell r="A1440" t="str">
            <v>T03881129N01</v>
          </cell>
          <cell r="B1440" t="str">
            <v>ARC2/S1  50KA 1s 300/5A 5VA 5P20</v>
          </cell>
          <cell r="C1440">
            <v>333.71544</v>
          </cell>
          <cell r="D1440">
            <v>367.08698400000003</v>
          </cell>
        </row>
        <row r="1441">
          <cell r="A1441" t="str">
            <v>T03881130N01</v>
          </cell>
          <cell r="B1441" t="str">
            <v>ARC2/S1  50KA 1s 400/5A 5VA 5P20</v>
          </cell>
          <cell r="C1441">
            <v>347.19156000000004</v>
          </cell>
          <cell r="D1441">
            <v>381.91071600000009</v>
          </cell>
        </row>
        <row r="1442">
          <cell r="A1442" t="str">
            <v>T03881131N01</v>
          </cell>
          <cell r="B1442" t="str">
            <v>ARC2/S1  50KA 1s 600/5A  7,5VA 5P20</v>
          </cell>
          <cell r="C1442">
            <v>332.26368000000002</v>
          </cell>
          <cell r="D1442">
            <v>365.49004800000012</v>
          </cell>
        </row>
        <row r="1443">
          <cell r="A1443" t="str">
            <v>T03881132N01</v>
          </cell>
          <cell r="B1443" t="str">
            <v>ARC2/S1  50KA 1s 75/1A 2,5VA 5P20</v>
          </cell>
          <cell r="C1443">
            <v>498.67955999999998</v>
          </cell>
          <cell r="D1443">
            <v>548.54751600000009</v>
          </cell>
        </row>
        <row r="1444">
          <cell r="A1444" t="str">
            <v>T03881133N01</v>
          </cell>
          <cell r="B1444" t="str">
            <v>ARC2/S1  50KA 1s 100/1A  2,5VA 5P20</v>
          </cell>
          <cell r="C1444">
            <v>358.36379999999997</v>
          </cell>
          <cell r="D1444">
            <v>394.20017999999999</v>
          </cell>
        </row>
        <row r="1445">
          <cell r="A1445" t="str">
            <v>T03881134N01</v>
          </cell>
          <cell r="B1445" t="str">
            <v>ARC2/S1  50KA 1s 150/1A 5VA 5P20</v>
          </cell>
          <cell r="C1445">
            <v>417.43756299532549</v>
          </cell>
          <cell r="D1445">
            <v>438.3094411450918</v>
          </cell>
        </row>
        <row r="1446">
          <cell r="A1446" t="str">
            <v>T03881135N01</v>
          </cell>
          <cell r="B1446" t="str">
            <v>ARC2/S1  50KA 1s 200/1A 5VA 5P20</v>
          </cell>
          <cell r="C1446">
            <v>349.30608000000007</v>
          </cell>
          <cell r="D1446">
            <v>384.23668800000013</v>
          </cell>
        </row>
        <row r="1447">
          <cell r="A1447" t="str">
            <v>T03881136N01</v>
          </cell>
          <cell r="B1447" t="str">
            <v>ARC2/S1  50KA 1s 250/1A 5VA 5P20</v>
          </cell>
          <cell r="C1447">
            <v>332.76864</v>
          </cell>
          <cell r="D1447">
            <v>366.04550400000005</v>
          </cell>
        </row>
        <row r="1448">
          <cell r="A1448" t="str">
            <v>T03881137N01</v>
          </cell>
          <cell r="B1448" t="str">
            <v>ARC2/S1  50KA 1s 300/1A   5VA 5P20</v>
          </cell>
          <cell r="C1448">
            <v>327.15096</v>
          </cell>
          <cell r="D1448">
            <v>359.86605600000001</v>
          </cell>
        </row>
        <row r="1449">
          <cell r="A1449" t="str">
            <v>T03881138N01</v>
          </cell>
          <cell r="B1449" t="str">
            <v>ARC2/S1  50KA 1s 400/1A  5VA 5P20</v>
          </cell>
          <cell r="C1449">
            <v>341.35296000000005</v>
          </cell>
          <cell r="D1449">
            <v>375.48825600000009</v>
          </cell>
        </row>
        <row r="1450">
          <cell r="A1450" t="str">
            <v>T03881139N01</v>
          </cell>
          <cell r="B1450" t="str">
            <v>ARC2/S1  50KA 1s 600/1A 7,5VA 5P20</v>
          </cell>
          <cell r="C1450">
            <v>335.60903999999999</v>
          </cell>
          <cell r="D1450">
            <v>369.16994400000004</v>
          </cell>
        </row>
        <row r="1451">
          <cell r="A1451" t="str">
            <v>T03881140N01</v>
          </cell>
          <cell r="B1451" t="str">
            <v>ARC2/S2  50KA 1s 200/5-5A 5VA cl1  2,5VA 5P20</v>
          </cell>
          <cell r="C1451">
            <v>590.83476000000007</v>
          </cell>
          <cell r="D1451">
            <v>649.91823600000021</v>
          </cell>
        </row>
        <row r="1452">
          <cell r="A1452" t="str">
            <v>T03881141N01</v>
          </cell>
          <cell r="B1452" t="str">
            <v>ARC2/S2  50KA 1s 250/5-5A 10VA cl0,5  5VA 5P20</v>
          </cell>
          <cell r="C1452">
            <v>623.24688000000003</v>
          </cell>
          <cell r="D1452">
            <v>685.57156800000007</v>
          </cell>
        </row>
        <row r="1453">
          <cell r="A1453" t="str">
            <v>T03881142N01</v>
          </cell>
          <cell r="B1453" t="str">
            <v>ARC2/S2  50KA 1s 300/5-5A 10VA cl0,5  5VA 5P20</v>
          </cell>
          <cell r="C1453">
            <v>501.36216000000013</v>
          </cell>
          <cell r="D1453">
            <v>551.49837600000012</v>
          </cell>
        </row>
        <row r="1454">
          <cell r="A1454" t="str">
            <v>T03881143N01</v>
          </cell>
          <cell r="B1454" t="str">
            <v>ARC2/S2  50KA 1s 400/5-5A 15VA cl0,5  5VA 5P20</v>
          </cell>
          <cell r="C1454">
            <v>480.84816000000001</v>
          </cell>
          <cell r="D1454">
            <v>528.93297600000005</v>
          </cell>
        </row>
        <row r="1455">
          <cell r="A1455" t="str">
            <v>T03881144N01</v>
          </cell>
          <cell r="B1455" t="str">
            <v>ARC2/S2  50KA 1s 600/5-5A 20VA cl0,5  5VA 5P20</v>
          </cell>
          <cell r="C1455">
            <v>468.47664000000003</v>
          </cell>
          <cell r="D1455">
            <v>515.3243040000001</v>
          </cell>
        </row>
        <row r="1456">
          <cell r="A1456" t="str">
            <v>T03881145N01</v>
          </cell>
          <cell r="B1456" t="str">
            <v>ARC2/S2  50KA 1s 200/1-1A  5VA cl1  2,5VA 5P20</v>
          </cell>
          <cell r="C1456">
            <v>549.68051999999989</v>
          </cell>
          <cell r="D1456">
            <v>604.64857199999994</v>
          </cell>
        </row>
        <row r="1457">
          <cell r="A1457" t="str">
            <v>T03881146N01</v>
          </cell>
          <cell r="B1457" t="str">
            <v>ARC2/S2  50KA 1s 250/1-1A 10VA cl0,5  5VA 5P20</v>
          </cell>
          <cell r="C1457">
            <v>544.82028000000003</v>
          </cell>
          <cell r="D1457">
            <v>599.30230800000004</v>
          </cell>
        </row>
        <row r="1458">
          <cell r="A1458" t="str">
            <v>T03881147N01</v>
          </cell>
          <cell r="B1458" t="str">
            <v>ARC2/S2  50KA 1s 300/1-1A 10VA cl0,5  5VA 5P20</v>
          </cell>
          <cell r="C1458">
            <v>502.02492000000007</v>
          </cell>
          <cell r="D1458">
            <v>552.22741200000007</v>
          </cell>
        </row>
        <row r="1459">
          <cell r="A1459" t="str">
            <v>T03881148N01</v>
          </cell>
          <cell r="B1459" t="str">
            <v>ARC2/S2  50KA 1s 400/1-1A 15VA cl0,5  5VA 5P20</v>
          </cell>
          <cell r="C1459">
            <v>513.92304000000001</v>
          </cell>
          <cell r="D1459">
            <v>565.3153440000001</v>
          </cell>
        </row>
        <row r="1460">
          <cell r="A1460" t="str">
            <v>T03881149N01</v>
          </cell>
          <cell r="B1460" t="str">
            <v>ARC2/S2  50KA 1s 600/1-1A 20VA cl0,5  7,5VA 5P20</v>
          </cell>
          <cell r="C1460">
            <v>506.25396000000001</v>
          </cell>
          <cell r="D1460">
            <v>556.87935600000003</v>
          </cell>
        </row>
        <row r="1461">
          <cell r="A1461" t="str">
            <v>T03881154N01</v>
          </cell>
          <cell r="B1461" t="str">
            <v>ARJP2/N2J  40kA 1s 100-200/5-5A 10or20VAcl0,5  2,5or 5VA 5P20</v>
          </cell>
          <cell r="C1461">
            <v>811.73544781782789</v>
          </cell>
          <cell r="D1461">
            <v>892.90899259961077</v>
          </cell>
        </row>
        <row r="1462">
          <cell r="A1462" t="str">
            <v>T03881155N01</v>
          </cell>
          <cell r="B1462" t="str">
            <v>ARJP2/N2J  40kA 1s 100-200/1-1A 10or20VAcl0,5 2,5or 5VA 5P20</v>
          </cell>
          <cell r="C1462">
            <v>983.72520000000009</v>
          </cell>
          <cell r="D1462">
            <v>1082.0977200000002</v>
          </cell>
        </row>
        <row r="1463">
          <cell r="A1463" t="str">
            <v>T03881305N01</v>
          </cell>
          <cell r="B1463" t="str">
            <v>TOROIDAL CT ARC3 750/5-5</v>
          </cell>
          <cell r="C1463">
            <v>769.40124000000003</v>
          </cell>
          <cell r="D1463">
            <v>846.34136400000011</v>
          </cell>
        </row>
        <row r="1464">
          <cell r="A1464" t="str">
            <v>T03881306N01</v>
          </cell>
          <cell r="B1464" t="str">
            <v>TOROIDAL CT ARC3 1000/5-5</v>
          </cell>
          <cell r="C1464">
            <v>757.59780000000012</v>
          </cell>
          <cell r="D1464">
            <v>833.35758000000021</v>
          </cell>
        </row>
        <row r="1465">
          <cell r="A1465" t="str">
            <v>T03881307N01</v>
          </cell>
          <cell r="B1465" t="str">
            <v>TOROIDAL CT ARC3 1250/5-5</v>
          </cell>
          <cell r="C1465">
            <v>727.17396000000008</v>
          </cell>
          <cell r="D1465">
            <v>799.89135600000009</v>
          </cell>
        </row>
        <row r="1466">
          <cell r="A1466" t="str">
            <v>T51235129FD1</v>
          </cell>
          <cell r="B1466" t="str">
            <v>Rating TT2: 7.2KV&lt;Un&lt;12KV Isc=50KA</v>
          </cell>
          <cell r="C1466">
            <v>943.62898521034424</v>
          </cell>
          <cell r="D1466">
            <v>974.26440878172673</v>
          </cell>
        </row>
        <row r="1467">
          <cell r="A1467" t="str">
            <v>T51235129FH1</v>
          </cell>
          <cell r="B1467" t="str">
            <v>Rating GL2: 7.2&lt;Un&lt;17.5KV &amp; 25KA&lt;Isc&lt;50KA</v>
          </cell>
          <cell r="C1467">
            <v>958.65938319274085</v>
          </cell>
          <cell r="D1467">
            <v>988.97549443938271</v>
          </cell>
        </row>
        <row r="1468">
          <cell r="A1468" t="str">
            <v>T51235129FK1</v>
          </cell>
          <cell r="B1468" t="str">
            <v>Rating TT2: 7.2KV&lt;Un&lt;12KV Isc=40KA</v>
          </cell>
          <cell r="C1468">
            <v>944.05455656075287</v>
          </cell>
          <cell r="D1468">
            <v>974.74611092621092</v>
          </cell>
        </row>
        <row r="1469">
          <cell r="A1469" t="str">
            <v>T51235129FL1</v>
          </cell>
          <cell r="B1469" t="str">
            <v>Rating TT2: Un&lt;=17.5KV 25KA&lt;Isc&lt;31.5KA</v>
          </cell>
          <cell r="C1469">
            <v>966.18186112698709</v>
          </cell>
          <cell r="D1469">
            <v>996.8957200294351</v>
          </cell>
        </row>
        <row r="1470">
          <cell r="A1470" t="str">
            <v>T51235131FF1</v>
          </cell>
          <cell r="B1470" t="str">
            <v>Rating GL1 : UN&lt;=12KV &amp; Isc&lt;=31.5KA</v>
          </cell>
          <cell r="C1470">
            <v>911.99828562384084</v>
          </cell>
          <cell r="D1470">
            <v>939.66546087048368</v>
          </cell>
        </row>
        <row r="1471">
          <cell r="A1471" t="str">
            <v>T51235131FH1</v>
          </cell>
          <cell r="B1471" t="str">
            <v>Rating TT1: Un=7.2KV; Isc&lt;=31.5KA</v>
          </cell>
          <cell r="C1471">
            <v>874.06795761621015</v>
          </cell>
          <cell r="D1471">
            <v>902.11057598166803</v>
          </cell>
        </row>
        <row r="1472">
          <cell r="A1472" t="str">
            <v>T51235131FJ1</v>
          </cell>
          <cell r="B1472" t="str">
            <v>Rating TT1: Un=12KV; Isc&lt;=31.5KA</v>
          </cell>
          <cell r="C1472">
            <v>896.19526218244403</v>
          </cell>
          <cell r="D1472">
            <v>924.26018508489221</v>
          </cell>
        </row>
        <row r="1473">
          <cell r="A1473" t="str">
            <v>T51235132FK1</v>
          </cell>
          <cell r="B1473" t="str">
            <v>AA top busbar ad2</v>
          </cell>
          <cell r="C1473">
            <v>176.13901905840899</v>
          </cell>
          <cell r="D1473">
            <v>176.23940194039801</v>
          </cell>
        </row>
        <row r="1474">
          <cell r="A1474" t="str">
            <v>T51235132FL1</v>
          </cell>
          <cell r="B1474" t="str">
            <v>ANTI ARC TOP ENTRY  BB</v>
          </cell>
          <cell r="C1474">
            <v>123.92087423300784</v>
          </cell>
          <cell r="D1474">
            <v>124.06055590907253</v>
          </cell>
        </row>
        <row r="1475">
          <cell r="A1475" t="str">
            <v>T51235132FM1</v>
          </cell>
          <cell r="B1475" t="str">
            <v>AA top entry bar ad3 3150A</v>
          </cell>
          <cell r="C1475">
            <v>219.43087361834228</v>
          </cell>
          <cell r="D1475">
            <v>219.53689129440696</v>
          </cell>
        </row>
        <row r="1476">
          <cell r="A1476" t="str">
            <v>T51235135FV2</v>
          </cell>
          <cell r="B1476" t="str">
            <v>3900A double CT support</v>
          </cell>
          <cell r="C1476">
            <v>40.32193701695882</v>
          </cell>
          <cell r="D1476">
            <v>40.42702782428772</v>
          </cell>
        </row>
        <row r="1477">
          <cell r="A1477" t="str">
            <v>T51235137FA1</v>
          </cell>
          <cell r="B1477" t="str">
            <v>CT single support AD2</v>
          </cell>
          <cell r="C1477">
            <v>48.96947202189039</v>
          </cell>
          <cell r="D1477">
            <v>49.734950283449692</v>
          </cell>
        </row>
        <row r="1478">
          <cell r="A1478" t="str">
            <v>T51235137FB1</v>
          </cell>
          <cell r="B1478" t="str">
            <v>CT Toroid  support AD2</v>
          </cell>
          <cell r="C1478">
            <v>189.95326873906799</v>
          </cell>
          <cell r="D1478">
            <v>190.40153860956499</v>
          </cell>
        </row>
        <row r="1479">
          <cell r="A1479" t="str">
            <v>T51235137FC1</v>
          </cell>
          <cell r="B1479" t="str">
            <v>CT single support AD1</v>
          </cell>
          <cell r="C1479">
            <v>56.007717351271054</v>
          </cell>
          <cell r="D1479">
            <v>57.308223585224411</v>
          </cell>
        </row>
        <row r="1480">
          <cell r="A1480" t="str">
            <v>T51235137FC2</v>
          </cell>
          <cell r="B1480" t="str">
            <v>CT single support AD1 EVOLIS</v>
          </cell>
          <cell r="C1480">
            <v>64.345172733146214</v>
          </cell>
          <cell r="D1480">
            <v>65.622873838964608</v>
          </cell>
        </row>
        <row r="1481">
          <cell r="A1481" t="str">
            <v>T51235137FC3</v>
          </cell>
          <cell r="B1481" t="str">
            <v>Busbar single CT 630A</v>
          </cell>
          <cell r="C1481">
            <v>93.748327716131513</v>
          </cell>
          <cell r="D1481">
            <v>93.748327716131513</v>
          </cell>
        </row>
        <row r="1482">
          <cell r="A1482" t="str">
            <v>T51235137FC4</v>
          </cell>
          <cell r="B1482" t="str">
            <v>Busbar single CT 1250A</v>
          </cell>
          <cell r="C1482">
            <v>206.27</v>
          </cell>
          <cell r="D1482">
            <v>206.27</v>
          </cell>
        </row>
        <row r="1483">
          <cell r="A1483" t="str">
            <v>T51235137FD1</v>
          </cell>
          <cell r="B1483" t="str">
            <v>CT Toroid  support AD1</v>
          </cell>
          <cell r="C1483">
            <v>194.800296381225</v>
          </cell>
          <cell r="D1483">
            <v>195.248566251722</v>
          </cell>
        </row>
        <row r="1484">
          <cell r="A1484" t="str">
            <v>T51235137FD2</v>
          </cell>
          <cell r="B1484" t="str">
            <v>CT Toroid  support AD1 EVOLIS</v>
          </cell>
          <cell r="C1484">
            <v>203.20497533433598</v>
          </cell>
          <cell r="D1484">
            <v>203.67202785175098</v>
          </cell>
        </row>
        <row r="1485">
          <cell r="A1485" t="str">
            <v>T51235137FE1</v>
          </cell>
          <cell r="B1485" t="str">
            <v>CT single support AD3</v>
          </cell>
          <cell r="C1485">
            <v>596.97979766286744</v>
          </cell>
          <cell r="D1485">
            <v>598.31551383531882</v>
          </cell>
        </row>
        <row r="1486">
          <cell r="A1486" t="str">
            <v>T51235137FF1</v>
          </cell>
          <cell r="B1486" t="str">
            <v>CT single support AD3 3150A</v>
          </cell>
          <cell r="C1486">
            <v>2286.3370062919935</v>
          </cell>
          <cell r="D1486">
            <v>2290.2547292195236</v>
          </cell>
        </row>
        <row r="1487">
          <cell r="A1487" t="str">
            <v>T51235137FJ1</v>
          </cell>
          <cell r="B1487" t="str">
            <v>CT single support AD3 1250A EVOLIS</v>
          </cell>
          <cell r="C1487">
            <v>294.31901162355564</v>
          </cell>
          <cell r="D1487">
            <v>295.14641396011865</v>
          </cell>
        </row>
        <row r="1488">
          <cell r="A1488" t="str">
            <v>T51235146FD1</v>
          </cell>
          <cell r="B1488" t="str">
            <v>Rating GL3 2500A: 7.2KV&lt;Un&lt;17.5KV  &amp; 25KA&lt;Isc&lt;50KA</v>
          </cell>
          <cell r="C1488">
            <v>1137.0173433119667</v>
          </cell>
          <cell r="D1488">
            <v>1172.2220654051255</v>
          </cell>
        </row>
        <row r="1489">
          <cell r="A1489" t="str">
            <v>T51235147FF1</v>
          </cell>
          <cell r="B1489" t="str">
            <v>Rating GL3 3150A : 7.2KV&lt;Un&lt;17.5KV &amp; 25KA&lt;Isc&lt;50KA</v>
          </cell>
          <cell r="C1489">
            <v>1116.2804164773365</v>
          </cell>
          <cell r="D1489">
            <v>1151.4926516292655</v>
          </cell>
        </row>
        <row r="1490">
          <cell r="A1490" t="str">
            <v>T51235148FA1</v>
          </cell>
          <cell r="B1490" t="str">
            <v>cable connection 3 unipolar AD1</v>
          </cell>
          <cell r="C1490">
            <v>60.4210415784692</v>
          </cell>
          <cell r="D1490">
            <v>60.473586982133696</v>
          </cell>
        </row>
        <row r="1491">
          <cell r="A1491" t="str">
            <v>T51235148FA2</v>
          </cell>
          <cell r="B1491" t="str">
            <v>cable connection 2 unipolar AD1</v>
          </cell>
          <cell r="C1491">
            <v>40.280694385646136</v>
          </cell>
          <cell r="D1491">
            <v>40.31572465475579</v>
          </cell>
        </row>
        <row r="1492">
          <cell r="A1492" t="str">
            <v>T51235148FA4</v>
          </cell>
          <cell r="B1492" t="str">
            <v>cable connection 4 unipolar AD1</v>
          </cell>
          <cell r="C1492">
            <v>80.561388771292272</v>
          </cell>
          <cell r="D1492">
            <v>80.631449309511581</v>
          </cell>
        </row>
        <row r="1493">
          <cell r="A1493" t="str">
            <v>T51235148FB1</v>
          </cell>
          <cell r="B1493" t="str">
            <v>cable connection 3 unipolar AD2</v>
          </cell>
          <cell r="C1493">
            <v>61.427342786148429</v>
          </cell>
          <cell r="D1493">
            <v>61.479888189812911</v>
          </cell>
        </row>
        <row r="1494">
          <cell r="A1494" t="str">
            <v>T51235148FB2</v>
          </cell>
          <cell r="B1494" t="str">
            <v>cable connection 2 unipolar AD2</v>
          </cell>
          <cell r="C1494">
            <v>40.951561857432281</v>
          </cell>
          <cell r="D1494">
            <v>40.986592126541936</v>
          </cell>
        </row>
        <row r="1495">
          <cell r="A1495" t="str">
            <v>T51235148FB4</v>
          </cell>
          <cell r="B1495" t="str">
            <v>cable connection 4 unipolar AD2</v>
          </cell>
          <cell r="C1495">
            <v>81.903123714864563</v>
          </cell>
          <cell r="D1495">
            <v>81.973184253083872</v>
          </cell>
        </row>
        <row r="1496">
          <cell r="A1496" t="str">
            <v>T51235148FC1</v>
          </cell>
          <cell r="B1496" t="str">
            <v>cable connection 4 unipolar AD3</v>
          </cell>
          <cell r="C1496">
            <v>83.513271677414295</v>
          </cell>
          <cell r="D1496">
            <v>83.583332215633604</v>
          </cell>
        </row>
        <row r="1497">
          <cell r="A1497" t="str">
            <v>T51235148FC2</v>
          </cell>
          <cell r="B1497" t="str">
            <v>cable connection 2 unipolar AD3</v>
          </cell>
          <cell r="C1497">
            <v>41.756635838707155</v>
          </cell>
          <cell r="D1497">
            <v>41.791666107816809</v>
          </cell>
        </row>
        <row r="1498">
          <cell r="A1498" t="str">
            <v>T51235148FC3</v>
          </cell>
          <cell r="B1498" t="str">
            <v>cable connection 3 unipolar AD3</v>
          </cell>
          <cell r="C1498">
            <v>62.634953758060732</v>
          </cell>
          <cell r="D1498">
            <v>62.687499161725214</v>
          </cell>
        </row>
        <row r="1499">
          <cell r="A1499" t="str">
            <v>T51235148FD1</v>
          </cell>
          <cell r="B1499" t="str">
            <v>cable connection 3 tripolar  + termination length &gt;460mm AD2</v>
          </cell>
          <cell r="C1499">
            <v>84.207994433040454</v>
          </cell>
          <cell r="D1499">
            <v>84.656562580899518</v>
          </cell>
        </row>
        <row r="1500">
          <cell r="A1500" t="str">
            <v>T51235148FD2</v>
          </cell>
          <cell r="B1500" t="str">
            <v>cable 2 tri core</v>
          </cell>
          <cell r="C1500">
            <v>40.363003648065082</v>
          </cell>
          <cell r="D1500">
            <v>40.398033917174736</v>
          </cell>
        </row>
        <row r="1501">
          <cell r="A1501" t="str">
            <v>T51235148FD3</v>
          </cell>
          <cell r="B1501" t="str">
            <v>cable 3 tri core</v>
          </cell>
          <cell r="C1501">
            <v>60.544505472097619</v>
          </cell>
          <cell r="D1501">
            <v>60.597050875762108</v>
          </cell>
        </row>
        <row r="1502">
          <cell r="A1502" t="str">
            <v>T51235148FD4</v>
          </cell>
          <cell r="B1502" t="str">
            <v>cable 4 tri core</v>
          </cell>
          <cell r="C1502">
            <v>80.726007296130163</v>
          </cell>
          <cell r="D1502">
            <v>80.796067834349472</v>
          </cell>
        </row>
        <row r="1503">
          <cell r="A1503" t="str">
            <v>T51235148FE1</v>
          </cell>
          <cell r="B1503" t="str">
            <v>cable connection 3 tripolar  + termination length &gt;460mm AD1</v>
          </cell>
          <cell r="C1503">
            <v>81.031829458548998</v>
          </cell>
          <cell r="D1503">
            <v>81.309973606408079</v>
          </cell>
        </row>
        <row r="1504">
          <cell r="A1504" t="str">
            <v>T51235148FE2</v>
          </cell>
          <cell r="B1504" t="str">
            <v>TOP entry 2 cables (3 core)</v>
          </cell>
          <cell r="C1504">
            <v>39.692136176278936</v>
          </cell>
          <cell r="D1504">
            <v>39.72716644538859</v>
          </cell>
        </row>
        <row r="1505">
          <cell r="A1505" t="str">
            <v>T51235148FE3</v>
          </cell>
          <cell r="B1505" t="str">
            <v>TOP entry 3 cables (3 core)</v>
          </cell>
          <cell r="C1505">
            <v>59.538204264418397</v>
          </cell>
          <cell r="D1505">
            <v>59.590749668082886</v>
          </cell>
        </row>
        <row r="1506">
          <cell r="A1506" t="str">
            <v>T51235148FE4</v>
          </cell>
          <cell r="B1506" t="str">
            <v>TOP entry 4 cables (3 core)</v>
          </cell>
          <cell r="C1506">
            <v>79.384272352557872</v>
          </cell>
          <cell r="D1506">
            <v>79.454332890777181</v>
          </cell>
        </row>
        <row r="1507">
          <cell r="A1507" t="str">
            <v>T51235148FF2</v>
          </cell>
          <cell r="B1507" t="str">
            <v>cable connection 2 tripolar  + termination length &gt;460mm AD3</v>
          </cell>
          <cell r="C1507">
            <v>6.2489428765728663</v>
          </cell>
          <cell r="D1507">
            <v>6.2839731456825225</v>
          </cell>
        </row>
        <row r="1508">
          <cell r="A1508" t="str">
            <v>T51235148FF3</v>
          </cell>
          <cell r="B1508" t="str">
            <v>cable connection 3 tripolar  + termination length &gt;460mm AD3</v>
          </cell>
          <cell r="C1508">
            <v>9.3734143148592999</v>
          </cell>
          <cell r="D1508">
            <v>9.4259597185237833</v>
          </cell>
        </row>
        <row r="1509">
          <cell r="A1509" t="str">
            <v>T51235148FF4</v>
          </cell>
          <cell r="B1509" t="str">
            <v>cable connection 4 tripolar  + termination length &gt;460mm AD3</v>
          </cell>
          <cell r="C1509">
            <v>12.497885753145733</v>
          </cell>
          <cell r="D1509">
            <v>12.567946291365045</v>
          </cell>
        </row>
        <row r="1510">
          <cell r="A1510" t="str">
            <v>T51235148FG1</v>
          </cell>
          <cell r="B1510" t="str">
            <v>cable connection 8 unipolar AD3 3150A</v>
          </cell>
          <cell r="C1510">
            <v>13.870248580234618</v>
          </cell>
          <cell r="D1510">
            <v>13.94030911845393</v>
          </cell>
        </row>
        <row r="1511">
          <cell r="A1511" t="str">
            <v>T51235149FQ1</v>
          </cell>
          <cell r="B1511" t="str">
            <v>NAA TOP ENTRY</v>
          </cell>
          <cell r="C1511">
            <v>110.15282156307971</v>
          </cell>
          <cell r="D1511">
            <v>110.29250323914438</v>
          </cell>
        </row>
        <row r="1512">
          <cell r="A1512" t="str">
            <v>T51235149FR1</v>
          </cell>
          <cell r="B1512" t="str">
            <v>NAA top entry bar ad3 3150A</v>
          </cell>
          <cell r="C1512">
            <v>123.21527772008507</v>
          </cell>
          <cell r="D1512">
            <v>123.26974739614975</v>
          </cell>
        </row>
        <row r="1513">
          <cell r="A1513" t="str">
            <v>T51235153FA1</v>
          </cell>
          <cell r="B1513" t="str">
            <v>CT double support AD2</v>
          </cell>
          <cell r="C1513">
            <v>459.65291887603104</v>
          </cell>
          <cell r="D1513">
            <v>461.09235660855404</v>
          </cell>
        </row>
        <row r="1514">
          <cell r="A1514" t="str">
            <v>T51235153FB1</v>
          </cell>
          <cell r="B1514" t="str">
            <v>CT double support AD1</v>
          </cell>
          <cell r="C1514">
            <v>411.16702583957107</v>
          </cell>
          <cell r="D1514">
            <v>411.92751801574207</v>
          </cell>
        </row>
        <row r="1515">
          <cell r="A1515" t="str">
            <v>T51235153FB2</v>
          </cell>
          <cell r="B1515" t="str">
            <v>CT double support AD1 EVOLIS</v>
          </cell>
          <cell r="C1515">
            <v>419.57170479268103</v>
          </cell>
          <cell r="D1515">
            <v>420.35097961577105</v>
          </cell>
        </row>
        <row r="1516">
          <cell r="A1516" t="str">
            <v>T51235153FC1</v>
          </cell>
          <cell r="B1516" t="str">
            <v>CT double support AD3</v>
          </cell>
          <cell r="C1516">
            <v>838.44834290674805</v>
          </cell>
          <cell r="D1516">
            <v>839.33886205031411</v>
          </cell>
        </row>
        <row r="1517">
          <cell r="A1517" t="str">
            <v>T51235153FD1</v>
          </cell>
          <cell r="B1517" t="str">
            <v>CT double support AD3 1250A EVOLIS</v>
          </cell>
          <cell r="C1517">
            <v>412.42096814739909</v>
          </cell>
          <cell r="D1517">
            <v>413.36848740882613</v>
          </cell>
        </row>
        <row r="1518">
          <cell r="A1518" t="str">
            <v>T51235156FA1</v>
          </cell>
          <cell r="B1518" t="str">
            <v>without ES AD1</v>
          </cell>
          <cell r="C1518">
            <v>126.05735559493937</v>
          </cell>
          <cell r="D1518">
            <v>132.15132306935882</v>
          </cell>
        </row>
        <row r="1519">
          <cell r="A1519" t="str">
            <v>T51235156FA2</v>
          </cell>
          <cell r="B1519" t="str">
            <v>without ES AD1 without neon indicator</v>
          </cell>
          <cell r="C1519">
            <v>128.22355559493937</v>
          </cell>
          <cell r="D1519">
            <v>134.42583306935882</v>
          </cell>
        </row>
        <row r="1520">
          <cell r="A1520" t="str">
            <v>T51235156FA3</v>
          </cell>
          <cell r="B1520" t="str">
            <v>without ES CL1</v>
          </cell>
          <cell r="C1520">
            <v>161.62294968272298</v>
          </cell>
          <cell r="D1520">
            <v>167.71691715714238</v>
          </cell>
        </row>
        <row r="1521">
          <cell r="A1521" t="str">
            <v>T51235156FB1</v>
          </cell>
          <cell r="B1521" t="str">
            <v>without ES AD2</v>
          </cell>
          <cell r="C1521">
            <v>125.49485559493937</v>
          </cell>
          <cell r="D1521">
            <v>131.56069806935884</v>
          </cell>
        </row>
        <row r="1522">
          <cell r="A1522" t="str">
            <v>T51235156FB2</v>
          </cell>
          <cell r="B1522" t="str">
            <v>without ES AD2 without neon indicator</v>
          </cell>
          <cell r="C1522">
            <v>127.66105559493937</v>
          </cell>
          <cell r="D1522">
            <v>133.83520806935883</v>
          </cell>
        </row>
        <row r="1523">
          <cell r="A1523" t="str">
            <v>T51235156FB3</v>
          </cell>
          <cell r="B1523" t="str">
            <v>without ES CL2</v>
          </cell>
          <cell r="C1523">
            <v>161.06044968272298</v>
          </cell>
          <cell r="D1523">
            <v>167.12629215714239</v>
          </cell>
        </row>
        <row r="1524">
          <cell r="A1524" t="str">
            <v>T51235156FC1</v>
          </cell>
          <cell r="B1524" t="str">
            <v>without ES AD3</v>
          </cell>
          <cell r="C1524">
            <v>130.26005559493936</v>
          </cell>
          <cell r="D1524">
            <v>136.56415806935883</v>
          </cell>
        </row>
        <row r="1525">
          <cell r="A1525" t="str">
            <v>T51235156FC2</v>
          </cell>
          <cell r="B1525" t="str">
            <v>without ES AD3 without neon indicator</v>
          </cell>
          <cell r="C1525">
            <v>132.42625559493936</v>
          </cell>
          <cell r="D1525">
            <v>138.83866806935885</v>
          </cell>
        </row>
        <row r="1526">
          <cell r="A1526" t="str">
            <v>T51235156FC3</v>
          </cell>
          <cell r="B1526" t="str">
            <v>without ES CL3</v>
          </cell>
          <cell r="C1526">
            <v>165.82564968272297</v>
          </cell>
          <cell r="D1526">
            <v>172.12975215714238</v>
          </cell>
        </row>
        <row r="1527">
          <cell r="A1527" t="str">
            <v>T51235166FA1</v>
          </cell>
          <cell r="B1527" t="str">
            <v>CB accessories AD1/2/3</v>
          </cell>
          <cell r="C1527">
            <v>32.384006550620214</v>
          </cell>
          <cell r="D1527">
            <v>34.515654758151214</v>
          </cell>
        </row>
        <row r="1528">
          <cell r="A1528" t="str">
            <v>T51235166FB1</v>
          </cell>
          <cell r="B1528" t="str">
            <v>Contactor accessories AD1</v>
          </cell>
          <cell r="C1528">
            <v>42.742257233567578</v>
          </cell>
          <cell r="D1528">
            <v>44.496289501588002</v>
          </cell>
        </row>
        <row r="1529">
          <cell r="A1529" t="str">
            <v>T51235166FC1</v>
          </cell>
          <cell r="B1529" t="str">
            <v>Disconnector truck accessories AD1/2/3</v>
          </cell>
          <cell r="C1529">
            <v>15.52662678566038</v>
          </cell>
          <cell r="D1529">
            <v>16.43511720567054</v>
          </cell>
        </row>
        <row r="1530">
          <cell r="A1530" t="str">
            <v>T51235166FE1</v>
          </cell>
          <cell r="B1530" t="str">
            <v>CB accessories AD1/2/3 EVOLIS</v>
          </cell>
          <cell r="C1530">
            <v>37.536090835656069</v>
          </cell>
          <cell r="D1530">
            <v>38.738425586467372</v>
          </cell>
        </row>
        <row r="1531">
          <cell r="A1531" t="str">
            <v>T51235174FA2</v>
          </cell>
          <cell r="B1531" t="str">
            <v>LV box Mcset 1 + key  TARONG crash ph2 version</v>
          </cell>
          <cell r="C1531">
            <v>228.38710240354183</v>
          </cell>
          <cell r="D1531">
            <v>234.24345362536133</v>
          </cell>
        </row>
        <row r="1532">
          <cell r="A1532" t="str">
            <v>T51235174FB2</v>
          </cell>
          <cell r="B1532" t="str">
            <v>LV box Mcset 2+ key TARONG crash ph2 version</v>
          </cell>
          <cell r="C1532">
            <v>258.3816847075571</v>
          </cell>
          <cell r="D1532">
            <v>265.52475700688188</v>
          </cell>
        </row>
        <row r="1533">
          <cell r="A1533" t="str">
            <v>T51235174FC2</v>
          </cell>
          <cell r="B1533" t="str">
            <v>LV box Mcset 3+ key TARONG crash ph2 version</v>
          </cell>
          <cell r="C1533">
            <v>274.84226887162833</v>
          </cell>
          <cell r="D1533">
            <v>282.84516992626777</v>
          </cell>
        </row>
        <row r="1534">
          <cell r="A1534" t="str">
            <v>T51235175FA1</v>
          </cell>
          <cell r="B1534" t="str">
            <v>Surge arrester HE09no  AD1</v>
          </cell>
          <cell r="C1534">
            <v>160.94236944890733</v>
          </cell>
          <cell r="D1534">
            <v>168.31380797829112</v>
          </cell>
        </row>
        <row r="1535">
          <cell r="A1535" t="str">
            <v>T51235175FA2</v>
          </cell>
          <cell r="B1535" t="str">
            <v>Surge arrester HE09no  AD2</v>
          </cell>
          <cell r="C1535">
            <v>161.54903637853104</v>
          </cell>
          <cell r="D1535">
            <v>168.92047490791484</v>
          </cell>
        </row>
        <row r="1536">
          <cell r="A1536" t="str">
            <v>T51235175FA3</v>
          </cell>
          <cell r="B1536" t="str">
            <v>Surge arrester HE09no  AD3</v>
          </cell>
          <cell r="C1536">
            <v>155.41842447084659</v>
          </cell>
          <cell r="D1536">
            <v>162.78986300022959</v>
          </cell>
        </row>
        <row r="1537">
          <cell r="A1537" t="str">
            <v>T51235175FA4</v>
          </cell>
          <cell r="B1537" t="str">
            <v>Surge arrester HE09no  GL1</v>
          </cell>
          <cell r="C1537">
            <v>62.682970297310497</v>
          </cell>
          <cell r="D1537">
            <v>65.142620826694298</v>
          </cell>
        </row>
        <row r="1538">
          <cell r="A1538" t="str">
            <v>T51235175FA5</v>
          </cell>
          <cell r="B1538" t="str">
            <v>Surge arrester HE09no  GL2</v>
          </cell>
          <cell r="C1538">
            <v>63.289637226934289</v>
          </cell>
          <cell r="D1538">
            <v>65.749287756317997</v>
          </cell>
        </row>
        <row r="1539">
          <cell r="A1539" t="str">
            <v>T51235175FA6</v>
          </cell>
          <cell r="B1539" t="str">
            <v>Surge arrester HE09no  GL3 2500A</v>
          </cell>
          <cell r="C1539">
            <v>64.162358498353299</v>
          </cell>
          <cell r="D1539">
            <v>66.622009027737093</v>
          </cell>
        </row>
        <row r="1540">
          <cell r="A1540" t="str">
            <v>T51235175FB1</v>
          </cell>
          <cell r="B1540" t="str">
            <v>Surge arrester HE15no  AD1</v>
          </cell>
          <cell r="C1540">
            <v>163.37248944890737</v>
          </cell>
          <cell r="D1540">
            <v>170.86543397829115</v>
          </cell>
        </row>
        <row r="1541">
          <cell r="A1541" t="str">
            <v>T51235175FB2</v>
          </cell>
          <cell r="B1541" t="str">
            <v>Surge arrester HE15no  AD2</v>
          </cell>
          <cell r="C1541">
            <v>163.97915637853106</v>
          </cell>
          <cell r="D1541">
            <v>171.47210090791486</v>
          </cell>
        </row>
        <row r="1542">
          <cell r="A1542" t="str">
            <v>T51235175FB3</v>
          </cell>
          <cell r="B1542" t="str">
            <v>Surge arrester HE15no  AD3</v>
          </cell>
          <cell r="C1542">
            <v>157.84854447084658</v>
          </cell>
          <cell r="D1542">
            <v>165.34148900022961</v>
          </cell>
        </row>
        <row r="1543">
          <cell r="A1543" t="str">
            <v>T51235175FB4</v>
          </cell>
          <cell r="B1543" t="str">
            <v>Surge arrester HE15no  GL1</v>
          </cell>
          <cell r="C1543">
            <v>63.493010297310498</v>
          </cell>
          <cell r="D1543">
            <v>65.993162826694302</v>
          </cell>
        </row>
        <row r="1544">
          <cell r="A1544" t="str">
            <v>T51235175FB5</v>
          </cell>
          <cell r="B1544" t="str">
            <v>Surge arrester HE15no  GL2</v>
          </cell>
          <cell r="C1544">
            <v>64.09967722693429</v>
          </cell>
          <cell r="D1544">
            <v>66.599829756317988</v>
          </cell>
        </row>
        <row r="1545">
          <cell r="A1545" t="str">
            <v>T51235175FB6</v>
          </cell>
          <cell r="B1545" t="str">
            <v>Surge arrester HE15no  GL3 2500A</v>
          </cell>
          <cell r="C1545">
            <v>64.9723984983533</v>
          </cell>
          <cell r="D1545">
            <v>67.472551027737097</v>
          </cell>
        </row>
        <row r="1546">
          <cell r="A1546" t="str">
            <v>T51235175FC2</v>
          </cell>
          <cell r="B1546" t="str">
            <v>Surge arrester HE18no  AD2</v>
          </cell>
          <cell r="C1546">
            <v>212.23439637853107</v>
          </cell>
          <cell r="D1546">
            <v>222.14010290791489</v>
          </cell>
        </row>
        <row r="1547">
          <cell r="A1547" t="str">
            <v>T51235175FC3</v>
          </cell>
          <cell r="B1547" t="str">
            <v>Surge arrester HE18no  AD3</v>
          </cell>
          <cell r="C1547">
            <v>206.10378447084659</v>
          </cell>
          <cell r="D1547">
            <v>216.00949100022959</v>
          </cell>
        </row>
        <row r="1548">
          <cell r="A1548" t="str">
            <v>T51235175FC5</v>
          </cell>
          <cell r="B1548" t="str">
            <v>Surge arrester HE18no  GL2</v>
          </cell>
          <cell r="C1548">
            <v>80.184757226934195</v>
          </cell>
          <cell r="D1548">
            <v>83.489163756317993</v>
          </cell>
        </row>
        <row r="1549">
          <cell r="A1549" t="str">
            <v>T51235175FC6</v>
          </cell>
          <cell r="B1549" t="str">
            <v>Surge arrester HE18no  GL3 2500A</v>
          </cell>
          <cell r="C1549">
            <v>81.057478498353291</v>
          </cell>
          <cell r="D1549">
            <v>84.361885027737102</v>
          </cell>
        </row>
        <row r="1550">
          <cell r="A1550" t="str">
            <v>T51235233FA1</v>
          </cell>
          <cell r="B1550" t="str">
            <v>Earthing switch AD1</v>
          </cell>
          <cell r="C1550">
            <v>280.04514800791071</v>
          </cell>
          <cell r="D1550">
            <v>294.26514090815613</v>
          </cell>
        </row>
        <row r="1551">
          <cell r="A1551" t="str">
            <v>T51235233FB1</v>
          </cell>
          <cell r="B1551" t="str">
            <v>Earthing switch AD2</v>
          </cell>
          <cell r="C1551">
            <v>281.12870800791075</v>
          </cell>
          <cell r="D1551">
            <v>295.40287890815614</v>
          </cell>
        </row>
        <row r="1552">
          <cell r="A1552" t="str">
            <v>T51235233FC1</v>
          </cell>
          <cell r="B1552" t="str">
            <v>Earthing switch AD3</v>
          </cell>
          <cell r="C1552">
            <v>292.09054800791068</v>
          </cell>
          <cell r="D1552">
            <v>306.91281090815613</v>
          </cell>
        </row>
        <row r="1553">
          <cell r="A1553" t="str">
            <v>T51235239FB1</v>
          </cell>
          <cell r="B1553" t="str">
            <v>without ES with neon indicator</v>
          </cell>
          <cell r="C1553">
            <v>28.957755594939382</v>
          </cell>
          <cell r="D1553">
            <v>30.196743069358838</v>
          </cell>
        </row>
        <row r="1554">
          <cell r="A1554" t="str">
            <v>T51235239FC1</v>
          </cell>
          <cell r="B1554" t="str">
            <v>without ES without neon indicator</v>
          </cell>
          <cell r="C1554">
            <v>31.123955594939382</v>
          </cell>
          <cell r="D1554">
            <v>32.471253069358838</v>
          </cell>
        </row>
        <row r="1555">
          <cell r="A1555" t="str">
            <v>T51235552FA1</v>
          </cell>
          <cell r="B1555" t="str">
            <v>CL1: without CTs or PTs</v>
          </cell>
          <cell r="C1555">
            <v>17.346086794674907</v>
          </cell>
          <cell r="D1555">
            <v>17.683024912209991</v>
          </cell>
        </row>
        <row r="1556">
          <cell r="A1556" t="str">
            <v>T51235552FA2</v>
          </cell>
          <cell r="B1556" t="str">
            <v>CL1 EVOLIS: without CTs or PTs</v>
          </cell>
          <cell r="C1556">
            <v>25.750765747785195</v>
          </cell>
          <cell r="D1556">
            <v>26.106486512239137</v>
          </cell>
        </row>
        <row r="1557">
          <cell r="A1557" t="str">
            <v>T51235552FD1</v>
          </cell>
          <cell r="B1557" t="str">
            <v>GL2: without CTs or PTs</v>
          </cell>
          <cell r="C1557">
            <v>23.361957902490499</v>
          </cell>
          <cell r="D1557">
            <v>23.698896020025582</v>
          </cell>
        </row>
        <row r="1558">
          <cell r="A1558" t="str">
            <v>T51235552FH1</v>
          </cell>
          <cell r="B1558" t="str">
            <v>CL3: without CTs or PTs</v>
          </cell>
          <cell r="C1558">
            <v>17.739420454140593</v>
          </cell>
          <cell r="D1558">
            <v>18.334881835487813</v>
          </cell>
        </row>
        <row r="1559">
          <cell r="A1559" t="str">
            <v>T51235552FH2</v>
          </cell>
          <cell r="B1559" t="str">
            <v>CL3 3150A: without CTs or PTs</v>
          </cell>
          <cell r="C1559">
            <v>14.406276038923888</v>
          </cell>
          <cell r="D1559">
            <v>14.830074391529145</v>
          </cell>
        </row>
        <row r="1560">
          <cell r="A1560" t="str">
            <v>T51235552FK1</v>
          </cell>
          <cell r="B1560" t="str">
            <v>CL3: 3150A  with CTs or PTs</v>
          </cell>
          <cell r="C1560">
            <v>53.339369843245585</v>
          </cell>
          <cell r="D1560">
            <v>53.763168195850845</v>
          </cell>
        </row>
        <row r="1561">
          <cell r="A1561" t="str">
            <v>T51235553FA1</v>
          </cell>
          <cell r="B1561" t="str">
            <v>CL1: upstream CTs and upper bar 12KV</v>
          </cell>
          <cell r="C1561">
            <v>185.07895181686931</v>
          </cell>
          <cell r="D1561">
            <v>185.49722006077431</v>
          </cell>
        </row>
        <row r="1562">
          <cell r="A1562" t="str">
            <v>T51235553FA2</v>
          </cell>
          <cell r="B1562" t="str">
            <v>CL1 EVOLIS: upstream CTs and upper bar 12KV</v>
          </cell>
          <cell r="C1562">
            <v>193.48363076997933</v>
          </cell>
          <cell r="D1562">
            <v>193.92068166080432</v>
          </cell>
        </row>
        <row r="1563">
          <cell r="A1563" t="str">
            <v>T51235553FB1</v>
          </cell>
          <cell r="B1563" t="str">
            <v>CL1: upstream CTs and upper bar 7.2KV</v>
          </cell>
          <cell r="C1563">
            <v>177.7789518168693</v>
          </cell>
          <cell r="D1563">
            <v>178.1972200607743</v>
          </cell>
        </row>
        <row r="1564">
          <cell r="A1564" t="str">
            <v>T51235553FB2</v>
          </cell>
          <cell r="B1564" t="str">
            <v>CL1 EVOLIS: upstream CTs and upper bar 7.2KV</v>
          </cell>
          <cell r="C1564">
            <v>186.18363076997932</v>
          </cell>
          <cell r="D1564">
            <v>186.62068166080431</v>
          </cell>
        </row>
        <row r="1565">
          <cell r="A1565" t="str">
            <v>T51235553FC1</v>
          </cell>
          <cell r="B1565" t="str">
            <v>CL2: upstream CTs and upper bar 17.5KV</v>
          </cell>
          <cell r="C1565">
            <v>188.3983284468143</v>
          </cell>
          <cell r="D1565">
            <v>188.8165966907203</v>
          </cell>
        </row>
        <row r="1566">
          <cell r="A1566" t="str">
            <v>T51235553FC2</v>
          </cell>
          <cell r="B1566" t="str">
            <v>CL3 2500A: downstream CTS + upper bar</v>
          </cell>
          <cell r="C1566">
            <v>413.63720355011924</v>
          </cell>
          <cell r="D1566">
            <v>414.1773622982052</v>
          </cell>
        </row>
        <row r="1567">
          <cell r="A1567" t="str">
            <v>T51235553FD1</v>
          </cell>
          <cell r="B1567" t="str">
            <v>CL2: upstream CTs and upper bar 12KV</v>
          </cell>
          <cell r="C1567">
            <v>181.09832844681429</v>
          </cell>
          <cell r="D1567">
            <v>181.51659669072029</v>
          </cell>
        </row>
        <row r="1568">
          <cell r="A1568" t="str">
            <v>T51235553FE1</v>
          </cell>
          <cell r="B1568" t="str">
            <v>CL3: upstream CTs and upper bar</v>
          </cell>
          <cell r="C1568">
            <v>413.63720355011924</v>
          </cell>
          <cell r="D1568">
            <v>414.1773622982052</v>
          </cell>
        </row>
        <row r="1569">
          <cell r="A1569" t="str">
            <v>T51235553FF1</v>
          </cell>
          <cell r="B1569" t="str">
            <v>CL3: upstream CTs and upper bar 1250A EVOLIS</v>
          </cell>
          <cell r="C1569">
            <v>421.19677086213221</v>
          </cell>
          <cell r="D1569">
            <v>421.65006937514721</v>
          </cell>
        </row>
        <row r="1570">
          <cell r="A1570" t="str">
            <v>T51235560FA1</v>
          </cell>
          <cell r="B1570" t="str">
            <v>GL3 3150A with CTS</v>
          </cell>
          <cell r="C1570">
            <v>31.559323090815202</v>
          </cell>
          <cell r="D1570">
            <v>32.181626301708498</v>
          </cell>
        </row>
        <row r="1571">
          <cell r="A1571" t="str">
            <v>T51235635FL3</v>
          </cell>
          <cell r="B1571" t="str">
            <v>Surge Arrester CT ARO AD3</v>
          </cell>
          <cell r="C1571">
            <v>208.40816406295511</v>
          </cell>
          <cell r="D1571">
            <v>218.3138705923391</v>
          </cell>
        </row>
        <row r="1572">
          <cell r="A1572" t="str">
            <v>T51235833F01</v>
          </cell>
          <cell r="B1572" t="str">
            <v>TUNNEL AA 4 SIDE DI2</v>
          </cell>
          <cell r="C1572">
            <v>23.389347683698855</v>
          </cell>
          <cell r="D1572">
            <v>23.389347683698855</v>
          </cell>
        </row>
        <row r="1573">
          <cell r="A1573" t="str">
            <v>T51235834F01</v>
          </cell>
          <cell r="B1573" t="str">
            <v>TUNNEL AA 3 SIDE DI2</v>
          </cell>
          <cell r="C1573">
            <v>19.925330248534898</v>
          </cell>
          <cell r="D1573">
            <v>19.925330248534898</v>
          </cell>
        </row>
        <row r="1574">
          <cell r="A1574" t="str">
            <v>T51235835F01</v>
          </cell>
          <cell r="B1574" t="str">
            <v>TUNNEL AA 3 SIDE IPX1 DI2</v>
          </cell>
          <cell r="C1574">
            <v>24.567752962373945</v>
          </cell>
          <cell r="D1574">
            <v>24.567752962373945</v>
          </cell>
        </row>
        <row r="1575">
          <cell r="A1575" t="str">
            <v>T51235836F01</v>
          </cell>
          <cell r="B1575" t="str">
            <v>TUNNEL AA 4 SIDE IPX1 DI2</v>
          </cell>
          <cell r="C1575">
            <v>28.031770397537898</v>
          </cell>
          <cell r="D1575">
            <v>28.031770397537898</v>
          </cell>
        </row>
        <row r="1576">
          <cell r="A1576" t="str">
            <v>T51235841F01</v>
          </cell>
          <cell r="B1576" t="str">
            <v>AA 4 SIDE DI2</v>
          </cell>
          <cell r="C1576">
            <v>86.877743308622513</v>
          </cell>
          <cell r="D1576">
            <v>86.877743308622513</v>
          </cell>
        </row>
        <row r="1577">
          <cell r="A1577" t="str">
            <v>T51235887FA1</v>
          </cell>
          <cell r="B1577" t="str">
            <v>CB manual closing, door closed Mcset 1</v>
          </cell>
          <cell r="C1577">
            <v>289.59033217515116</v>
          </cell>
          <cell r="D1577">
            <v>299.33903065053818</v>
          </cell>
        </row>
        <row r="1578">
          <cell r="A1578" t="str">
            <v>T51235887FA2</v>
          </cell>
          <cell r="B1578" t="str">
            <v>CB manual closing, door closed Mcset 2</v>
          </cell>
          <cell r="C1578">
            <v>299.16631897352784</v>
          </cell>
          <cell r="D1578">
            <v>309.78025122788551</v>
          </cell>
        </row>
        <row r="1579">
          <cell r="A1579" t="str">
            <v>T51235887FA3</v>
          </cell>
          <cell r="B1579" t="str">
            <v>CB manual closing, door closed Mcset 3</v>
          </cell>
          <cell r="C1579">
            <v>285.53149861765996</v>
          </cell>
          <cell r="D1579">
            <v>296.2440076451025</v>
          </cell>
        </row>
        <row r="1580">
          <cell r="A1580" t="str">
            <v>T51235998FA1</v>
          </cell>
          <cell r="B1580" t="str">
            <v>End plate D=1550</v>
          </cell>
          <cell r="C1580">
            <v>176.99729458437</v>
          </cell>
          <cell r="D1580">
            <v>177.16248986183899</v>
          </cell>
        </row>
        <row r="1581">
          <cell r="A1581" t="str">
            <v>T51235998FB1</v>
          </cell>
          <cell r="B1581" t="str">
            <v>End plate D=1700</v>
          </cell>
          <cell r="C1581">
            <v>208.01209002397985</v>
          </cell>
          <cell r="D1581">
            <v>208.41235614306515</v>
          </cell>
        </row>
        <row r="1582">
          <cell r="A1582" t="str">
            <v>T51235998FC1</v>
          </cell>
          <cell r="B1582" t="str">
            <v>End plate D=2000</v>
          </cell>
          <cell r="C1582">
            <v>208.21094879528999</v>
          </cell>
          <cell r="D1582">
            <v>208.40241677459201</v>
          </cell>
        </row>
        <row r="1583">
          <cell r="A1583" t="str">
            <v>T51235998FD1</v>
          </cell>
          <cell r="B1583" t="str">
            <v>End plate D=1550  &amp; 1700 Mural</v>
          </cell>
          <cell r="C1583">
            <v>223.93440034789899</v>
          </cell>
          <cell r="D1583">
            <v>224.09959562536801</v>
          </cell>
        </row>
        <row r="1584">
          <cell r="A1584" t="str">
            <v>T51235998FE1</v>
          </cell>
          <cell r="B1584" t="str">
            <v>End plate D=2275</v>
          </cell>
          <cell r="C1584">
            <v>204.13600589449379</v>
          </cell>
          <cell r="D1584">
            <v>204.27114893689293</v>
          </cell>
        </row>
        <row r="1585">
          <cell r="A1585" t="str">
            <v>T51236009FA1</v>
          </cell>
          <cell r="B1585" t="str">
            <v>CT single support AD2 top entry</v>
          </cell>
          <cell r="C1585">
            <v>503.13898985447406</v>
          </cell>
          <cell r="D1585">
            <v>506.58802123356804</v>
          </cell>
        </row>
        <row r="1586">
          <cell r="A1586" t="str">
            <v>T51236009FB1</v>
          </cell>
          <cell r="B1586" t="str">
            <v>CT single support AD1top entry</v>
          </cell>
          <cell r="C1586">
            <v>582.63064724983099</v>
          </cell>
          <cell r="D1586">
            <v>586.07967862892599</v>
          </cell>
        </row>
        <row r="1587">
          <cell r="A1587" t="str">
            <v>T51236009FB2</v>
          </cell>
          <cell r="B1587" t="str">
            <v>CT single support AD1top entry EVOLIS</v>
          </cell>
          <cell r="C1587">
            <v>591.03532620294197</v>
          </cell>
          <cell r="D1587">
            <v>594.50314022895498</v>
          </cell>
        </row>
        <row r="1588">
          <cell r="A1588" t="str">
            <v>T51236009FC1</v>
          </cell>
          <cell r="B1588" t="str">
            <v>CT single support AD3 top entry</v>
          </cell>
          <cell r="C1588">
            <v>1054.6271287819661</v>
          </cell>
          <cell r="D1588">
            <v>1058.0885971769699</v>
          </cell>
        </row>
        <row r="1589">
          <cell r="A1589" t="str">
            <v>T51236009FD1</v>
          </cell>
          <cell r="B1589" t="str">
            <v>CT double support AD1 top entry</v>
          </cell>
          <cell r="C1589">
            <v>593.81752634330894</v>
          </cell>
          <cell r="D1589">
            <v>597.35696337815898</v>
          </cell>
        </row>
        <row r="1590">
          <cell r="A1590" t="str">
            <v>T51236009FD2</v>
          </cell>
          <cell r="B1590" t="str">
            <v>CT double support AD1 top entry EVOLIS</v>
          </cell>
          <cell r="C1590">
            <v>588.13101238977697</v>
          </cell>
          <cell r="D1590">
            <v>591.6079019451729</v>
          </cell>
        </row>
        <row r="1591">
          <cell r="A1591" t="str">
            <v>T51236009FE1</v>
          </cell>
          <cell r="B1591" t="str">
            <v>CT double support AD2 top entry</v>
          </cell>
          <cell r="C1591">
            <v>651.64446168926895</v>
          </cell>
          <cell r="D1591">
            <v>655.18389872411797</v>
          </cell>
        </row>
        <row r="1592">
          <cell r="A1592" t="str">
            <v>T51236009FF1</v>
          </cell>
          <cell r="B1592" t="str">
            <v>CT double support AD3 top entry</v>
          </cell>
          <cell r="C1592">
            <v>1060.818890361591</v>
          </cell>
          <cell r="D1592">
            <v>1064.407672946151</v>
          </cell>
        </row>
        <row r="1593">
          <cell r="A1593" t="str">
            <v>T51236009FG1</v>
          </cell>
          <cell r="B1593" t="str">
            <v>CT single support AD3 3150A top entry</v>
          </cell>
          <cell r="C1593">
            <v>1869.2166420696399</v>
          </cell>
          <cell r="D1593">
            <v>1875.9374255834998</v>
          </cell>
        </row>
        <row r="1594">
          <cell r="A1594" t="str">
            <v>T51236009FG2</v>
          </cell>
          <cell r="B1594" t="str">
            <v>CT double support AD3  3150A top entry</v>
          </cell>
          <cell r="C1594">
            <v>1895.0930872388599</v>
          </cell>
          <cell r="D1594">
            <v>1902.0123756109999</v>
          </cell>
        </row>
        <row r="1595">
          <cell r="A1595" t="str">
            <v>T51236009FG3</v>
          </cell>
          <cell r="B1595" t="str">
            <v xml:space="preserve">SUPPORT SG CT AD3 3150A top busbar </v>
          </cell>
          <cell r="C1595">
            <v>1863.0896211899094</v>
          </cell>
          <cell r="D1595">
            <v>1871.7147994494192</v>
          </cell>
        </row>
        <row r="1596">
          <cell r="A1596" t="str">
            <v>T51236009FG4</v>
          </cell>
          <cell r="B1596" t="str">
            <v xml:space="preserve">SUPPORT DB CT AD3 3150A top busbar </v>
          </cell>
          <cell r="C1596">
            <v>3700.2272378985012</v>
          </cell>
          <cell r="D1596">
            <v>3717.4011008293614</v>
          </cell>
        </row>
        <row r="1597">
          <cell r="A1597" t="str">
            <v>T51236009FH1</v>
          </cell>
          <cell r="B1597" t="str">
            <v>CT single support AD3 1250A top entry EVOLIS</v>
          </cell>
          <cell r="C1597">
            <v>645.94711861409201</v>
          </cell>
          <cell r="D1597">
            <v>649.32172677402593</v>
          </cell>
        </row>
        <row r="1598">
          <cell r="A1598" t="str">
            <v>T51236009FJ1</v>
          </cell>
          <cell r="B1598" t="str">
            <v>CT double support AD3 1250A  top entry EVOLIS</v>
          </cell>
          <cell r="C1598">
            <v>659.78023219988995</v>
          </cell>
          <cell r="D1598">
            <v>663.28215454937992</v>
          </cell>
        </row>
        <row r="1599">
          <cell r="A1599" t="str">
            <v>T51236032F01</v>
          </cell>
          <cell r="B1599" t="str">
            <v>AA 3 SIDE DI2</v>
          </cell>
          <cell r="C1599">
            <v>57.119466600075569</v>
          </cell>
          <cell r="D1599">
            <v>53.323761313326571</v>
          </cell>
        </row>
        <row r="1600">
          <cell r="A1600" t="str">
            <v>T51236165F01</v>
          </cell>
          <cell r="B1600" t="str">
            <v>FRAME DI2</v>
          </cell>
          <cell r="C1600">
            <v>2005.0856413916588</v>
          </cell>
          <cell r="D1600">
            <v>2068.8974706894346</v>
          </cell>
        </row>
        <row r="1601">
          <cell r="A1601" t="str">
            <v>T51236596FA1</v>
          </cell>
          <cell r="B1601" t="str">
            <v>THERMAL DIAGNOSTIC AD3 JDB+CABLE</v>
          </cell>
          <cell r="C1601">
            <v>866.05505715767617</v>
          </cell>
          <cell r="D1601">
            <v>907.97417110368008</v>
          </cell>
        </row>
        <row r="1602">
          <cell r="A1602" t="str">
            <v>T51236596FB1</v>
          </cell>
          <cell r="B1602" t="str">
            <v>THERMAL DIAGNOSTIC AD3 JDB+CABLE+CB</v>
          </cell>
          <cell r="C1602">
            <v>1554.5081316463297</v>
          </cell>
          <cell r="D1602">
            <v>1624.9270362858329</v>
          </cell>
        </row>
        <row r="1603">
          <cell r="A1603" t="str">
            <v>T51236596FC1</v>
          </cell>
          <cell r="B1603" t="str">
            <v>THERMAL DIAGNOSTIC AD2 JDB+CABLE</v>
          </cell>
          <cell r="C1603">
            <v>865.55120696637482</v>
          </cell>
          <cell r="D1603">
            <v>907.47032091237872</v>
          </cell>
        </row>
        <row r="1604">
          <cell r="A1604" t="str">
            <v>T51236596FD1</v>
          </cell>
          <cell r="B1604" t="str">
            <v>THERMAL DIAGNOSTIC AD2 JDB+CABLE+CB</v>
          </cell>
          <cell r="C1604">
            <v>1440.6678963278055</v>
          </cell>
          <cell r="D1604">
            <v>1511.0868009673086</v>
          </cell>
        </row>
        <row r="1605">
          <cell r="A1605" t="str">
            <v>T51236596FE1</v>
          </cell>
          <cell r="B1605" t="str">
            <v>THERMAL DIAGNOSTIC AD1 JDB+CABLE</v>
          </cell>
          <cell r="C1605">
            <v>865.08932527689217</v>
          </cell>
          <cell r="D1605">
            <v>907.00843922289619</v>
          </cell>
        </row>
        <row r="1606">
          <cell r="A1606" t="str">
            <v>T51236596FF1</v>
          </cell>
          <cell r="B1606" t="str">
            <v>THERMAL DIAGNOSTIC AD1 JDB+CABLE+CB</v>
          </cell>
          <cell r="C1606">
            <v>1440.1380860052914</v>
          </cell>
          <cell r="D1606">
            <v>1510.5569906447945</v>
          </cell>
        </row>
        <row r="1607">
          <cell r="A1607" t="str">
            <v>T51237230FL1</v>
          </cell>
          <cell r="B1607" t="str">
            <v>SUPPORT SG CT AD3 3150A top cable</v>
          </cell>
          <cell r="C1607">
            <v>2200.7526163873831</v>
          </cell>
          <cell r="D1607">
            <v>2210.2911809353236</v>
          </cell>
        </row>
        <row r="1608">
          <cell r="A1608" t="str">
            <v>T51237230FL2</v>
          </cell>
          <cell r="B1608" t="str">
            <v>SUPPORT DB CT AD3 3150A top cable</v>
          </cell>
          <cell r="C1608">
            <v>4375.5532282934309</v>
          </cell>
          <cell r="D1608">
            <v>4394.5538638011612</v>
          </cell>
        </row>
        <row r="1609">
          <cell r="A1609" t="str">
            <v>T51571419001</v>
          </cell>
          <cell r="B1609" t="str">
            <v>MOTORIZATION QM CI2 24 VDC (T51571419001D)</v>
          </cell>
          <cell r="C1609">
            <v>403.29577521748291</v>
          </cell>
          <cell r="D1609">
            <v>421.46934896350376</v>
          </cell>
        </row>
        <row r="1610">
          <cell r="A1610" t="str">
            <v>T51571426001</v>
          </cell>
          <cell r="B1610" t="str">
            <v>MOTORIZATION QM CI2 48 VDC (T51571426001D)</v>
          </cell>
          <cell r="C1610">
            <v>390.35038495531455</v>
          </cell>
          <cell r="D1610">
            <v>408.11490420308019</v>
          </cell>
        </row>
        <row r="1611">
          <cell r="A1611" t="str">
            <v>T51571427001</v>
          </cell>
          <cell r="B1611" t="str">
            <v>MOTORIZATION QM CI2 110VDC</v>
          </cell>
          <cell r="C1611">
            <v>390.55313173384928</v>
          </cell>
          <cell r="D1611">
            <v>406.35678832054174</v>
          </cell>
        </row>
        <row r="1612">
          <cell r="A1612" t="str">
            <v>T51571430001</v>
          </cell>
          <cell r="B1612" t="str">
            <v>MOTORIZATION QM CI2 120-127 VAC 50HZ (T51571430001D)</v>
          </cell>
          <cell r="C1612">
            <v>395.73723571627568</v>
          </cell>
          <cell r="D1612">
            <v>411.36010271276609</v>
          </cell>
        </row>
        <row r="1613">
          <cell r="A1613" t="str">
            <v>T51571431001</v>
          </cell>
          <cell r="B1613" t="str">
            <v>MOTORIZATION QM CI2 220 VAC 50HZ</v>
          </cell>
          <cell r="C1613">
            <v>390.669533335192</v>
          </cell>
          <cell r="D1613">
            <v>406.45751000195156</v>
          </cell>
        </row>
        <row r="1614">
          <cell r="A1614" t="str">
            <v>T51573191001</v>
          </cell>
          <cell r="B1614" t="str">
            <v>LF1 1250A 31.5KA</v>
          </cell>
          <cell r="C1614">
            <v>2960</v>
          </cell>
          <cell r="D1614">
            <v>3021.0085958290088</v>
          </cell>
        </row>
        <row r="1615">
          <cell r="A1615" t="str">
            <v>T51573191991</v>
          </cell>
          <cell r="B1615" t="str">
            <v>LF1 630A 25KA</v>
          </cell>
          <cell r="C1615">
            <v>2784.6966241269101</v>
          </cell>
          <cell r="D1615">
            <v>2871.2128177042459</v>
          </cell>
        </row>
        <row r="1616">
          <cell r="A1616" t="str">
            <v>T51573192001</v>
          </cell>
          <cell r="B1616" t="str">
            <v>LF2 1250A &lt;50KA</v>
          </cell>
          <cell r="C1616">
            <v>3262.6797525802394</v>
          </cell>
          <cell r="D1616">
            <v>3425.5951025802401</v>
          </cell>
        </row>
        <row r="1617">
          <cell r="A1617" t="str">
            <v>T51573192991</v>
          </cell>
          <cell r="B1617" t="str">
            <v>LF2 1250A 50KA 1s</v>
          </cell>
          <cell r="C1617">
            <v>3408.7969788206219</v>
          </cell>
          <cell r="D1617">
            <v>3580.230631515542</v>
          </cell>
        </row>
        <row r="1618">
          <cell r="A1618" t="str">
            <v>T51573193001</v>
          </cell>
          <cell r="B1618" t="str">
            <v>LF3 2500A 31.5KA</v>
          </cell>
          <cell r="C1618">
            <v>4222.0901102738962</v>
          </cell>
          <cell r="D1618">
            <v>4432.975978158579</v>
          </cell>
        </row>
        <row r="1619">
          <cell r="A1619" t="str">
            <v>T51573193991</v>
          </cell>
          <cell r="B1619" t="str">
            <v>LF3 1250A 50KA</v>
          </cell>
          <cell r="C1619">
            <v>3584.6130361623391</v>
          </cell>
          <cell r="D1619">
            <v>3588.9900551139131</v>
          </cell>
        </row>
        <row r="1620">
          <cell r="A1620" t="str">
            <v>T51573194001</v>
          </cell>
          <cell r="B1620" t="str">
            <v>CLOSING OPENING RELEASE 24VDC</v>
          </cell>
          <cell r="C1620">
            <v>50.984349328471431</v>
          </cell>
          <cell r="D1620">
            <v>52.59390932847144</v>
          </cell>
        </row>
        <row r="1621">
          <cell r="A1621" t="str">
            <v>T51573194011</v>
          </cell>
          <cell r="B1621" t="str">
            <v>CLOSING OPENING RELEASE 30VDC</v>
          </cell>
          <cell r="C1621">
            <v>60.820262809465476</v>
          </cell>
          <cell r="D1621">
            <v>62.466116809465476</v>
          </cell>
        </row>
        <row r="1622">
          <cell r="A1622" t="str">
            <v>T51573194101</v>
          </cell>
          <cell r="B1622" t="str">
            <v>CLOSING OPENING RELEASE 24VDC anti seismic</v>
          </cell>
          <cell r="C1622">
            <v>119.30396816521993</v>
          </cell>
          <cell r="D1622">
            <v>124.32950910705736</v>
          </cell>
        </row>
        <row r="1623">
          <cell r="A1623" t="str">
            <v>T51573194111</v>
          </cell>
          <cell r="B1623" t="str">
            <v>CLOSING OPENING RELEASE 30VDC anti seismic</v>
          </cell>
          <cell r="C1623">
            <v>132.28418280946548</v>
          </cell>
          <cell r="D1623">
            <v>137.49318280946548</v>
          </cell>
        </row>
        <row r="1624">
          <cell r="A1624" t="str">
            <v>T51573195001</v>
          </cell>
          <cell r="B1624" t="str">
            <v>CLOSING OPENING RELEASE 48VDC</v>
          </cell>
          <cell r="C1624">
            <v>51.85028933411099</v>
          </cell>
          <cell r="D1624">
            <v>53.479837334110989</v>
          </cell>
        </row>
        <row r="1625">
          <cell r="A1625" t="str">
            <v>T51573195101</v>
          </cell>
          <cell r="B1625" t="str">
            <v>CLOSING OPENING RELEASE 48VDC anti seismic</v>
          </cell>
          <cell r="C1625">
            <v>66.851809334110996</v>
          </cell>
          <cell r="D1625">
            <v>69.231433334110989</v>
          </cell>
        </row>
        <row r="1626">
          <cell r="A1626" t="str">
            <v>T51573196001</v>
          </cell>
          <cell r="B1626" t="str">
            <v>CLOSING OPENING RELEASE 110VDC</v>
          </cell>
          <cell r="C1626">
            <v>57.343434449157485</v>
          </cell>
          <cell r="D1626">
            <v>60.210606171615353</v>
          </cell>
        </row>
        <row r="1627">
          <cell r="A1627" t="str">
            <v>T51573196101</v>
          </cell>
          <cell r="B1627" t="str">
            <v>CLOSING OPENING RELEASE 110VDC anti seismic</v>
          </cell>
          <cell r="C1627">
            <v>115.49799444915749</v>
          </cell>
          <cell r="D1627">
            <v>121.27289417161536</v>
          </cell>
        </row>
        <row r="1628">
          <cell r="A1628" t="str">
            <v>T51573197001</v>
          </cell>
          <cell r="B1628" t="str">
            <v>CLOSING OPENING RELEASE 125VDC</v>
          </cell>
          <cell r="C1628">
            <v>57.591084350243797</v>
          </cell>
          <cell r="D1628">
            <v>60.470638567755991</v>
          </cell>
        </row>
        <row r="1629">
          <cell r="A1629" t="str">
            <v>T51573197101</v>
          </cell>
          <cell r="B1629" t="str">
            <v>CLOSING OPENING RELEASE 125VDC anti seismic</v>
          </cell>
          <cell r="C1629">
            <v>115.4300443502438</v>
          </cell>
          <cell r="D1629">
            <v>121.201546567756</v>
          </cell>
        </row>
        <row r="1630">
          <cell r="A1630" t="str">
            <v>T51573198001</v>
          </cell>
          <cell r="B1630" t="str">
            <v>CLOSING OPENING RELEASE 220VDC</v>
          </cell>
          <cell r="C1630">
            <v>64.618077366259911</v>
          </cell>
          <cell r="D1630">
            <v>67.848981234572904</v>
          </cell>
        </row>
        <row r="1631">
          <cell r="A1631" t="str">
            <v>T51573198011</v>
          </cell>
          <cell r="B1631" t="str">
            <v>CLOSING OPENING RELEASE 220VAC 50HZ</v>
          </cell>
          <cell r="C1631">
            <v>54.01928569172523</v>
          </cell>
          <cell r="D1631">
            <v>56.720249976311493</v>
          </cell>
        </row>
        <row r="1632">
          <cell r="A1632" t="str">
            <v>T51573198101</v>
          </cell>
          <cell r="B1632" t="str">
            <v>CLOSING OPENING RELEASE 220VDC anti seismic</v>
          </cell>
          <cell r="C1632">
            <v>77.010637366259914</v>
          </cell>
          <cell r="D1632">
            <v>80.861169234572927</v>
          </cell>
        </row>
        <row r="1633">
          <cell r="A1633" t="str">
            <v>T51573198111</v>
          </cell>
          <cell r="B1633" t="str">
            <v>CLOSING OPENING RELEASE 220VAC 50HZ anti seismic</v>
          </cell>
          <cell r="C1633">
            <v>116.10832569172523</v>
          </cell>
          <cell r="D1633">
            <v>121.91374197631148</v>
          </cell>
        </row>
        <row r="1634">
          <cell r="A1634" t="str">
            <v>T51573221001</v>
          </cell>
          <cell r="B1634" t="str">
            <v>CONTROL OF LOCAL-REMOTE &amp; O/C OF CB 24VDC</v>
          </cell>
          <cell r="C1634">
            <v>18.977857953855562</v>
          </cell>
          <cell r="D1634">
            <v>19.479483119545812</v>
          </cell>
        </row>
        <row r="1635">
          <cell r="A1635" t="str">
            <v>T51573221011</v>
          </cell>
          <cell r="B1635" t="str">
            <v>CONTROL OF LOCAL-REMOTE &amp; O/C OF CB 30VDC</v>
          </cell>
          <cell r="C1635">
            <v>27.644329968809508</v>
          </cell>
          <cell r="D1635">
            <v>28.145955134499758</v>
          </cell>
        </row>
        <row r="1636">
          <cell r="A1636" t="str">
            <v>T51573222001</v>
          </cell>
          <cell r="B1636" t="str">
            <v>CONTROL OF LOCAL-REMOTE &amp; O/C OF CB 48VDC</v>
          </cell>
          <cell r="C1636">
            <v>18.977857953855562</v>
          </cell>
          <cell r="D1636">
            <v>19.479483119545812</v>
          </cell>
        </row>
        <row r="1637">
          <cell r="A1637" t="str">
            <v>T51573223001</v>
          </cell>
          <cell r="B1637" t="str">
            <v>CONTROL OF LOCAL-REMOTE &amp; O/C OF CB 110/125VDC</v>
          </cell>
          <cell r="C1637">
            <v>21.109503198119782</v>
          </cell>
          <cell r="D1637">
            <v>22.16497835802577</v>
          </cell>
        </row>
        <row r="1638">
          <cell r="A1638" t="str">
            <v>T51573223011</v>
          </cell>
          <cell r="B1638" t="str">
            <v>CONTROL OF LOCAL-REMOTE &amp; O/C OF CB 220VAC</v>
          </cell>
          <cell r="C1638">
            <v>14.055614127605404</v>
          </cell>
          <cell r="D1638">
            <v>14.758394833985673</v>
          </cell>
        </row>
        <row r="1639">
          <cell r="A1639" t="str">
            <v>T51573816001</v>
          </cell>
          <cell r="B1639" t="str">
            <v>Switcboard accessories not included CB extraction tools MCset4</v>
          </cell>
          <cell r="C1639">
            <v>107.41865215487621</v>
          </cell>
          <cell r="D1639">
            <v>113.39243822599417</v>
          </cell>
        </row>
        <row r="1640">
          <cell r="A1640" t="str">
            <v>T51573830001</v>
          </cell>
          <cell r="B1640" t="str">
            <v>Panel fixing MCset4</v>
          </cell>
          <cell r="C1640">
            <v>8.6854877279502389</v>
          </cell>
          <cell r="D1640">
            <v>9.8321477279502378</v>
          </cell>
        </row>
        <row r="1641">
          <cell r="A1641" t="str">
            <v>T51574096001</v>
          </cell>
          <cell r="B1641" t="str">
            <v>SF1 CB 16KA 3s 24KV 630A w/o pressure switch</v>
          </cell>
          <cell r="C1641">
            <v>2855.1737863747217</v>
          </cell>
          <cell r="D1641">
            <v>2997.9007303747217</v>
          </cell>
        </row>
        <row r="1642">
          <cell r="A1642" t="str">
            <v>T51574097001</v>
          </cell>
          <cell r="B1642" t="str">
            <v>SF1 CB 25KA 3s 24KV 1250A w/o pressure switch</v>
          </cell>
          <cell r="C1642">
            <v>3384.8873463747223</v>
          </cell>
          <cell r="D1642">
            <v>3554.0999683747223</v>
          </cell>
        </row>
        <row r="1643">
          <cell r="A1643" t="str">
            <v>T51574098001</v>
          </cell>
          <cell r="B1643" t="str">
            <v>SF1 CB 25KA 3s 24KV 1250A w/ pressure switch</v>
          </cell>
          <cell r="C1643">
            <v>3426.2309463747224</v>
          </cell>
          <cell r="D1643">
            <v>3597.5107483747224</v>
          </cell>
        </row>
        <row r="1644">
          <cell r="A1644" t="str">
            <v>T51574099001</v>
          </cell>
          <cell r="B1644" t="str">
            <v>SF2 CB 31.5KA 3s 24KV 2500A w/o pressure switch</v>
          </cell>
          <cell r="C1644">
            <v>5434.1517863747222</v>
          </cell>
          <cell r="D1644">
            <v>5705.8276303747234</v>
          </cell>
        </row>
        <row r="1645">
          <cell r="A1645" t="str">
            <v>T51574100001</v>
          </cell>
          <cell r="B1645" t="str">
            <v>SF2 CB 31.5KA 3s 24KV 2500A w/ pressure switch</v>
          </cell>
          <cell r="C1645">
            <v>5410.7342663747213</v>
          </cell>
          <cell r="D1645">
            <v>5681.2392343747224</v>
          </cell>
        </row>
        <row r="1646">
          <cell r="A1646" t="str">
            <v>T-5157415200-1-01</v>
          </cell>
          <cell r="B1646" t="str">
            <v>VERTICAL BAR 1250A</v>
          </cell>
          <cell r="C1646">
            <v>545.15560000000005</v>
          </cell>
          <cell r="D1646">
            <v>545.15560000000005</v>
          </cell>
        </row>
        <row r="1647">
          <cell r="A1647" t="str">
            <v>T-5157415300-1-01</v>
          </cell>
          <cell r="B1647" t="str">
            <v>VERTICAL BAR 2500A</v>
          </cell>
          <cell r="C1647">
            <v>829.25975000000005</v>
          </cell>
          <cell r="D1647">
            <v>829.25975000000005</v>
          </cell>
        </row>
        <row r="1648">
          <cell r="A1648" t="str">
            <v>T-5157415400-1-01</v>
          </cell>
          <cell r="B1648" t="str">
            <v>UPPER CONNECTION 1250A (F300 ON THE LEFT)</v>
          </cell>
          <cell r="C1648">
            <v>180.9522</v>
          </cell>
          <cell r="D1648">
            <v>180.9522</v>
          </cell>
        </row>
        <row r="1649">
          <cell r="A1649" t="str">
            <v>T-5157415500-1-01</v>
          </cell>
          <cell r="B1649" t="str">
            <v>UPPER CONNECTION 1250A (F300 ON THE RIGHT)</v>
          </cell>
          <cell r="C1649">
            <v>180.9522</v>
          </cell>
          <cell r="D1649">
            <v>180.9522</v>
          </cell>
        </row>
        <row r="1650">
          <cell r="A1650" t="str">
            <v>T-5157415600-1-01</v>
          </cell>
          <cell r="B1650" t="str">
            <v>UPPER CONNECTION 2500A (F300 ON THE LEFT)</v>
          </cell>
          <cell r="C1650">
            <v>387.65320000000003</v>
          </cell>
          <cell r="D1650">
            <v>387.65320000000003</v>
          </cell>
        </row>
        <row r="1651">
          <cell r="A1651" t="str">
            <v>T-5157415700-1-01</v>
          </cell>
          <cell r="B1651" t="str">
            <v>UPPER CONNECTION 2500A (F300 ON THE RIGHT)</v>
          </cell>
          <cell r="C1651">
            <v>386.77539999999999</v>
          </cell>
          <cell r="D1651">
            <v>386.77539999999999</v>
          </cell>
        </row>
        <row r="1652">
          <cell r="A1652" t="str">
            <v>T-5157415800-1-01</v>
          </cell>
          <cell r="B1652" t="str">
            <v>LOWER CONNECTION 1250A (F300 ON THE LEFT)</v>
          </cell>
          <cell r="C1652">
            <v>454.57499999999999</v>
          </cell>
          <cell r="D1652">
            <v>454.57499999999999</v>
          </cell>
        </row>
        <row r="1653">
          <cell r="A1653" t="str">
            <v>T-5157415900-1-01</v>
          </cell>
          <cell r="B1653" t="str">
            <v>LOWER CONNECTION 1250A (F300 ON THE RIGHT)</v>
          </cell>
          <cell r="C1653">
            <v>454.14654999999999</v>
          </cell>
          <cell r="D1653">
            <v>454.14654999999999</v>
          </cell>
        </row>
        <row r="1654">
          <cell r="A1654" t="str">
            <v>T-5157416000-1-01</v>
          </cell>
          <cell r="B1654" t="str">
            <v>LOWER CONNECTION 2500A (F300 ON THE LEFT)</v>
          </cell>
          <cell r="C1654">
            <v>544.49725000000001</v>
          </cell>
          <cell r="D1654">
            <v>544.49725000000001</v>
          </cell>
        </row>
        <row r="1655">
          <cell r="A1655" t="str">
            <v>T-5157416100-1-01</v>
          </cell>
          <cell r="B1655" t="str">
            <v>LOWER CONNECTION 2500A (F300 ON THE RIGHT)</v>
          </cell>
          <cell r="C1655">
            <v>544.49725000000001</v>
          </cell>
          <cell r="D1655">
            <v>544.49725000000001</v>
          </cell>
        </row>
        <row r="1656">
          <cell r="A1656" t="str">
            <v>T-5157416200-1-01</v>
          </cell>
          <cell r="B1656" t="str">
            <v>SIDE FRAME (F300 ON THE LEFT)</v>
          </cell>
          <cell r="C1656">
            <v>78.55</v>
          </cell>
          <cell r="D1656">
            <v>78.55</v>
          </cell>
        </row>
        <row r="1657">
          <cell r="A1657" t="str">
            <v>T-5157416300-1-01</v>
          </cell>
          <cell r="B1657" t="str">
            <v>SIDE FRAME (F300 ON THE RIGHT)</v>
          </cell>
          <cell r="C1657">
            <v>77.599999999999994</v>
          </cell>
          <cell r="D1657">
            <v>77.599999999999994</v>
          </cell>
        </row>
        <row r="1658">
          <cell r="A1658" t="str">
            <v>T51574286001</v>
          </cell>
          <cell r="B1658" t="str">
            <v>CLOSING OPENING RELEASE 24VDC</v>
          </cell>
          <cell r="C1658">
            <v>54.809200000000004</v>
          </cell>
          <cell r="D1658">
            <v>56.502920000000003</v>
          </cell>
        </row>
        <row r="1659">
          <cell r="A1659" t="str">
            <v>T51574286011</v>
          </cell>
          <cell r="B1659" t="str">
            <v>CLOSING OPENING RELEASE 30VDC</v>
          </cell>
          <cell r="C1659">
            <v>63.465559999999996</v>
          </cell>
          <cell r="D1659">
            <v>64.379245999999995</v>
          </cell>
        </row>
        <row r="1660">
          <cell r="A1660" t="str">
            <v>T51574286201</v>
          </cell>
          <cell r="B1660" t="str">
            <v>CLOSING DOUBLE OPENING 24VDC SF CB</v>
          </cell>
          <cell r="C1660">
            <v>44.697000000000003</v>
          </cell>
          <cell r="D1660">
            <v>45.885110000000005</v>
          </cell>
        </row>
        <row r="1661">
          <cell r="A1661" t="str">
            <v>T51574286211</v>
          </cell>
          <cell r="B1661" t="str">
            <v>CLOSING DOUBLE OPENING 30VDC SF CB</v>
          </cell>
          <cell r="C1661">
            <v>51.290959999999998</v>
          </cell>
          <cell r="D1661">
            <v>51.595916000000003</v>
          </cell>
        </row>
        <row r="1662">
          <cell r="A1662" t="str">
            <v>T51574287001</v>
          </cell>
          <cell r="B1662" t="str">
            <v>CLOSING OPENING RELEASE 48VDC</v>
          </cell>
          <cell r="C1662">
            <v>57.011219999999994</v>
          </cell>
          <cell r="D1662">
            <v>57.895426</v>
          </cell>
        </row>
        <row r="1663">
          <cell r="A1663" t="str">
            <v>T51574287201</v>
          </cell>
          <cell r="B1663" t="str">
            <v>CLOSING DOUBLE OPENING 48VDC SF CB</v>
          </cell>
          <cell r="C1663">
            <v>46.300339999999998</v>
          </cell>
          <cell r="D1663">
            <v>47.489502000000002</v>
          </cell>
        </row>
        <row r="1664">
          <cell r="A1664" t="str">
            <v>T51574288001</v>
          </cell>
          <cell r="B1664" t="str">
            <v>CLOSING OPENING RELEASE 110VDC</v>
          </cell>
          <cell r="C1664">
            <v>57.722279999999998</v>
          </cell>
          <cell r="D1664">
            <v>58.536970000000004</v>
          </cell>
        </row>
        <row r="1665">
          <cell r="A1665" t="str">
            <v>T51574288201</v>
          </cell>
          <cell r="B1665" t="str">
            <v>CLOSING DOUBLE OPENING 110VDC SF CB</v>
          </cell>
          <cell r="C1665">
            <v>103.08159999999998</v>
          </cell>
          <cell r="D1665">
            <v>106.16425599999999</v>
          </cell>
        </row>
        <row r="1666">
          <cell r="A1666" t="str">
            <v>T51574289001</v>
          </cell>
          <cell r="B1666" t="str">
            <v>CLOSING OPENING RELEASE 125VDC</v>
          </cell>
          <cell r="C1666">
            <v>55.189800000000005</v>
          </cell>
          <cell r="D1666">
            <v>56.830488000000003</v>
          </cell>
        </row>
        <row r="1667">
          <cell r="A1667" t="str">
            <v>T51574289201</v>
          </cell>
          <cell r="B1667" t="str">
            <v>CLOSING DOUBLE OPENING 125VDC SF CB</v>
          </cell>
          <cell r="C1667">
            <v>100.54911999999999</v>
          </cell>
          <cell r="D1667">
            <v>104.457774</v>
          </cell>
        </row>
        <row r="1668">
          <cell r="A1668" t="str">
            <v>T51574290001</v>
          </cell>
          <cell r="B1668" t="str">
            <v>CLOSING OPENING RELEASE 220VDC</v>
          </cell>
          <cell r="C1668">
            <v>63.252840000000006</v>
          </cell>
          <cell r="D1668">
            <v>65.602482000000009</v>
          </cell>
        </row>
        <row r="1669">
          <cell r="A1669" t="str">
            <v>T51574290101</v>
          </cell>
          <cell r="B1669" t="str">
            <v>CLOSING OPENING RELEASE 220VAC 50HZ</v>
          </cell>
          <cell r="C1669">
            <v>63.318079999999995</v>
          </cell>
          <cell r="D1669">
            <v>65.648983999999999</v>
          </cell>
        </row>
        <row r="1670">
          <cell r="A1670" t="str">
            <v>T51574290201</v>
          </cell>
          <cell r="B1670" t="str">
            <v>CLOSING DOUBLE OPENING 220VDC SF CB</v>
          </cell>
          <cell r="C1670">
            <v>50.910400000000003</v>
          </cell>
          <cell r="D1670">
            <v>52.642920000000004</v>
          </cell>
        </row>
        <row r="1671">
          <cell r="A1671" t="str">
            <v>T51574290211</v>
          </cell>
          <cell r="B1671" t="str">
            <v>CLOSING DOUBLE OPENING 220VAC 50HZ SF CB</v>
          </cell>
          <cell r="C1671">
            <v>52.717199999999991</v>
          </cell>
          <cell r="D1671">
            <v>55.353059999999999</v>
          </cell>
        </row>
        <row r="1672">
          <cell r="A1672" t="str">
            <v>T5157430500</v>
          </cell>
          <cell r="B1672" t="str">
            <v>AM 96X96 90 DEG CLS 1.5 0.5VA 2In 50/5A</v>
          </cell>
          <cell r="C1672">
            <v>0</v>
          </cell>
          <cell r="D1672">
            <v>0</v>
          </cell>
        </row>
        <row r="1673">
          <cell r="A1673" t="str">
            <v>T5157430600</v>
          </cell>
          <cell r="B1673" t="str">
            <v>AM 96X96 90 DEG CLS 1.5 0.5VA 2In 60/5A</v>
          </cell>
          <cell r="C1673">
            <v>0</v>
          </cell>
          <cell r="D1673">
            <v>0</v>
          </cell>
        </row>
        <row r="1674">
          <cell r="A1674" t="str">
            <v>T5157430700</v>
          </cell>
          <cell r="B1674" t="str">
            <v>AM 96X96 90 DEG CLS 1.5 0.5VA 2In 75/5A</v>
          </cell>
          <cell r="C1674">
            <v>0</v>
          </cell>
          <cell r="D1674">
            <v>0</v>
          </cell>
        </row>
        <row r="1675">
          <cell r="A1675" t="str">
            <v>T5157430800</v>
          </cell>
          <cell r="B1675" t="str">
            <v>AM 96X96 90 DEG CLS 1.5 0.5VA 2In 100/5A</v>
          </cell>
          <cell r="C1675">
            <v>37.509871802085719</v>
          </cell>
          <cell r="D1675">
            <v>37.509871802085719</v>
          </cell>
        </row>
        <row r="1676">
          <cell r="A1676" t="str">
            <v>T5157430900</v>
          </cell>
          <cell r="B1676" t="str">
            <v>AM 96X96 90 DEG CLS 1.5 0.5VA 2In 150/5A</v>
          </cell>
          <cell r="C1676">
            <v>0</v>
          </cell>
          <cell r="D1676">
            <v>0</v>
          </cell>
        </row>
        <row r="1677">
          <cell r="A1677" t="str">
            <v>T5157431000</v>
          </cell>
          <cell r="B1677" t="str">
            <v>AM 96X96 90 DEG CLS 1.5 0.5VA 2In 200/5A</v>
          </cell>
          <cell r="C1677">
            <v>37.509871802085719</v>
          </cell>
          <cell r="D1677">
            <v>37.509871802085719</v>
          </cell>
        </row>
        <row r="1678">
          <cell r="A1678" t="str">
            <v>T5157431100</v>
          </cell>
          <cell r="B1678" t="str">
            <v>AM 96X96 90 DEG CLS 1.5 0.5VA 2In 250/5A</v>
          </cell>
          <cell r="C1678">
            <v>0</v>
          </cell>
          <cell r="D1678">
            <v>0</v>
          </cell>
        </row>
        <row r="1679">
          <cell r="A1679" t="str">
            <v>T5157431200</v>
          </cell>
          <cell r="B1679" t="str">
            <v>AM 96X96 90 DEG CLS 1.5 0.5VA 2In 300/5A</v>
          </cell>
          <cell r="C1679">
            <v>37.509871802085719</v>
          </cell>
          <cell r="D1679">
            <v>37.509871802085719</v>
          </cell>
        </row>
        <row r="1680">
          <cell r="A1680" t="str">
            <v>T5157431300</v>
          </cell>
          <cell r="B1680" t="str">
            <v>AM 96X96 90 DEG CLS 1.5 0.5VA 2In 400/5A</v>
          </cell>
          <cell r="C1680">
            <v>37.509871802085719</v>
          </cell>
          <cell r="D1680">
            <v>37.509871802085719</v>
          </cell>
        </row>
        <row r="1681">
          <cell r="A1681" t="str">
            <v>T5157431400</v>
          </cell>
          <cell r="B1681" t="str">
            <v>AM 96X96 90 DEG CLS 1.5 0.5VA 2In 500/5A</v>
          </cell>
          <cell r="C1681">
            <v>37.509871802085719</v>
          </cell>
          <cell r="D1681">
            <v>37.509871802085719</v>
          </cell>
        </row>
        <row r="1682">
          <cell r="A1682" t="str">
            <v>T5157431500</v>
          </cell>
          <cell r="B1682" t="str">
            <v>AM 96X96 90 DEG CLS 1.5 0.5VA 2In 600/5A</v>
          </cell>
          <cell r="C1682">
            <v>37.509871802085719</v>
          </cell>
          <cell r="D1682">
            <v>37.509871802085719</v>
          </cell>
        </row>
        <row r="1683">
          <cell r="A1683" t="str">
            <v>T5157431600</v>
          </cell>
          <cell r="B1683" t="str">
            <v>AM 96X96 90 DEG CLS 1.5 0.5VA 2In 800/5A</v>
          </cell>
          <cell r="C1683">
            <v>37.509871802085719</v>
          </cell>
          <cell r="D1683">
            <v>37.509871802085719</v>
          </cell>
        </row>
        <row r="1684">
          <cell r="A1684" t="str">
            <v>T5157431700</v>
          </cell>
          <cell r="B1684" t="str">
            <v>AM 96X96 90 DEG CLS 1.5 0.5VA 2In 1000/5A</v>
          </cell>
          <cell r="C1684">
            <v>37.509871802085719</v>
          </cell>
          <cell r="D1684">
            <v>37.509871802085719</v>
          </cell>
        </row>
        <row r="1685">
          <cell r="A1685" t="str">
            <v>T5157431800</v>
          </cell>
          <cell r="B1685" t="str">
            <v>AM 96X96 90 DEG CLS 1.5 0.5VA 2In 1200/5A</v>
          </cell>
          <cell r="C1685">
            <v>44.927562341258529</v>
          </cell>
          <cell r="D1685">
            <v>44.927562341258529</v>
          </cell>
        </row>
        <row r="1686">
          <cell r="A1686" t="str">
            <v>T5157431900</v>
          </cell>
          <cell r="B1686" t="str">
            <v>AM 96X96 90 DEG CLS 1.5 0.5VA 2In 1500/5A</v>
          </cell>
          <cell r="C1686">
            <v>0</v>
          </cell>
          <cell r="D1686">
            <v>0</v>
          </cell>
        </row>
        <row r="1687">
          <cell r="A1687" t="str">
            <v>T5157432000</v>
          </cell>
          <cell r="B1687" t="str">
            <v>AM 96X96 90 DEG CLS 1.5 0.5VA 2In 1600/5A</v>
          </cell>
          <cell r="C1687">
            <v>37.509871802085719</v>
          </cell>
          <cell r="D1687">
            <v>37.509871802085719</v>
          </cell>
        </row>
        <row r="1688">
          <cell r="A1688" t="str">
            <v>T5157432100</v>
          </cell>
          <cell r="B1688" t="str">
            <v>AM 96X96 90 DEG CLS 1.5 0.5VA 2In 2000/5A</v>
          </cell>
          <cell r="C1688">
            <v>37.509871802085719</v>
          </cell>
          <cell r="D1688">
            <v>37.509871802085719</v>
          </cell>
        </row>
        <row r="1689">
          <cell r="A1689" t="str">
            <v>T5157432200</v>
          </cell>
          <cell r="B1689" t="str">
            <v>AM 96X96 90 DEG CLS 1.5 0.5VA 2In 2500/5A</v>
          </cell>
          <cell r="C1689">
            <v>37.509871802085719</v>
          </cell>
          <cell r="D1689">
            <v>37.509871802085719</v>
          </cell>
        </row>
        <row r="1690">
          <cell r="A1690" t="str">
            <v>T5157432300</v>
          </cell>
          <cell r="B1690" t="str">
            <v>AM 96X96 90 DEG CLS 1.5 0.5VA 2In 3000/5A</v>
          </cell>
          <cell r="C1690">
            <v>37.509871802085719</v>
          </cell>
          <cell r="D1690">
            <v>37.509871802085719</v>
          </cell>
        </row>
        <row r="1691">
          <cell r="A1691" t="str">
            <v>T5157432400</v>
          </cell>
          <cell r="B1691" t="str">
            <v>AM 96X96 90 DEG CLS 1.5 0.5VA 2In 4000/5A</v>
          </cell>
          <cell r="C1691">
            <v>0</v>
          </cell>
          <cell r="D1691">
            <v>0</v>
          </cell>
        </row>
        <row r="1692">
          <cell r="A1692" t="str">
            <v>T51574539001</v>
          </cell>
          <cell r="B1692" t="str">
            <v>LF3 DRAWOUT 3150A</v>
          </cell>
          <cell r="C1692">
            <v>7954.3125902738966</v>
          </cell>
          <cell r="D1692">
            <v>8351.8095821585794</v>
          </cell>
        </row>
        <row r="1693">
          <cell r="A1693" t="str">
            <v>T51574629001</v>
          </cell>
          <cell r="B1693" t="str">
            <v>COIL 24-30VDC/AC EVOLIS CB</v>
          </cell>
          <cell r="C1693">
            <v>102.96975999999999</v>
          </cell>
          <cell r="D1693">
            <v>108.11824799999999</v>
          </cell>
        </row>
        <row r="1694">
          <cell r="A1694" t="str">
            <v>T51574629011</v>
          </cell>
          <cell r="B1694" t="str">
            <v>COIL 48-60VDC/AC EVOLIS CB</v>
          </cell>
          <cell r="C1694">
            <v>102.04400000000001</v>
          </cell>
          <cell r="D1694">
            <v>107.14620000000002</v>
          </cell>
        </row>
        <row r="1695">
          <cell r="A1695" t="str">
            <v>T51574629021</v>
          </cell>
          <cell r="B1695" t="str">
            <v>COIL 110-130VDC/AC EVOLIS CB</v>
          </cell>
          <cell r="C1695">
            <v>77.434499999999986</v>
          </cell>
          <cell r="D1695">
            <v>81.306224999999984</v>
          </cell>
        </row>
        <row r="1696">
          <cell r="A1696" t="str">
            <v>T51574629031</v>
          </cell>
          <cell r="B1696" t="str">
            <v>COIL 220-250VDC/AC EVOLIS CB</v>
          </cell>
          <cell r="C1696">
            <v>94.238100000000003</v>
          </cell>
          <cell r="D1696">
            <v>98.950005000000004</v>
          </cell>
        </row>
        <row r="1697">
          <cell r="A1697" t="str">
            <v>T51574629041</v>
          </cell>
          <cell r="B1697" t="str">
            <v>CB MCSET1 evolis withdrawable 12KV/75KV 25KA/1250A</v>
          </cell>
          <cell r="C1697">
            <v>2366.9564399999999</v>
          </cell>
          <cell r="D1697">
            <v>2485.3042620000006</v>
          </cell>
        </row>
        <row r="1698">
          <cell r="A1698" t="str">
            <v>T51574629051</v>
          </cell>
          <cell r="B1698" t="str">
            <v>CB MCSET2 evolis withdrawable 17.5KV/95KV 31.5KA/1250A</v>
          </cell>
          <cell r="C1698">
            <v>2523.2731199999998</v>
          </cell>
          <cell r="D1698">
            <v>2649.4367760000005</v>
          </cell>
        </row>
        <row r="1699">
          <cell r="A1699" t="str">
            <v>T51574629061</v>
          </cell>
          <cell r="B1699" t="str">
            <v>CB MCSET3 evolis withdrawable 17.5KV/95KV 31.5KA/2500A</v>
          </cell>
          <cell r="C1699">
            <v>4188.8047999999999</v>
          </cell>
          <cell r="D1699">
            <v>4393.9915400000009</v>
          </cell>
        </row>
        <row r="1700">
          <cell r="A1700" t="str">
            <v>T51574629071</v>
          </cell>
          <cell r="B1700" t="str">
            <v>CB MCSET3 evolis withdrawable 17.5KV/75KV 40KA/2500A</v>
          </cell>
          <cell r="C1700">
            <v>4185.0176000000001</v>
          </cell>
          <cell r="D1700">
            <v>4390.0149799999999</v>
          </cell>
        </row>
        <row r="1701">
          <cell r="A1701" t="str">
            <v>T51574629081</v>
          </cell>
          <cell r="B1701" t="str">
            <v>CB MCSET3 evolis withdrawable 7.2KV/60KV 40KA/1250A</v>
          </cell>
          <cell r="C1701">
            <v>3483.6071200000006</v>
          </cell>
          <cell r="D1701">
            <v>3653.5339760000011</v>
          </cell>
        </row>
        <row r="1702">
          <cell r="A1702" t="str">
            <v>T51574629141</v>
          </cell>
          <cell r="B1702" t="str">
            <v>CB MCSET1 evolis withdrawable 7.2/60KV 25KA/1250A</v>
          </cell>
          <cell r="C1702">
            <v>2286.3101200000001</v>
          </cell>
          <cell r="D1702">
            <v>2400.6256260000009</v>
          </cell>
        </row>
        <row r="1703">
          <cell r="A1703" t="str">
            <v>T51574629151</v>
          </cell>
          <cell r="B1703" t="str">
            <v>CB MCSET2 evolis withdrawable 7.2KV/60KV 31.5KA/1250A</v>
          </cell>
          <cell r="C1703">
            <v>2512.3744000000002</v>
          </cell>
          <cell r="D1703">
            <v>2637.993120000001</v>
          </cell>
        </row>
        <row r="1704">
          <cell r="A1704" t="str">
            <v>T51574629181</v>
          </cell>
          <cell r="B1704" t="str">
            <v>CB MCSET3 evolis withdrawable 12KV/75KV 40KA/1250A</v>
          </cell>
          <cell r="C1704">
            <v>4188.8047999999999</v>
          </cell>
          <cell r="D1704">
            <v>4393.9915400000009</v>
          </cell>
        </row>
        <row r="1705">
          <cell r="A1705" t="str">
            <v>T51574629241</v>
          </cell>
          <cell r="B1705" t="str">
            <v>CB MCSET1 evolis withdrawable 12KV/75KV 25KA/630A</v>
          </cell>
          <cell r="C1705">
            <v>2366.9564399999999</v>
          </cell>
          <cell r="D1705">
            <v>2485.3042620000006</v>
          </cell>
        </row>
        <row r="1706">
          <cell r="A1706" t="str">
            <v>T51574629251</v>
          </cell>
          <cell r="B1706" t="str">
            <v>CB MCSET2 evolis withdrawable 12KV/60KV 31.5KA/630A</v>
          </cell>
          <cell r="C1706">
            <v>2512.3744000000002</v>
          </cell>
          <cell r="D1706">
            <v>2637.993120000001</v>
          </cell>
        </row>
        <row r="1707">
          <cell r="A1707" t="str">
            <v>T51574629351</v>
          </cell>
          <cell r="B1707" t="str">
            <v>CB MCSET2 evolis withdrawable 12KV/60KV 31.5KA/1250A</v>
          </cell>
          <cell r="C1707">
            <v>2512.3744000000002</v>
          </cell>
          <cell r="D1707">
            <v>2637.993120000001</v>
          </cell>
        </row>
        <row r="1708">
          <cell r="A1708" t="str">
            <v>T51574637011</v>
          </cell>
          <cell r="B1708" t="str">
            <v>AA 3side H&gt;=4m bottom entry AD4 630A IPX1</v>
          </cell>
          <cell r="C1708">
            <v>181.89419622393206</v>
          </cell>
          <cell r="D1708">
            <v>182.96725091895078</v>
          </cell>
        </row>
        <row r="1709">
          <cell r="A1709" t="str">
            <v>T51574637021</v>
          </cell>
          <cell r="B1709" t="str">
            <v>AA 3side H&gt;=4m bottom entry AD4 2500A IP X1</v>
          </cell>
          <cell r="C1709">
            <v>184.66144200722121</v>
          </cell>
          <cell r="D1709">
            <v>185.73449670223997</v>
          </cell>
        </row>
        <row r="1710">
          <cell r="A1710" t="str">
            <v>T51574637031</v>
          </cell>
          <cell r="B1710" t="str">
            <v>AA 3side H&gt;=4m bottom entry GL4 IPX1</v>
          </cell>
          <cell r="C1710">
            <v>170.39837216015991</v>
          </cell>
          <cell r="D1710">
            <v>171.40404396558313</v>
          </cell>
        </row>
        <row r="1711">
          <cell r="A1711" t="str">
            <v>T51574637101</v>
          </cell>
          <cell r="B1711" t="str">
            <v>End plate D=1550 KIRI KITA</v>
          </cell>
          <cell r="C1711">
            <v>96.170165233638897</v>
          </cell>
          <cell r="D1711">
            <v>96.252762872373594</v>
          </cell>
        </row>
        <row r="1712">
          <cell r="A1712" t="str">
            <v>T51574637111</v>
          </cell>
          <cell r="B1712" t="str">
            <v>End plate D=1550 KANAN KITA</v>
          </cell>
          <cell r="C1712">
            <v>90.315729350730606</v>
          </cell>
          <cell r="D1712">
            <v>90.398326989465204</v>
          </cell>
        </row>
        <row r="1713">
          <cell r="A1713" t="str">
            <v>T51574637121</v>
          </cell>
          <cell r="B1713" t="str">
            <v>End plate D=1700 KIRI KITA</v>
          </cell>
          <cell r="C1713">
            <v>108.9218629534441</v>
          </cell>
          <cell r="D1713">
            <v>109.0044605921788</v>
          </cell>
        </row>
        <row r="1714">
          <cell r="A1714" t="str">
            <v>T51574637131</v>
          </cell>
          <cell r="B1714" t="str">
            <v>End plate D=1700 KANAN KITA</v>
          </cell>
          <cell r="C1714">
            <v>103.0674270705358</v>
          </cell>
          <cell r="D1714">
            <v>103.1500247092704</v>
          </cell>
        </row>
        <row r="1715">
          <cell r="A1715" t="str">
            <v>T51574637141</v>
          </cell>
          <cell r="B1715" t="str">
            <v>End plate D=2000 KIRI KITA</v>
          </cell>
          <cell r="C1715">
            <v>111.79507336846601</v>
          </cell>
          <cell r="D1715">
            <v>111.895186141756</v>
          </cell>
        </row>
        <row r="1716">
          <cell r="A1716" t="str">
            <v>T51574637142</v>
          </cell>
          <cell r="B1716" t="str">
            <v>End plate D=2275 KIRI KITA</v>
          </cell>
          <cell r="C1716">
            <v>110.8390385221357</v>
          </cell>
          <cell r="D1716">
            <v>110.92163616087035</v>
          </cell>
        </row>
        <row r="1717">
          <cell r="A1717" t="str">
            <v>T51574637151</v>
          </cell>
          <cell r="B1717" t="str">
            <v>End plate D=2000 KANAN KITA</v>
          </cell>
          <cell r="C1717">
            <v>105.9406374855579</v>
          </cell>
          <cell r="D1717">
            <v>106.0407502588474</v>
          </cell>
        </row>
        <row r="1718">
          <cell r="A1718" t="str">
            <v>T51574637152</v>
          </cell>
          <cell r="B1718" t="str">
            <v>End plate D=2275 KANAN KITA</v>
          </cell>
          <cell r="C1718">
            <v>104.98460263922736</v>
          </cell>
          <cell r="D1718">
            <v>105.06720027796202</v>
          </cell>
        </row>
        <row r="1719">
          <cell r="A1719" t="str">
            <v>T51574637161</v>
          </cell>
          <cell r="B1719" t="str">
            <v>End plate D=1550  &amp; 1700 to wall KIRI KITA</v>
          </cell>
          <cell r="C1719">
            <v>105.4058181154036</v>
          </cell>
          <cell r="D1719">
            <v>105.4884157541382</v>
          </cell>
        </row>
        <row r="1720">
          <cell r="A1720" t="str">
            <v>T51574637171</v>
          </cell>
          <cell r="B1720" t="str">
            <v>End plate D=1550  &amp; 1700 to wall KANAN KITA</v>
          </cell>
          <cell r="C1720">
            <v>99.5513822324952</v>
          </cell>
          <cell r="D1720">
            <v>99.633979871229897</v>
          </cell>
        </row>
        <row r="1721">
          <cell r="A1721" t="str">
            <v>T51574656551</v>
          </cell>
          <cell r="B1721" t="str">
            <v>Current Terminal Block Phoenix</v>
          </cell>
          <cell r="C1721">
            <v>22.030060753397368</v>
          </cell>
          <cell r="D1721">
            <v>22.030060753397368</v>
          </cell>
        </row>
        <row r="1722">
          <cell r="A1722" t="str">
            <v>T51574656561</v>
          </cell>
          <cell r="B1722" t="str">
            <v>Voltage Terminal Block Phoenix</v>
          </cell>
          <cell r="C1722">
            <v>12.950026598608938</v>
          </cell>
          <cell r="D1722">
            <v>12.950026598608938</v>
          </cell>
        </row>
        <row r="1723">
          <cell r="A1723" t="str">
            <v>T51574672001</v>
          </cell>
          <cell r="B1723" t="str">
            <v>DI4 PANEL</v>
          </cell>
          <cell r="C1723">
            <v>3094.5745489408732</v>
          </cell>
          <cell r="D1723">
            <v>3202.7321355496738</v>
          </cell>
        </row>
        <row r="1724">
          <cell r="A1724" t="str">
            <v>T51574672011</v>
          </cell>
          <cell r="B1724" t="str">
            <v>LV LIGHTING DI4</v>
          </cell>
          <cell r="C1724">
            <v>9.5219542366816761</v>
          </cell>
          <cell r="D1724">
            <v>9.7497080025901024</v>
          </cell>
        </row>
        <row r="1725">
          <cell r="A1725" t="str">
            <v>T51574672021</v>
          </cell>
          <cell r="B1725" t="str">
            <v>DI4TUNNEL AA3</v>
          </cell>
          <cell r="C1725">
            <v>36.544145302133302</v>
          </cell>
          <cell r="D1725">
            <v>36.544145302133302</v>
          </cell>
        </row>
        <row r="1726">
          <cell r="A1726" t="str">
            <v>T51574672031</v>
          </cell>
          <cell r="B1726" t="str">
            <v>DI4TUNNEL AA3 IP41</v>
          </cell>
          <cell r="C1726">
            <v>31.563126002804864</v>
          </cell>
          <cell r="D1726">
            <v>31.563126002804864</v>
          </cell>
        </row>
        <row r="1727">
          <cell r="A1727" t="str">
            <v>T51574672041</v>
          </cell>
          <cell r="B1727" t="str">
            <v>DI4TUNNEL AA4</v>
          </cell>
          <cell r="C1727">
            <v>31.641536940083014</v>
          </cell>
          <cell r="D1727">
            <v>31.641536940083014</v>
          </cell>
        </row>
        <row r="1728">
          <cell r="A1728" t="str">
            <v>T51574672051</v>
          </cell>
          <cell r="B1728" t="str">
            <v>DI4TUNNEL AA4 IP41</v>
          </cell>
          <cell r="C1728">
            <v>64.503454633292193</v>
          </cell>
          <cell r="D1728">
            <v>67.085261497698113</v>
          </cell>
        </row>
        <row r="1729">
          <cell r="A1729" t="str">
            <v>T51574672061</v>
          </cell>
          <cell r="B1729" t="str">
            <v>DI4LV BOX</v>
          </cell>
          <cell r="C1729">
            <v>164.42085364261024</v>
          </cell>
          <cell r="D1729">
            <v>169.09838754920725</v>
          </cell>
        </row>
        <row r="1730">
          <cell r="A1730" t="str">
            <v>T51574672071</v>
          </cell>
          <cell r="B1730" t="str">
            <v>DI4AA3 SIDE</v>
          </cell>
          <cell r="C1730">
            <v>84.75848798301557</v>
          </cell>
          <cell r="D1730">
            <v>86.045356282870799</v>
          </cell>
        </row>
        <row r="1731">
          <cell r="A1731" t="str">
            <v>T51574672081</v>
          </cell>
          <cell r="B1731" t="str">
            <v>DI4AA4 SIDE</v>
          </cell>
          <cell r="C1731">
            <v>60.722674244697529</v>
          </cell>
          <cell r="D1731">
            <v>60.722674244697529</v>
          </cell>
        </row>
        <row r="1732">
          <cell r="A1732" t="str">
            <v>T51574672091</v>
          </cell>
          <cell r="B1732" t="str">
            <v>KEY SET DI4</v>
          </cell>
          <cell r="C1732">
            <v>63.624960000000002</v>
          </cell>
          <cell r="D1732">
            <v>67.980240000000009</v>
          </cell>
        </row>
        <row r="1733">
          <cell r="A1733" t="str">
            <v>T51574672101</v>
          </cell>
          <cell r="B1733" t="str">
            <v>DI4NAA</v>
          </cell>
          <cell r="C1733">
            <v>35.445210238531949</v>
          </cell>
          <cell r="D1733">
            <v>35.445210238531949</v>
          </cell>
        </row>
        <row r="1734">
          <cell r="A1734" t="str">
            <v>T51574672961</v>
          </cell>
          <cell r="B1734" t="str">
            <v>Ventilasi 250Vac top entry</v>
          </cell>
          <cell r="C1734">
            <v>659.22605618029377</v>
          </cell>
          <cell r="D1734">
            <v>692.18521618029388</v>
          </cell>
        </row>
        <row r="1735">
          <cell r="A1735" t="str">
            <v>T51574672971</v>
          </cell>
          <cell r="B1735" t="str">
            <v>Ventilasi 110Vac top entry</v>
          </cell>
          <cell r="C1735">
            <v>1426.8542399999999</v>
          </cell>
          <cell r="D1735">
            <v>1428.1229519999997</v>
          </cell>
        </row>
        <row r="1736">
          <cell r="A1736" t="str">
            <v>T51574672981</v>
          </cell>
          <cell r="B1736" t="str">
            <v>Ventilasi 48Vdc top entry</v>
          </cell>
          <cell r="C1736">
            <v>2063.3200000000002</v>
          </cell>
          <cell r="D1736">
            <v>2063.3200000000002</v>
          </cell>
        </row>
        <row r="1737">
          <cell r="A1737" t="str">
            <v>T51574672991</v>
          </cell>
          <cell r="B1737" t="str">
            <v>3900A ventilation top entry</v>
          </cell>
          <cell r="C1737">
            <v>107.87497630158428</v>
          </cell>
          <cell r="D1737">
            <v>108.25356183059667</v>
          </cell>
        </row>
        <row r="1738">
          <cell r="A1738" t="str">
            <v>T5157467364</v>
          </cell>
          <cell r="B1738" t="str">
            <v>Top Plate LV Box MC Set 4-height 2300</v>
          </cell>
          <cell r="C1738">
            <v>6.6238258299436623</v>
          </cell>
          <cell r="D1738">
            <v>6.6238258299436623</v>
          </cell>
        </row>
        <row r="1739">
          <cell r="A1739" t="str">
            <v>T5157467370</v>
          </cell>
          <cell r="B1739" t="str">
            <v>Top Plate LV Box MC Set 4-height 2350</v>
          </cell>
          <cell r="C1739">
            <v>8.1204842780118511</v>
          </cell>
          <cell r="D1739">
            <v>8.1204842780118511</v>
          </cell>
        </row>
        <row r="1740">
          <cell r="A1740" t="str">
            <v>T51574676631</v>
          </cell>
          <cell r="B1740" t="str">
            <v>TOP1</v>
          </cell>
          <cell r="C1740">
            <v>12.81</v>
          </cell>
          <cell r="D1740">
            <v>12.81</v>
          </cell>
        </row>
        <row r="1741">
          <cell r="A1741" t="str">
            <v>T51574676641</v>
          </cell>
          <cell r="B1741" t="str">
            <v>TOP2</v>
          </cell>
          <cell r="C1741">
            <v>17.989999999999998</v>
          </cell>
          <cell r="D1741">
            <v>17.989999999999998</v>
          </cell>
        </row>
        <row r="1742">
          <cell r="A1742" t="str">
            <v>T51574676651</v>
          </cell>
          <cell r="B1742" t="str">
            <v>TOP3</v>
          </cell>
          <cell r="C1742">
            <v>16.920000000000002</v>
          </cell>
          <cell r="D1742">
            <v>16.920000000000002</v>
          </cell>
        </row>
        <row r="1743">
          <cell r="A1743" t="str">
            <v>T5157468201</v>
          </cell>
          <cell r="B1743" t="str">
            <v>ADD part K7 123 australia</v>
          </cell>
          <cell r="C1743">
            <v>16.662247192213066</v>
          </cell>
          <cell r="D1743">
            <v>17.581695192213068</v>
          </cell>
        </row>
        <row r="1744">
          <cell r="A1744" t="str">
            <v>T5157468202</v>
          </cell>
          <cell r="B1744" t="str">
            <v>ADD part K7 4 australia</v>
          </cell>
          <cell r="C1744">
            <v>12.438749193172891</v>
          </cell>
          <cell r="D1744">
            <v>12.438749193172891</v>
          </cell>
        </row>
        <row r="1745">
          <cell r="A1745" t="str">
            <v>T51574682311A</v>
          </cell>
          <cell r="B1745" t="str">
            <v xml:space="preserve">END plate AA 3 side H&lt;=4m bottom entry </v>
          </cell>
          <cell r="C1745">
            <v>345.70575967698511</v>
          </cell>
          <cell r="D1745">
            <v>345.70575967698511</v>
          </cell>
        </row>
        <row r="1746">
          <cell r="A1746" t="str">
            <v>T51574682321A</v>
          </cell>
          <cell r="B1746" t="str">
            <v xml:space="preserve">END plate  AA 4 side H&gt;4m bottom entry </v>
          </cell>
          <cell r="C1746">
            <v>317.48660301201176</v>
          </cell>
          <cell r="D1746">
            <v>317.48660301201176</v>
          </cell>
        </row>
        <row r="1747">
          <cell r="A1747" t="str">
            <v>T51574682331A</v>
          </cell>
          <cell r="B1747" t="str">
            <v>END plate AA 4 side H&lt;=4m top entry</v>
          </cell>
          <cell r="C1747">
            <v>354.7347537083096</v>
          </cell>
          <cell r="D1747">
            <v>354.7347537083096</v>
          </cell>
        </row>
        <row r="1748">
          <cell r="A1748" t="str">
            <v>T51574682341A</v>
          </cell>
          <cell r="B1748" t="str">
            <v xml:space="preserve">END plate 31.5KA AA 3 side H&gt;4m bottom entry </v>
          </cell>
          <cell r="C1748">
            <v>409.83396298797419</v>
          </cell>
          <cell r="D1748">
            <v>409.83396298797419</v>
          </cell>
        </row>
        <row r="1749">
          <cell r="A1749" t="str">
            <v>T51574682351A</v>
          </cell>
          <cell r="B1749" t="str">
            <v xml:space="preserve">END plate 31.5KA AA 3 side H&lt;=4m bottom entry </v>
          </cell>
          <cell r="C1749">
            <v>345.9623412156696</v>
          </cell>
          <cell r="D1749">
            <v>345.9623412156696</v>
          </cell>
        </row>
        <row r="1750">
          <cell r="A1750" t="str">
            <v>T51574682361A</v>
          </cell>
          <cell r="B1750" t="str">
            <v xml:space="preserve">END plate 31.5KA AA 4 side H&gt;4m bottom entry </v>
          </cell>
          <cell r="C1750">
            <v>317.96317960953746</v>
          </cell>
          <cell r="D1750">
            <v>317.96317960953746</v>
          </cell>
        </row>
        <row r="1751">
          <cell r="A1751" t="str">
            <v>T51574682371A</v>
          </cell>
          <cell r="B1751" t="str">
            <v xml:space="preserve">END plate 31.5KA AA 4 side H&lt;=4m bottom entry </v>
          </cell>
          <cell r="C1751">
            <v>338.49855329916016</v>
          </cell>
          <cell r="D1751">
            <v>338.49855329916016</v>
          </cell>
        </row>
        <row r="1752">
          <cell r="A1752" t="str">
            <v>T51574682381A</v>
          </cell>
          <cell r="B1752" t="str">
            <v>END plate 31.5KA AA 4 side H&gt;4m top entry</v>
          </cell>
          <cell r="C1752">
            <v>335.64462374853019</v>
          </cell>
          <cell r="D1752">
            <v>335.64462374853019</v>
          </cell>
        </row>
        <row r="1753">
          <cell r="A1753" t="str">
            <v>T51574682391A</v>
          </cell>
          <cell r="B1753" t="str">
            <v>END plate 31.5KA AA 4 side H&lt;=4m top entry</v>
          </cell>
          <cell r="C1753">
            <v>377.03634169645238</v>
          </cell>
          <cell r="D1753">
            <v>377.03634169645238</v>
          </cell>
        </row>
        <row r="1754">
          <cell r="A1754" t="str">
            <v>T51574682451A</v>
          </cell>
          <cell r="B1754" t="str">
            <v>LOWER CONNECTION 2500A (F300 ON THE RIGHT)</v>
          </cell>
          <cell r="C1754">
            <v>2.4880393559414526E-4</v>
          </cell>
          <cell r="D1754">
            <v>2.4880393559414526E-4</v>
          </cell>
        </row>
        <row r="1755">
          <cell r="A1755" t="str">
            <v>T51574682461A</v>
          </cell>
          <cell r="B1755" t="str">
            <v>LOWER CONNECTION 2500A (F300 ON THE LEFT)</v>
          </cell>
          <cell r="C1755">
            <v>24.781867200919265</v>
          </cell>
          <cell r="D1755">
            <v>24.781867200919265</v>
          </cell>
        </row>
        <row r="1756">
          <cell r="A1756" t="str">
            <v>T5157468260</v>
          </cell>
          <cell r="B1756" t="str">
            <v>Thermostat EGO 0-40 Deg</v>
          </cell>
          <cell r="C1756">
            <v>15.839590269520137</v>
          </cell>
          <cell r="D1756">
            <v>15.839590269520137</v>
          </cell>
        </row>
        <row r="1757">
          <cell r="A1757" t="str">
            <v>T5157472001</v>
          </cell>
          <cell r="B1757" t="str">
            <v>Cover mainbar, AD1/AD2/TT1/TT2, 630-1250, LEFT CUBICLE</v>
          </cell>
          <cell r="C1757">
            <v>6.7014367851896663</v>
          </cell>
          <cell r="D1757">
            <v>7.0365086244491506</v>
          </cell>
        </row>
        <row r="1758">
          <cell r="A1758" t="str">
            <v>T5157472002</v>
          </cell>
          <cell r="B1758" t="str">
            <v>Cover mainbar, AD1/AD2/TT1/TT2, 630-1250, MIDDLE CUBICLE</v>
          </cell>
          <cell r="C1758">
            <v>6.7014367851896663</v>
          </cell>
          <cell r="D1758">
            <v>7.0365086244491506</v>
          </cell>
        </row>
        <row r="1759">
          <cell r="A1759" t="str">
            <v>T5157472003</v>
          </cell>
          <cell r="B1759" t="str">
            <v>Cover mainbar, AD1/AD2/TT1/TT2, 630-1250, RIGHT CUBICLE</v>
          </cell>
          <cell r="C1759">
            <v>6.7014367851896663</v>
          </cell>
          <cell r="D1759">
            <v>7.0365086244491506</v>
          </cell>
        </row>
        <row r="1760">
          <cell r="A1760" t="str">
            <v>T5157472004</v>
          </cell>
          <cell r="B1760" t="str">
            <v>Busbar cover CL1/CL2/GL1/GL2  630-1250A w/-w/o VT</v>
          </cell>
          <cell r="C1760">
            <v>13.402873570379333</v>
          </cell>
          <cell r="D1760">
            <v>14.073017248898301</v>
          </cell>
        </row>
        <row r="1761">
          <cell r="A1761" t="str">
            <v>T5157472005</v>
          </cell>
          <cell r="B1761" t="str">
            <v xml:space="preserve">Busbar cover AD1,AD2,TT1,TT2, 2500A Left cubicle </v>
          </cell>
          <cell r="C1761">
            <v>6.7014367851896663</v>
          </cell>
          <cell r="D1761">
            <v>7.0365086244491506</v>
          </cell>
        </row>
        <row r="1762">
          <cell r="A1762" t="str">
            <v>T5157472006</v>
          </cell>
          <cell r="B1762" t="str">
            <v>Busbar cover AD1,AD2,TT1,TT2, 2500A Middle cubicle</v>
          </cell>
          <cell r="C1762">
            <v>6.7014367851896663</v>
          </cell>
          <cell r="D1762">
            <v>7.0365086244491506</v>
          </cell>
        </row>
        <row r="1763">
          <cell r="A1763" t="str">
            <v>T5157472007</v>
          </cell>
          <cell r="B1763" t="str">
            <v>Busbar cover AD1,AD2,TT1,TT2, 2500A Right cubicle</v>
          </cell>
          <cell r="C1763">
            <v>6.7014367851896663</v>
          </cell>
          <cell r="D1763">
            <v>7.0365086244491506</v>
          </cell>
        </row>
        <row r="1764">
          <cell r="A1764" t="str">
            <v>T5157472008</v>
          </cell>
          <cell r="B1764" t="str">
            <v>Busbar cover AD1,AD2,TT1,TT2, 3150A Left cubicle</v>
          </cell>
          <cell r="C1764">
            <v>6.7014367851896663</v>
          </cell>
          <cell r="D1764">
            <v>7.0365086244491506</v>
          </cell>
        </row>
        <row r="1765">
          <cell r="A1765" t="str">
            <v>T5157472009</v>
          </cell>
          <cell r="B1765" t="str">
            <v>Busbar cover AD1,AD2,TT1,TT2, 3150A Middle cubicle</v>
          </cell>
          <cell r="C1765">
            <v>6.7014367851896663</v>
          </cell>
          <cell r="D1765">
            <v>7.0365086244491506</v>
          </cell>
        </row>
        <row r="1766">
          <cell r="A1766" t="str">
            <v>T5157472010</v>
          </cell>
          <cell r="B1766" t="str">
            <v>Busbar cover AD1,AD2,TT1,TT2, 3150A Right cubicle</v>
          </cell>
          <cell r="C1766">
            <v>6.7014367851896663</v>
          </cell>
          <cell r="D1766">
            <v>7.0365086244491506</v>
          </cell>
        </row>
        <row r="1767">
          <cell r="A1767" t="str">
            <v>T5157472011</v>
          </cell>
          <cell r="B1767" t="str">
            <v>Busbar cover AD3,TT3, 2500A Left cubicle</v>
          </cell>
          <cell r="C1767">
            <v>6.7014367851896663</v>
          </cell>
          <cell r="D1767">
            <v>7.0365086244491506</v>
          </cell>
        </row>
        <row r="1768">
          <cell r="A1768" t="str">
            <v>T5157472012</v>
          </cell>
          <cell r="B1768" t="str">
            <v>AD3 TT3, Cu bar cutting  2500A, middle</v>
          </cell>
          <cell r="C1768">
            <v>3.5182543122245753</v>
          </cell>
          <cell r="D1768">
            <v>3.5182543122245753</v>
          </cell>
        </row>
        <row r="1769">
          <cell r="A1769" t="str">
            <v>T5157472012</v>
          </cell>
          <cell r="B1769" t="str">
            <v>Busbar cover AD3,TT3, 2500A Middle cubicle</v>
          </cell>
          <cell r="C1769">
            <v>6.7014367851896663</v>
          </cell>
          <cell r="D1769">
            <v>7.0365086244491506</v>
          </cell>
        </row>
        <row r="1770">
          <cell r="A1770" t="str">
            <v>T5157472013</v>
          </cell>
          <cell r="B1770" t="str">
            <v>Busbar cover AD3,TT3, 2500A Right cubicle</v>
          </cell>
          <cell r="C1770">
            <v>6.7014367851896663</v>
          </cell>
          <cell r="D1770">
            <v>7.0365086244491506</v>
          </cell>
        </row>
        <row r="1771">
          <cell r="A1771" t="str">
            <v>T5157472014</v>
          </cell>
          <cell r="B1771" t="str">
            <v>Busbar cover CL3/GL3, 1250A, with/without VT</v>
          </cell>
          <cell r="C1771">
            <v>13.402873570379333</v>
          </cell>
          <cell r="D1771">
            <v>14.073017248898301</v>
          </cell>
        </row>
        <row r="1772">
          <cell r="A1772" t="str">
            <v>T5157472015</v>
          </cell>
          <cell r="B1772" t="str">
            <v>Busbar cover CL3/GL3, 2500A  with/without VT</v>
          </cell>
          <cell r="C1772">
            <v>13.402873570379333</v>
          </cell>
          <cell r="D1772">
            <v>14.073017248898301</v>
          </cell>
        </row>
        <row r="1773">
          <cell r="A1773" t="str">
            <v>T5157472016</v>
          </cell>
          <cell r="B1773" t="str">
            <v>Busbar cover AD3,TT3, 3150A Left cubicle</v>
          </cell>
          <cell r="C1773">
            <v>6.7014367851896663</v>
          </cell>
          <cell r="D1773">
            <v>7.0365086244491506</v>
          </cell>
        </row>
        <row r="1774">
          <cell r="A1774" t="str">
            <v>T5157472017</v>
          </cell>
          <cell r="B1774" t="str">
            <v>Busbar cover AD3,TT3, 3150A Middle cubicle</v>
          </cell>
          <cell r="C1774">
            <v>6.7014367851896663</v>
          </cell>
          <cell r="D1774">
            <v>7.0365086244491506</v>
          </cell>
        </row>
        <row r="1775">
          <cell r="A1775" t="str">
            <v>T5157472018</v>
          </cell>
          <cell r="B1775" t="str">
            <v>Busbar cover AD3,TT3, 3150A Right cubicle</v>
          </cell>
          <cell r="C1775">
            <v>6.7014367851896663</v>
          </cell>
          <cell r="D1775">
            <v>7.0365086244491506</v>
          </cell>
        </row>
        <row r="1776">
          <cell r="A1776" t="str">
            <v>T5157472019</v>
          </cell>
          <cell r="B1776" t="str">
            <v>Busbar cover CL3/GL3, 3150A  with/without VT</v>
          </cell>
          <cell r="C1776">
            <v>13.402873570379333</v>
          </cell>
          <cell r="D1776">
            <v>14.073017248898301</v>
          </cell>
        </row>
        <row r="1777">
          <cell r="A1777" t="str">
            <v>T5157472020</v>
          </cell>
          <cell r="B1777" t="str">
            <v>Bar Cover CL4/GL4 1250A</v>
          </cell>
          <cell r="C1777">
            <v>13.402873570379333</v>
          </cell>
          <cell r="D1777">
            <v>14.073017248898301</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vice Cost "/>
      <sheetName val="PRELIMINARY"/>
      <sheetName val="MVAC WORK"/>
      <sheetName val="LV WORK"/>
      <sheetName val="ELV WORK"/>
      <sheetName val="PLUMBING WORK"/>
      <sheetName val="ELV_Price"/>
      <sheetName val=" Site Temporary"/>
      <sheetName val="COVER-01"/>
      <sheetName val="Summary"/>
      <sheetName val="DETAIL BOQ ARC"/>
      <sheetName val="DETAIL BOQ STR"/>
      <sheetName val="DETAIL BOQ MVAC"/>
      <sheetName val="DETAIL BOQ LV"/>
      <sheetName val="DETAIL BOQ ELV "/>
      <sheetName val="DETAIL BOQ PL"/>
    </sheetNames>
    <sheetDataSet>
      <sheetData sheetId="0" refreshError="1">
        <row r="16">
          <cell r="O16">
            <v>0.76190476190476186</v>
          </cell>
        </row>
        <row r="18">
          <cell r="O18">
            <v>0.80952380952380953</v>
          </cell>
        </row>
        <row r="20">
          <cell r="O20">
            <v>0.76190476190476186</v>
          </cell>
        </row>
        <row r="24">
          <cell r="O24">
            <v>0.76190476190476197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ies"/>
      <sheetName val="Value of Works"/>
      <sheetName val="V1"/>
      <sheetName val="Masonry and D&amp;W Works"/>
      <sheetName val="Waterproofing"/>
      <sheetName val="Floor and Wall Finishes"/>
      <sheetName val="Handrail &amp; Deco Step &amp; Roof"/>
      <sheetName val="Sanitary Wares"/>
      <sheetName val="Civil &amp; Landscape Work"/>
    </sheetNames>
    <sheetDataSet>
      <sheetData sheetId="0"/>
      <sheetData sheetId="1"/>
      <sheetData sheetId="2"/>
      <sheetData sheetId="3">
        <row r="4">
          <cell r="E4">
            <v>3.9600000000000004</v>
          </cell>
        </row>
        <row r="5">
          <cell r="E5">
            <v>3.08</v>
          </cell>
        </row>
        <row r="6">
          <cell r="E6">
            <v>1.9800000000000002</v>
          </cell>
        </row>
        <row r="7">
          <cell r="E7">
            <v>3.9600000000000004</v>
          </cell>
        </row>
        <row r="8">
          <cell r="E8">
            <v>1.54</v>
          </cell>
        </row>
        <row r="10">
          <cell r="E10">
            <v>1.47</v>
          </cell>
        </row>
        <row r="11">
          <cell r="E11">
            <v>1.9800000000000002</v>
          </cell>
        </row>
        <row r="12">
          <cell r="E12">
            <v>5.5</v>
          </cell>
        </row>
        <row r="13">
          <cell r="E13">
            <v>1.68</v>
          </cell>
        </row>
        <row r="14">
          <cell r="E14">
            <v>1.375</v>
          </cell>
        </row>
        <row r="15">
          <cell r="E15">
            <v>1.32</v>
          </cell>
        </row>
        <row r="16">
          <cell r="E16">
            <v>1.32</v>
          </cell>
        </row>
        <row r="17">
          <cell r="E17">
            <v>1.68</v>
          </cell>
        </row>
      </sheetData>
      <sheetData sheetId="4"/>
      <sheetData sheetId="5"/>
      <sheetData sheetId="6"/>
      <sheetData sheetId="7"/>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LETTER"/>
      <sheetName val="SUMMAY 5 LOCATION"/>
      <sheetName val="1. SUMMARY ANDONG MEAS"/>
      <sheetName val="1. PREL"/>
      <sheetName val="1. BOQ-STR"/>
      <sheetName val="1. BOQ-ARC"/>
      <sheetName val="1. BOQ-MEP"/>
      <sheetName val="1. WATER TANK"/>
      <sheetName val="1. MDB STR"/>
      <sheetName val="1. MDB ARC"/>
      <sheetName val="2. SUMMARY KOH NHEK"/>
      <sheetName val="2. PREL"/>
      <sheetName val="2. BOQ-STR"/>
      <sheetName val="2. BOQ-ARC"/>
      <sheetName val="2. MEP"/>
      <sheetName val="2. Water Tank"/>
      <sheetName val="2. MDB STR"/>
      <sheetName val="2. MDB-ARC"/>
      <sheetName val="3. SUMMARY O CHUM"/>
      <sheetName val="3. PREL"/>
      <sheetName val="3. BOQ-STR"/>
      <sheetName val="3. BOQ-ARC"/>
      <sheetName val="3. MEP"/>
      <sheetName val="3. Water Tank"/>
      <sheetName val="3. MDB STR"/>
      <sheetName val="3. MotoBike Parking"/>
      <sheetName val="3. MDB ARC"/>
      <sheetName val="4. SUMMARY RH"/>
      <sheetName val="4. PREL"/>
      <sheetName val="4. BOQ-STR"/>
      <sheetName val="4. BOQ-ARC"/>
      <sheetName val="4. MEP"/>
      <sheetName val="4. Water Tank"/>
      <sheetName val="4. WC-STR"/>
      <sheetName val="4. WC-ARC"/>
      <sheetName val="5. SUMMARY TA VENG"/>
      <sheetName val="5. PREL"/>
      <sheetName val="5.​ BOQ-STR"/>
      <sheetName val="5. BOQ ARC"/>
      <sheetName val="5. MEP"/>
      <sheetName val="5. MDB ARC"/>
      <sheetName val="5. MDB STR"/>
      <sheetName val="5. Water Tank"/>
      <sheetName val="5. WC-STR"/>
      <sheetName val="5. WC ARC"/>
      <sheetName val="6. Photos Reference"/>
      <sheetName val="Safety Plan"/>
      <sheetName val="SAFETY.01"/>
      <sheetName val="SAFETY.02"/>
      <sheetName val="SAFETY.03"/>
      <sheetName val="SAFETY.04"/>
      <sheetName val="Sheet1"/>
    </sheetNames>
    <sheetDataSet>
      <sheetData sheetId="0">
        <row r="14">
          <cell r="E14">
            <v>3</v>
          </cell>
        </row>
      </sheetData>
      <sheetData sheetId="1"/>
      <sheetData sheetId="2">
        <row r="8">
          <cell r="D8" t="str">
            <v>25th April 2022</v>
          </cell>
        </row>
      </sheetData>
      <sheetData sheetId="3">
        <row r="4">
          <cell r="B4" t="str">
            <v>STRENGTHENING MATERNAL CHILD HEALTH IN NORTH-EASTERN REGION, CAMBODIA</v>
          </cell>
        </row>
      </sheetData>
      <sheetData sheetId="4">
        <row r="19">
          <cell r="E19">
            <v>120767.19</v>
          </cell>
        </row>
      </sheetData>
      <sheetData sheetId="5"/>
      <sheetData sheetId="6"/>
      <sheetData sheetId="7"/>
      <sheetData sheetId="8"/>
      <sheetData sheetId="9"/>
      <sheetData sheetId="10"/>
      <sheetData sheetId="11"/>
      <sheetData sheetId="12">
        <row r="19">
          <cell r="E19">
            <v>209612.75</v>
          </cell>
        </row>
      </sheetData>
      <sheetData sheetId="13"/>
      <sheetData sheetId="14"/>
      <sheetData sheetId="15"/>
      <sheetData sheetId="16"/>
      <sheetData sheetId="17"/>
      <sheetData sheetId="18"/>
      <sheetData sheetId="19"/>
      <sheetData sheetId="20">
        <row r="19">
          <cell r="E19">
            <v>134659.68</v>
          </cell>
        </row>
      </sheetData>
      <sheetData sheetId="21"/>
      <sheetData sheetId="22"/>
      <sheetData sheetId="23"/>
      <sheetData sheetId="24"/>
      <sheetData sheetId="25"/>
      <sheetData sheetId="26"/>
      <sheetData sheetId="27"/>
      <sheetData sheetId="28"/>
      <sheetData sheetId="29">
        <row r="18">
          <cell r="E18">
            <v>163859.25999999998</v>
          </cell>
        </row>
      </sheetData>
      <sheetData sheetId="30"/>
      <sheetData sheetId="31"/>
      <sheetData sheetId="32"/>
      <sheetData sheetId="33"/>
      <sheetData sheetId="34"/>
      <sheetData sheetId="35"/>
      <sheetData sheetId="36"/>
      <sheetData sheetId="37">
        <row r="5">
          <cell r="B5" t="str">
            <v>25th April 2022</v>
          </cell>
        </row>
      </sheetData>
      <sheetData sheetId="38"/>
      <sheetData sheetId="39"/>
      <sheetData sheetId="40"/>
      <sheetData sheetId="41"/>
      <sheetData sheetId="42"/>
      <sheetData sheetId="43"/>
      <sheetData sheetId="44"/>
      <sheetData sheetId="45"/>
      <sheetData sheetId="46"/>
      <sheetData sheetId="47"/>
      <sheetData sheetId="48"/>
      <sheetData sheetId="49">
        <row r="16">
          <cell r="D16">
            <v>2785</v>
          </cell>
        </row>
      </sheetData>
      <sheetData sheetId="50"/>
      <sheetData sheetId="51"/>
      <sheetData sheetId="52"/>
      <sheetData sheetId="5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각1"/>
      <sheetName val="총괄집계1 (3)"/>
      <sheetName val="총괄집계"/>
      <sheetName val="수량집계(대전)"/>
      <sheetName val="일반수량집계(대전)"/>
      <sheetName val="봉곡교(대전)"/>
      <sheetName val="수량집계(진주)"/>
      <sheetName val="일반수량집계 (진주)"/>
      <sheetName val="봉곡교(진주)"/>
      <sheetName val="접속 슬래브"/>
      <sheetName val="옹벽집계"/>
      <sheetName val="토공집계"/>
      <sheetName val="토공"/>
      <sheetName val="총괄-S"/>
      <sheetName val="총괄-S (2)"/>
      <sheetName val="총괄-S(30)"/>
      <sheetName val="슬래브-S(30)"/>
      <sheetName val="옹벽-S"/>
      <sheetName val="슬래브-S (40)"/>
      <sheetName val="수량집계"/>
      <sheetName val="신흥교"/>
      <sheetName val="시점(우)-날개벽"/>
      <sheetName val="시점(좌)-날개벽"/>
      <sheetName val="종점(우)-날개벽"/>
      <sheetName val="종점(좌)-날개벽"/>
      <sheetName val="옹벽(3-1)"/>
      <sheetName val="옹벽(3-2)"/>
      <sheetName val="총괄"/>
      <sheetName val="총괄 (2)"/>
      <sheetName val="총괄(30)"/>
      <sheetName val="슬래브(30)"/>
      <sheetName val="옹벽"/>
      <sheetName val="슬래브 (40)"/>
      <sheetName val="XXXXXX"/>
      <sheetName val="산청"/>
      <sheetName val="수동"/>
      <sheetName val="30mpc본당수량"/>
      <sheetName val="1m당 (2)"/>
      <sheetName val="북한강교교대토공집계(1)"/>
      <sheetName val="북한강교시점측교대"/>
      <sheetName val="북한강교교대토공집계(2)"/>
      <sheetName val="북한강교종점측교대"/>
      <sheetName val="용늪교교대토공집계 "/>
      <sheetName val="용늪교시점측교대"/>
      <sheetName val="용늪교종점측교대"/>
      <sheetName val="강재수량-총"/>
      <sheetName val="철근량"/>
      <sheetName val="토공수량집"/>
      <sheetName val="어곡-타공종"/>
      <sheetName val="Sheet1"/>
      <sheetName val="토공총괄집계"/>
      <sheetName val="U-TYPE토공"/>
      <sheetName val="교대토공집계"/>
      <sheetName val="교대토공"/>
      <sheetName val="교각토공집계"/>
      <sheetName val="교각토공"/>
      <sheetName val="타공종이월"/>
      <sheetName val="VXXXXX"/>
      <sheetName val="표지"/>
      <sheetName val="목차"/>
      <sheetName val="1.설계조건"/>
      <sheetName val="2.1단면가정"/>
      <sheetName val="Sap2000"/>
      <sheetName val="2.5하중재하도"/>
      <sheetName val="2.7 전산입력"/>
      <sheetName val="2.7.2 단면력집계"/>
      <sheetName val="2.8 부재력도(극한)"/>
      <sheetName val="2.9 단면검토"/>
      <sheetName val="2.9.2 벽설계"/>
      <sheetName val="2.10주철근 조립도"/>
      <sheetName val="2.11정착장검토"/>
      <sheetName val="2.12 부재력도(허용)"/>
      <sheetName val="2.13 우각부 보강검토"/>
      <sheetName val="2.14 거더계산"/>
      <sheetName val="2.14.3 거더철근량산정"/>
      <sheetName val="2.14.4 사각기둥설계"/>
      <sheetName val="2.15 사용성검토"/>
      <sheetName val="2.16 부력검토"/>
      <sheetName val="교대수량집계(당진방향)"/>
      <sheetName val="교대철근집계(당진방향)"/>
      <sheetName val="교대(당진방향)상세집계(A1)"/>
      <sheetName val="당진방향-교대(A1)"/>
      <sheetName val="날개벽(당진방향-시점)"/>
      <sheetName val="접속(당진방향,시점)"/>
      <sheetName val="옹벽(당진방향,A1)"/>
      <sheetName val="교대(당진방향)상세집계(A2)"/>
      <sheetName val="당진방향-교대(A2)"/>
      <sheetName val="날개벽(당진방향-종점)"/>
      <sheetName val="접속(당진방향,종점)"/>
      <sheetName val="옹벽(당진방향,A2)"/>
      <sheetName val="통전1교-A1토공"/>
      <sheetName val="통전1교-A2토공"/>
      <sheetName val="사천2교-A1토공"/>
      <sheetName val="사천2교-A2토공"/>
      <sheetName val="부대공집계(옛날)"/>
      <sheetName val="부대공집계표"/>
      <sheetName val="오수공"/>
      <sheetName val="우수공"/>
      <sheetName val="구내배관"/>
      <sheetName val="BYPASS날개벽"/>
      <sheetName val="내역서적용수량"/>
      <sheetName val="부대공자재"/>
      <sheetName val="자재집계표"/>
      <sheetName val="타공정이월"/>
      <sheetName val="표지판설치집계"/>
      <sheetName val="표지판 기초수량"/>
      <sheetName val="표지판기초수량산출근거"/>
      <sheetName val="시선유도시설집계"/>
      <sheetName val="시선유도수량산출"/>
      <sheetName val="차선도색수량집계표"/>
      <sheetName val="차선도색수량근거"/>
      <sheetName val="이단가드레일집계"/>
      <sheetName val="교툥안전시설"/>
      <sheetName val="abut집계"/>
      <sheetName val="상-교대"/>
      <sheetName val="교대집계"/>
      <sheetName val="Sheet2"/>
      <sheetName val="Sheet3"/>
      <sheetName val="laroux"/>
      <sheetName val="내역서"/>
      <sheetName val="총집"/>
      <sheetName val="철근집계"/>
      <sheetName val="관집"/>
      <sheetName val="횡설"/>
      <sheetName val="U형플륨집계"/>
      <sheetName val="플륨관마감"/>
      <sheetName val="플륨관"/>
      <sheetName val="횡배수평균터파기H"/>
      <sheetName val="BOX집계"/>
      <sheetName val="BOX수량"/>
      <sheetName val="잡석"/>
      <sheetName val="옹벽토공"/>
      <sheetName val="옹벽수량"/>
      <sheetName val="연장조서"/>
      <sheetName val="전단"/>
      <sheetName val="전집"/>
      <sheetName val="집계표"/>
      <sheetName val="화심2교(전주 시)"/>
      <sheetName val="화심2교(전주 종)"/>
      <sheetName val="화심2교(함양 시)"/>
      <sheetName val="화심2교(함양 종)"/>
      <sheetName val="민목2교(전주 시)"/>
      <sheetName val="민목2교(전주 종)"/>
      <sheetName val="민목2교(함양 시)"/>
      <sheetName val="민목2교(함양 종)"/>
      <sheetName val="총괄토공집계"/>
      <sheetName val="1 line"/>
      <sheetName val="내역적용(전체)"/>
      <sheetName val="터널공총자재693"/>
      <sheetName val="시멘트및골재수랑지계표694"/>
      <sheetName val="콘크리트695"/>
      <sheetName val="총집계표"/>
      <sheetName val="BM개착"/>
      <sheetName val="(3-1)798"/>
      <sheetName val="(3-2)799"/>
      <sheetName val="800"/>
      <sheetName val="801"/>
      <sheetName val="802"/>
      <sheetName val="803"/>
      <sheetName val="(4-1)822"/>
      <sheetName val="(4-2)823"/>
      <sheetName val="824"/>
      <sheetName val="825"/>
      <sheetName val="826"/>
      <sheetName val="827"/>
      <sheetName val="(6-1)872"/>
      <sheetName val="(6-2)873"/>
      <sheetName val="874"/>
      <sheetName val="875"/>
      <sheetName val="876"/>
      <sheetName val="877"/>
      <sheetName val="본선수량총괄집계표"/>
      <sheetName val="토공수량총괄집계표"/>
      <sheetName val="AB3400"/>
      <sheetName val="AB3401"/>
      <sheetName val="감독차량비"/>
      <sheetName val="AB3402"/>
      <sheetName val="AB3403"/>
      <sheetName val="터널차량비"/>
      <sheetName val="AB3500"/>
      <sheetName val="부지임대료"/>
      <sheetName val="용수개거 내역수량집계표"/>
      <sheetName val="용수개거연장조서"/>
      <sheetName val="용수개거재료집계표"/>
      <sheetName val="용수개거단위수량"/>
      <sheetName val="자재별집계"/>
      <sheetName val="총재료집계"/>
      <sheetName val="개거재료집계"/>
      <sheetName val="개거수량산출"/>
      <sheetName val="개거위치조서"/>
      <sheetName val="덮개재료집계"/>
      <sheetName val="덮개수량산출"/>
      <sheetName val="덮개위치조서"/>
      <sheetName val="토적계산"/>
      <sheetName val="폐기물산출"/>
      <sheetName val="깨기재료집계"/>
      <sheetName val="깨기수량산출"/>
      <sheetName val="깨기위치조서"/>
      <sheetName val="중보용수로취입수문재료표"/>
      <sheetName val="중보용수로취입수문"/>
      <sheetName val="중보용수로취입수깨기수량"/>
      <sheetName val="간지"/>
      <sheetName val="설계내역서"/>
      <sheetName val="TYPE총괄집계표"/>
      <sheetName val="논리시점우측"/>
      <sheetName val="논리시점좌측"/>
      <sheetName val="논리종점우측"/>
      <sheetName val="논리종점좌측"/>
      <sheetName val="총괄집계1_(3)"/>
      <sheetName val="일반수량집계_(진주)"/>
      <sheetName val="접속_슬래브"/>
      <sheetName val="총괄-S_(2)"/>
      <sheetName val="슬래브-S_(40)"/>
      <sheetName val="총괄_(2)"/>
      <sheetName val="슬래브_(40)"/>
      <sheetName val="1m당_(2)"/>
      <sheetName val="용늪교교대토공집계_"/>
      <sheetName val="1_설계조건"/>
      <sheetName val="2_1단면가정"/>
      <sheetName val="2_5하중재하도"/>
      <sheetName val="2_7_전산입력"/>
      <sheetName val="2_7_2_단면력집계"/>
      <sheetName val="2_8_부재력도(극한)"/>
      <sheetName val="2_9_단면검토"/>
      <sheetName val="2_9_2_벽설계"/>
      <sheetName val="2_10주철근_조립도"/>
      <sheetName val="2_11정착장검토"/>
      <sheetName val="2_12_부재력도(허용)"/>
      <sheetName val="2_13_우각부_보강검토"/>
      <sheetName val="2_14_거더계산"/>
      <sheetName val="2_14_3_거더철근량산정"/>
      <sheetName val="2_14_4_사각기둥설계"/>
      <sheetName val="2_15_사용성검토"/>
      <sheetName val="2_16_부력검토"/>
      <sheetName val="표지판_기초수량"/>
      <sheetName val="화심2교(전주_시)"/>
      <sheetName val="화심2교(전주_종)"/>
      <sheetName val="화심2교(함양_시)"/>
      <sheetName val="화심2교(함양_종)"/>
      <sheetName val="민목2교(전주_시)"/>
      <sheetName val="민목2교(전주_종)"/>
      <sheetName val="민목2교(함양_시)"/>
      <sheetName val="민목2교(함양_종)"/>
      <sheetName val="1_line"/>
      <sheetName val="용수개거_내역수량집계표"/>
      <sheetName val="총괄집계1_(3)1"/>
      <sheetName val="일반수량집계_(진주)1"/>
      <sheetName val="접속_슬래브1"/>
      <sheetName val="총괄-S_(2)1"/>
      <sheetName val="슬래브-S_(40)1"/>
      <sheetName val="총괄_(2)1"/>
      <sheetName val="슬래브_(40)1"/>
      <sheetName val="1m당_(2)1"/>
      <sheetName val="용늪교교대토공집계_1"/>
      <sheetName val="1_설계조건1"/>
      <sheetName val="2_1단면가정1"/>
      <sheetName val="2_5하중재하도1"/>
      <sheetName val="2_7_전산입력1"/>
      <sheetName val="2_7_2_단면력집계1"/>
      <sheetName val="2_8_부재력도(극한)1"/>
      <sheetName val="2_9_단면검토1"/>
      <sheetName val="2_9_2_벽설계1"/>
      <sheetName val="2_10주철근_조립도1"/>
      <sheetName val="2_11정착장검토1"/>
      <sheetName val="2_12_부재력도(허용)1"/>
      <sheetName val="2_13_우각부_보강검토1"/>
      <sheetName val="2_14_거더계산1"/>
      <sheetName val="2_14_3_거더철근량산정1"/>
      <sheetName val="2_14_4_사각기둥설계1"/>
      <sheetName val="2_15_사용성검토1"/>
      <sheetName val="2_16_부력검토1"/>
      <sheetName val="표지판_기초수량1"/>
      <sheetName val="화심2교(전주_시)1"/>
      <sheetName val="화심2교(전주_종)1"/>
      <sheetName val="화심2교(함양_시)1"/>
      <sheetName val="화심2교(함양_종)1"/>
      <sheetName val="민목2교(전주_시)1"/>
      <sheetName val="민목2교(전주_종)1"/>
      <sheetName val="민목2교(함양_시)1"/>
      <sheetName val="민목2교(함양_종)1"/>
      <sheetName val="1_line1"/>
      <sheetName val="용수개거_내역수량집계표1"/>
      <sheetName val="총괄집계1_(3)2"/>
      <sheetName val="일반수량집계_(진주)2"/>
      <sheetName val="접속_슬래브2"/>
      <sheetName val="총괄-S_(2)2"/>
      <sheetName val="슬래브-S_(40)2"/>
      <sheetName val="총괄_(2)2"/>
      <sheetName val="슬래브_(40)2"/>
      <sheetName val="1m당_(2)2"/>
      <sheetName val="용늪교교대토공집계_2"/>
      <sheetName val="1_설계조건2"/>
      <sheetName val="2_1단면가정2"/>
      <sheetName val="2_5하중재하도2"/>
      <sheetName val="2_7_전산입력2"/>
      <sheetName val="2_7_2_단면력집계2"/>
      <sheetName val="2_8_부재력도(극한)2"/>
      <sheetName val="2_9_단면검토2"/>
      <sheetName val="2_9_2_벽설계2"/>
      <sheetName val="2_10주철근_조립도2"/>
      <sheetName val="2_11정착장검토2"/>
      <sheetName val="2_12_부재력도(허용)2"/>
      <sheetName val="2_13_우각부_보강검토2"/>
      <sheetName val="2_14_거더계산2"/>
      <sheetName val="2_14_3_거더철근량산정2"/>
      <sheetName val="2_14_4_사각기둥설계2"/>
      <sheetName val="2_15_사용성검토2"/>
      <sheetName val="2_16_부력검토2"/>
      <sheetName val="표지판_기초수량2"/>
      <sheetName val="화심2교(전주_시)2"/>
      <sheetName val="화심2교(전주_종)2"/>
      <sheetName val="화심2교(함양_시)2"/>
      <sheetName val="화심2교(함양_종)2"/>
      <sheetName val="민목2교(전주_시)2"/>
      <sheetName val="민목2교(전주_종)2"/>
      <sheetName val="민목2교(함양_시)2"/>
      <sheetName val="민목2교(함양_종)2"/>
      <sheetName val="1_line2"/>
      <sheetName val="용수개거_내역수량집계표2"/>
      <sheetName val="설계설명서"/>
      <sheetName val="물량증감내역"/>
      <sheetName val="자재"/>
      <sheetName val="공사용중기"/>
      <sheetName val="공정표(당)"/>
      <sheetName val="공정표(변)"/>
      <sheetName val="표지-1"/>
      <sheetName val="집계표(총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집계표(토목,비목별)"/>
      <sheetName val="표지(K1)"/>
      <sheetName val="집계표(K1,토목)"/>
      <sheetName val="1공구(K1)"/>
      <sheetName val="집계표(K1,2공구)"/>
      <sheetName val="집계표(K1,건축)"/>
      <sheetName val="집계표(K1,기계)"/>
      <sheetName val="표지(K2)"/>
      <sheetName val="집계표(K2,토목)"/>
      <sheetName val="1공구(K2)"/>
      <sheetName val="집계표(K2,2공구)"/>
      <sheetName val="집계표(K2,건축)"/>
      <sheetName val="집계표(K2,기계)"/>
      <sheetName val="표지 (2)"/>
      <sheetName val="예정공정표"/>
      <sheetName val="공사일보(4월1일)"/>
      <sheetName val="공사일보(4월2일)"/>
      <sheetName val="공사일보(4월3일)"/>
      <sheetName val="공사일보(4월4일)"/>
      <sheetName val="공사일보(4월5일)"/>
      <sheetName val="공사일보(4월6일)"/>
      <sheetName val="공사일보(4월7일)"/>
      <sheetName val="공사일보(4월8일)"/>
      <sheetName val="공사일보(4월9일)"/>
      <sheetName val="공사일보(4월10일)"/>
      <sheetName val="공사일보(4월11일)"/>
      <sheetName val="공사일보(4월12일)"/>
      <sheetName val="공사일보(4월13일)"/>
      <sheetName val="공사일보(4월14일)"/>
      <sheetName val="공사일보(4월15일)"/>
      <sheetName val="공사일보(4월16일)"/>
      <sheetName val="공사일보(4월17일)"/>
      <sheetName val="공사일보(4월18일)"/>
      <sheetName val="공사일보(4월19일)"/>
      <sheetName val="공사일보(4월20일)"/>
      <sheetName val="공사일보(4월21일)"/>
      <sheetName val="공사일보(4월22일)"/>
      <sheetName val="공사일보(4월23일)"/>
      <sheetName val="공사일보(4월24일)"/>
      <sheetName val="공사일보(4월25일)"/>
      <sheetName val="공사일보(4월26일)"/>
      <sheetName val="공사일보(4월27일)"/>
      <sheetName val="공사일보(4월28일)"/>
      <sheetName val="공사일보(4월29일)"/>
      <sheetName val="공사일보(4월30일)"/>
      <sheetName val="설계변경내용"/>
      <sheetName val="토목공사(수량증감대비표)"/>
      <sheetName val="1공구(수량증감대비표)"/>
      <sheetName val="단가조견표"/>
      <sheetName val="주요물량,자재"/>
      <sheetName val="공사기간,변경조건"/>
      <sheetName val="공정표(변경)"/>
      <sheetName val="표지-1 (2)"/>
      <sheetName val="표지-1 (3)"/>
      <sheetName val="내역갑"/>
      <sheetName val="산출내역"/>
      <sheetName val="내역"/>
      <sheetName val="관급자재대,보상비"/>
      <sheetName val="보상비"/>
      <sheetName val="교대수량집계표"/>
      <sheetName val="교대수량"/>
      <sheetName val="갑"/>
      <sheetName val="변경개요1"/>
      <sheetName val="갑 (1)"/>
      <sheetName val="원가계산서"/>
      <sheetName val="공종별집계표"/>
      <sheetName val="갑지 (2)"/>
      <sheetName val="공량서(옥외방범)"/>
      <sheetName val="단가조사서"/>
      <sheetName val="단가조사서 (업체)"/>
      <sheetName val="갑지 (3)"/>
      <sheetName val="자재총괄(증감)"/>
      <sheetName val="폐수처리장(변경)"/>
      <sheetName val="폐수처리장 (기존)"/>
      <sheetName val="갑지 (4)"/>
      <sheetName val="도면"/>
      <sheetName val="기본DATA"/>
      <sheetName val="가시설공(광장부)"/>
      <sheetName val="Anchor수량"/>
      <sheetName val="MSG"/>
      <sheetName val="MSG (2)"/>
      <sheetName val="SQJ"/>
      <sheetName val="가시설공(시점부)"/>
      <sheetName val="MSG(시점부)"/>
      <sheetName val="SQJ(시점부)"/>
      <sheetName val="정렬"/>
      <sheetName val="토공집계표"/>
      <sheetName val="구조물깨기수량집계"/>
      <sheetName val="교량깨기"/>
      <sheetName val="남양내역"/>
      <sheetName val="실행내역"/>
      <sheetName val="대전-교대(A1-A2)"/>
      <sheetName val="전체_1설계"/>
      <sheetName val="BOQ(전체)"/>
      <sheetName val="#REF"/>
      <sheetName val="요율"/>
      <sheetName val="사  업  비  수  지  예  산  서"/>
      <sheetName val="집 계 표"/>
      <sheetName val="기계내역"/>
      <sheetName val="도급대실행대비표"/>
      <sheetName val="단면 (2)"/>
      <sheetName val="000000"/>
      <sheetName val="시점부"/>
      <sheetName val="시점부토적표"/>
      <sheetName val="종점부"/>
      <sheetName val="종점부토적표"/>
      <sheetName val="간선계산"/>
      <sheetName val="전체제잡비"/>
      <sheetName val="가로등내역서"/>
      <sheetName val="BID"/>
      <sheetName val="3.바닥판설계"/>
      <sheetName val="입찰안"/>
      <sheetName val="현황산출서"/>
      <sheetName val="당진1,2호기전선관설치및접지4차공사내역서-을지"/>
      <sheetName val="공주-교대(A1)"/>
      <sheetName val="성서방향-교대(A2)"/>
      <sheetName val="단면가정"/>
      <sheetName val="type-F"/>
      <sheetName val="INPUT"/>
      <sheetName val="수량집계표"/>
      <sheetName val="산출근거"/>
      <sheetName val="산수배수"/>
      <sheetName val="apt수량"/>
      <sheetName val="绑ꣃ˞짛༏濼殃恸䁍◣"/>
      <sheetName val="편입토지조서"/>
      <sheetName val="배수공"/>
      <sheetName val="골재산출"/>
      <sheetName val="기자재비"/>
      <sheetName val="전입"/>
      <sheetName val="Sheet15"/>
      <sheetName val="위치조서"/>
      <sheetName val="날개벽"/>
      <sheetName val="1.취수장"/>
      <sheetName val="CABLE SIZE-3"/>
      <sheetName val="B(함)일반수량"/>
      <sheetName val="적용토목"/>
      <sheetName val="ABUT수량-A1"/>
      <sheetName val="상수도토공집계표"/>
      <sheetName val="2.8 부재_xffff_도(_xffff_한)"/>
      <sheetName val="2._xffff_.2 벽설계"/>
      <sheetName val="투찰"/>
      <sheetName val="조명시설"/>
      <sheetName val="교각계산"/>
      <sheetName val="맨홀수량산출"/>
      <sheetName val="1호인버트수량"/>
      <sheetName val="품셈"/>
      <sheetName val="전차선로 물량표"/>
      <sheetName val="플랜트 설치"/>
      <sheetName val="소방"/>
      <sheetName val="일위대가(계측기설치)"/>
      <sheetName val="전기일위목록"/>
      <sheetName val="앉음벽 (2)"/>
      <sheetName val="VXXXX"/>
      <sheetName val="명세표지"/>
      <sheetName val="명세서"/>
      <sheetName val="총집계"/>
      <sheetName val="진출콘크.푸집"/>
      <sheetName val="진출철집"/>
      <sheetName val="&lt;접속집계&gt;"/>
      <sheetName val="접속철"/>
      <sheetName val="AP슬래브"/>
      <sheetName val="전기맨홀자재집"/>
      <sheetName val="전기맨홀콘.거푸집총집 "/>
      <sheetName val="전기맨홀철근총집"/>
      <sheetName val="증감대비"/>
      <sheetName val="B2BERP"/>
      <sheetName val="하수급견적대비"/>
      <sheetName val="자재일람"/>
      <sheetName val="산출근거1"/>
      <sheetName val="TEL"/>
      <sheetName val="기초코드"/>
      <sheetName val="A-4"/>
      <sheetName val="건축내역"/>
      <sheetName val="주형"/>
      <sheetName val="설계명세서"/>
      <sheetName val="토목"/>
      <sheetName val="공사비예산서(토목분)"/>
      <sheetName val="기초공"/>
      <sheetName val="기둥(원형)"/>
      <sheetName val="유동표"/>
      <sheetName val="SLIDES"/>
      <sheetName val="도장수량(하1)"/>
      <sheetName val="남양시작동자105노65기1.3화1.2"/>
      <sheetName val="용늪교종점측교대_x0000__x0009_ӐЀ_x0004__x0000__xdfa0_̠ӴЀF_x0000__x0010_[교대토공.XLS]"/>
      <sheetName val="용늪교종점측교대_x0000__x0000__x0000__x0000__x0000__x0000__x0000__x0000__x0000__x0009__x0000_ӐЀ_x0000__x0004__x0000__x0000__x0000__x0000__x0000__x0000__xdfa0_̠"/>
      <sheetName val="준검 내역서"/>
      <sheetName val="변화치수"/>
      <sheetName val="Sheet1 (2)"/>
      <sheetName val="현장별"/>
      <sheetName val="총괄-1"/>
      <sheetName val="ENTRY"/>
      <sheetName val="EQUIP-H"/>
      <sheetName val="["/>
      <sheetName val="6.교좌면보강"/>
      <sheetName val="진주방향"/>
      <sheetName val="마산방향"/>
      <sheetName val="마산방향철근집계"/>
      <sheetName val="수량명세서"/>
      <sheetName val="포장복구집계"/>
      <sheetName val="6공구(당초)"/>
      <sheetName val="수로교총재료집계"/>
      <sheetName val="연결임시"/>
      <sheetName val="2공구산출내역"/>
      <sheetName val="산출내역서집계표"/>
      <sheetName val="B부대공"/>
      <sheetName val="포장공"/>
      <sheetName val="가정단면"/>
      <sheetName val="공작물조직표(용배수)"/>
      <sheetName val="S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 MP Deployment Schedul"/>
      <sheetName val="Matrix"/>
      <sheetName val="F2"/>
      <sheetName val="F3"/>
      <sheetName val="S2"/>
      <sheetName val="S1"/>
      <sheetName val="L2"/>
      <sheetName val="V1"/>
      <sheetName val="V2"/>
      <sheetName val="V3"/>
      <sheetName val="Sheet1"/>
      <sheetName val="Summary"/>
      <sheetName val="SOW"/>
    </sheetNames>
    <sheetDataSet>
      <sheetData sheetId="0"/>
      <sheetData sheetId="1">
        <row r="14">
          <cell r="B14" t="str">
            <v>Ref. Panelboard 40AT/40AF 3Ø</v>
          </cell>
        </row>
      </sheetData>
      <sheetData sheetId="2"/>
      <sheetData sheetId="3"/>
      <sheetData sheetId="4"/>
      <sheetData sheetId="5"/>
      <sheetData sheetId="6"/>
      <sheetData sheetId="7"/>
      <sheetData sheetId="8"/>
      <sheetData sheetId="9"/>
      <sheetData sheetId="10"/>
      <sheetData sheetId="11">
        <row r="3">
          <cell r="E3" t="str">
            <v>Panel board</v>
          </cell>
          <cell r="F3">
            <v>327.3</v>
          </cell>
          <cell r="G3">
            <v>327.3</v>
          </cell>
          <cell r="H3">
            <v>327.3</v>
          </cell>
          <cell r="I3">
            <v>327.3</v>
          </cell>
          <cell r="J3">
            <v>327.3</v>
          </cell>
          <cell r="K3">
            <v>346.3</v>
          </cell>
          <cell r="L3">
            <v>379.55</v>
          </cell>
          <cell r="M3">
            <v>379.55</v>
          </cell>
          <cell r="N3" t="str">
            <v>Hao Phuong Corporation</v>
          </cell>
        </row>
        <row r="4">
          <cell r="E4" t="str">
            <v>Cables + Conduit</v>
          </cell>
          <cell r="F4">
            <v>1460.9451859200001</v>
          </cell>
          <cell r="G4">
            <v>1269.6021459199999</v>
          </cell>
          <cell r="H4">
            <v>1244.9007699199999</v>
          </cell>
          <cell r="I4">
            <v>1294.9710419200001</v>
          </cell>
          <cell r="J4">
            <v>1246.30761792</v>
          </cell>
          <cell r="K4">
            <v>1374.2930259200002</v>
          </cell>
          <cell r="L4">
            <v>2251.3727136000002</v>
          </cell>
          <cell r="M4">
            <v>2729.2304432000001</v>
          </cell>
          <cell r="N4" t="str">
            <v>Olympic Cables</v>
          </cell>
        </row>
        <row r="5">
          <cell r="E5" t="str">
            <v>Wiring Devices</v>
          </cell>
          <cell r="F5">
            <v>544.86800000000017</v>
          </cell>
          <cell r="G5">
            <v>544.86800000000017</v>
          </cell>
          <cell r="H5">
            <v>578.30850000000009</v>
          </cell>
          <cell r="I5">
            <v>603.21800000000007</v>
          </cell>
          <cell r="J5">
            <v>570.60149999999999</v>
          </cell>
          <cell r="K5">
            <v>629.52850000000012</v>
          </cell>
          <cell r="L5">
            <v>741.23399999999981</v>
          </cell>
          <cell r="M5">
            <v>856.99699999999962</v>
          </cell>
          <cell r="N5" t="str">
            <v>Schneider / Prime</v>
          </cell>
        </row>
        <row r="6">
          <cell r="E6" t="str">
            <v>Lighting Fittings</v>
          </cell>
          <cell r="F6">
            <v>1084.1999999999998</v>
          </cell>
          <cell r="G6">
            <v>1175.5499999999997</v>
          </cell>
          <cell r="H6">
            <v>1249.5500000000002</v>
          </cell>
          <cell r="I6">
            <v>1373.4499999999998</v>
          </cell>
          <cell r="J6">
            <v>1146.6999999999998</v>
          </cell>
          <cell r="K6">
            <v>1299.1999999999998</v>
          </cell>
          <cell r="L6">
            <v>3389.4</v>
          </cell>
          <cell r="M6">
            <v>2546.0250000000001</v>
          </cell>
          <cell r="N6" t="str">
            <v>Ello</v>
          </cell>
        </row>
        <row r="7">
          <cell r="E7" t="str">
            <v>Voice + Data</v>
          </cell>
          <cell r="F7">
            <v>190.49250000000001</v>
          </cell>
          <cell r="G7">
            <v>190.49250000000001</v>
          </cell>
          <cell r="H7">
            <v>193.98500000000001</v>
          </cell>
          <cell r="I7">
            <v>193.98500000000001</v>
          </cell>
          <cell r="J7">
            <v>190.49250000000001</v>
          </cell>
          <cell r="K7">
            <v>190.49250000000001</v>
          </cell>
          <cell r="L7">
            <v>193.98500000000001</v>
          </cell>
          <cell r="M7">
            <v>193.98500000000001</v>
          </cell>
          <cell r="N7" t="str">
            <v>Schneider</v>
          </cell>
        </row>
        <row r="8">
          <cell r="E8" t="str">
            <v>Structure Cabling</v>
          </cell>
          <cell r="F8">
            <v>66.564000000000007</v>
          </cell>
          <cell r="G8">
            <v>66.564000000000007</v>
          </cell>
          <cell r="H8">
            <v>146.46899999999999</v>
          </cell>
          <cell r="I8">
            <v>146.46899999999999</v>
          </cell>
          <cell r="J8">
            <v>94.378500000000003</v>
          </cell>
          <cell r="K8">
            <v>75.64425</v>
          </cell>
          <cell r="L8">
            <v>160.34249999999997</v>
          </cell>
          <cell r="M8">
            <v>160.34249999999997</v>
          </cell>
          <cell r="N8" t="str">
            <v>AMP</v>
          </cell>
        </row>
        <row r="9">
          <cell r="E9" t="str">
            <v>Elec Conduit</v>
          </cell>
          <cell r="F9">
            <v>110.67499999999998</v>
          </cell>
          <cell r="G9">
            <v>110.67499999999998</v>
          </cell>
          <cell r="H9">
            <v>178.87499999999997</v>
          </cell>
          <cell r="I9">
            <v>178.87499999999997</v>
          </cell>
          <cell r="J9">
            <v>140.125</v>
          </cell>
          <cell r="K9">
            <v>158.625</v>
          </cell>
          <cell r="L9">
            <v>206.33749999999998</v>
          </cell>
          <cell r="M9">
            <v>212.53749999999999</v>
          </cell>
          <cell r="N9" t="str">
            <v>PVC by EAGLE</v>
          </cell>
        </row>
        <row r="10">
          <cell r="E10" t="str">
            <v>CATV</v>
          </cell>
          <cell r="F10">
            <v>118.554</v>
          </cell>
          <cell r="G10">
            <v>118.554</v>
          </cell>
          <cell r="H10">
            <v>113.95350000000001</v>
          </cell>
          <cell r="I10">
            <v>113.95350000000001</v>
          </cell>
          <cell r="J10">
            <v>118.554</v>
          </cell>
          <cell r="K10">
            <v>118.554</v>
          </cell>
          <cell r="L10">
            <v>123.3065</v>
          </cell>
          <cell r="M10">
            <v>129.87350000000001</v>
          </cell>
          <cell r="N10" t="str">
            <v>AMP</v>
          </cell>
        </row>
        <row r="11">
          <cell r="E11" t="str">
            <v>CATV + Conduit</v>
          </cell>
          <cell r="F11">
            <v>65.863500000000002</v>
          </cell>
          <cell r="G11">
            <v>65.863500000000002</v>
          </cell>
          <cell r="H11">
            <v>97.061999999999998</v>
          </cell>
          <cell r="I11">
            <v>97.061999999999998</v>
          </cell>
          <cell r="J11">
            <v>79.729500000000002</v>
          </cell>
          <cell r="K11">
            <v>108.61699999999999</v>
          </cell>
          <cell r="L11">
            <v>127.10499999999999</v>
          </cell>
          <cell r="M11">
            <v>136.34899999999999</v>
          </cell>
          <cell r="N11" t="str">
            <v>PVC by EAGLE</v>
          </cell>
        </row>
        <row r="12">
          <cell r="E12" t="str">
            <v>Air Condition</v>
          </cell>
          <cell r="F12">
            <v>0</v>
          </cell>
          <cell r="G12">
            <v>0</v>
          </cell>
          <cell r="H12">
            <v>0</v>
          </cell>
          <cell r="I12">
            <v>0</v>
          </cell>
          <cell r="J12">
            <v>0</v>
          </cell>
          <cell r="K12">
            <v>0</v>
          </cell>
          <cell r="L12">
            <v>0</v>
          </cell>
          <cell r="M12">
            <v>0</v>
          </cell>
        </row>
        <row r="13">
          <cell r="E13" t="str">
            <v>A/C copper pipe</v>
          </cell>
          <cell r="F13">
            <v>400.38869999999997</v>
          </cell>
          <cell r="G13">
            <v>400.38869999999997</v>
          </cell>
          <cell r="H13">
            <v>421.98230000000001</v>
          </cell>
          <cell r="I13">
            <v>487.45824999999996</v>
          </cell>
          <cell r="J13">
            <v>403.98364999999995</v>
          </cell>
          <cell r="K13">
            <v>455.84259999999995</v>
          </cell>
          <cell r="L13">
            <v>588.42034999999998</v>
          </cell>
          <cell r="M13">
            <v>679.61874999999998</v>
          </cell>
        </row>
        <row r="14">
          <cell r="E14" t="str">
            <v>Ventilation</v>
          </cell>
          <cell r="F14">
            <v>314.60159999999996</v>
          </cell>
          <cell r="G14">
            <v>292.90160000000003</v>
          </cell>
          <cell r="H14">
            <v>262.37620000000004</v>
          </cell>
          <cell r="I14">
            <v>262.37620000000004</v>
          </cell>
          <cell r="J14">
            <v>303.7516</v>
          </cell>
          <cell r="K14">
            <v>299.00319999999999</v>
          </cell>
          <cell r="L14">
            <v>358.52859999999998</v>
          </cell>
          <cell r="M14">
            <v>446.18259999999998</v>
          </cell>
          <cell r="N14" t="str">
            <v>MES Shop</v>
          </cell>
        </row>
        <row r="15">
          <cell r="E15" t="str">
            <v>Ventilation + pipe</v>
          </cell>
          <cell r="F15">
            <v>220.08880000000002</v>
          </cell>
          <cell r="G15">
            <v>220.08880000000002</v>
          </cell>
          <cell r="H15">
            <v>185.89439999999999</v>
          </cell>
          <cell r="I15">
            <v>185.89439999999999</v>
          </cell>
          <cell r="J15">
            <v>203.94880000000003</v>
          </cell>
          <cell r="K15">
            <v>157.59199999999998</v>
          </cell>
          <cell r="L15">
            <v>174.99600000000001</v>
          </cell>
          <cell r="M15">
            <v>189.6</v>
          </cell>
          <cell r="N15" t="str">
            <v>MES Shop</v>
          </cell>
        </row>
        <row r="16">
          <cell r="E16" t="str">
            <v>Water System</v>
          </cell>
          <cell r="F16">
            <v>674.38830833333338</v>
          </cell>
          <cell r="G16">
            <v>650.18830833333334</v>
          </cell>
          <cell r="H16">
            <v>620.80382499999996</v>
          </cell>
          <cell r="I16">
            <v>620.80382499999996</v>
          </cell>
          <cell r="J16">
            <v>675.82145833333323</v>
          </cell>
          <cell r="K16">
            <v>707.05809166666666</v>
          </cell>
          <cell r="L16">
            <v>726.37680833333332</v>
          </cell>
          <cell r="M16">
            <v>756.86250833333338</v>
          </cell>
          <cell r="N16" t="str">
            <v xml:space="preserve">Upvc by SCG </v>
          </cell>
        </row>
        <row r="17">
          <cell r="E17" t="str">
            <v>Check Valve</v>
          </cell>
          <cell r="F17">
            <v>0</v>
          </cell>
          <cell r="G17">
            <v>0</v>
          </cell>
          <cell r="H17">
            <v>0</v>
          </cell>
          <cell r="I17">
            <v>0</v>
          </cell>
          <cell r="J17">
            <v>0</v>
          </cell>
          <cell r="K17">
            <v>0</v>
          </cell>
          <cell r="L17">
            <v>0</v>
          </cell>
          <cell r="M17">
            <v>0</v>
          </cell>
          <cell r="N17" t="str">
            <v>by ITAP</v>
          </cell>
        </row>
        <row r="18">
          <cell r="E18" t="str">
            <v>Soil + Waste pipe</v>
          </cell>
          <cell r="F18">
            <v>1445.4111250000001</v>
          </cell>
          <cell r="G18">
            <v>1445.4111250000001</v>
          </cell>
          <cell r="H18">
            <v>1463.1775124999999</v>
          </cell>
          <cell r="I18">
            <v>1463.1775124999999</v>
          </cell>
          <cell r="J18">
            <v>1446.9037250000001</v>
          </cell>
          <cell r="K18">
            <v>1695.0439624999995</v>
          </cell>
          <cell r="L18">
            <v>2071.6749499999996</v>
          </cell>
          <cell r="M18">
            <v>2111.2910000000002</v>
          </cell>
          <cell r="N18" t="str">
            <v>UPVC by Smart</v>
          </cell>
        </row>
        <row r="19">
          <cell r="E19" t="str">
            <v>Septic Tank System</v>
          </cell>
          <cell r="F19">
            <v>859.83995000000016</v>
          </cell>
          <cell r="G19">
            <v>859.83995000000016</v>
          </cell>
          <cell r="H19">
            <v>865.18857500000024</v>
          </cell>
          <cell r="I19">
            <v>865.18857500000024</v>
          </cell>
          <cell r="J19">
            <v>861.1286375000002</v>
          </cell>
          <cell r="K19">
            <v>837.8420000000001</v>
          </cell>
          <cell r="L19">
            <v>860.17137500000001</v>
          </cell>
          <cell r="M19">
            <v>864.32825000000003</v>
          </cell>
          <cell r="N19" t="str">
            <v>Cast in place</v>
          </cell>
        </row>
        <row r="20">
          <cell r="E20" t="str">
            <v>Rain Water System</v>
          </cell>
          <cell r="F20">
            <v>313.23714999999999</v>
          </cell>
          <cell r="G20">
            <v>313.23714999999999</v>
          </cell>
          <cell r="H20">
            <v>341.9082249999999</v>
          </cell>
          <cell r="I20">
            <v>341.9082249999999</v>
          </cell>
          <cell r="J20">
            <v>170.99430000000001</v>
          </cell>
          <cell r="K20">
            <v>327.86891250000002</v>
          </cell>
          <cell r="L20">
            <v>671.87792499999989</v>
          </cell>
          <cell r="M20">
            <v>676.68724999999995</v>
          </cell>
          <cell r="N20" t="str">
            <v>UPVC by Smart</v>
          </cell>
        </row>
      </sheetData>
      <sheetData sheetId="1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Overhead &amp; increase repartition"/>
      <sheetName val="Real qty of 2006"/>
      <sheetName val="Quote variation 2006"/>
      <sheetName val="Quote(1)"/>
      <sheetName val="Quote(2)"/>
      <sheetName val="Quote(3)"/>
      <sheetName val="Quote(4)"/>
      <sheetName val="Costing (5)"/>
      <sheetName val="Quote(5)"/>
      <sheetName val="Quote modification"/>
      <sheetName val="Variation06&gt;07(2)"/>
      <sheetName val="unit sell price"/>
      <sheetName val="Draft variation SRIA"/>
      <sheetName val="WO office"/>
      <sheetName val="WO Technician"/>
      <sheetName val="PO"/>
      <sheetName val="AF"/>
      <sheetName val="S1715.MZ.07"/>
      <sheetName val="S1502"/>
      <sheetName val="S1695"/>
      <sheetName val="S1961"/>
      <sheetName val="S2142"/>
      <sheetName val="cost plan"/>
      <sheetName val="Rate (refer vn prj)"/>
      <sheetName val="Earthwork"/>
      <sheetName val="Block A-FlrBm(Conc&amp;Fwk)"/>
      <sheetName val="floors &amp; ceilings"/>
      <sheetName val="SOabc.S1715.MZ"/>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Piping"/>
      <sheetName val="div7"/>
      <sheetName val="rab"/>
      <sheetName val="div2"/>
      <sheetName val="analisa Str"/>
      <sheetName val="Material"/>
      <sheetName val="Daftar Upah"/>
      <sheetName val="Steel Pipe"/>
      <sheetName val="External PVC, PPR, HDPE"/>
      <sheetName val="Internal PVC, PPR, HDPE"/>
      <sheetName val="GI Sheet"/>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Quantity"/>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INFO"/>
      <sheetName val="TH kinh phi"/>
      <sheetName val="KLDT DIEN"/>
      <sheetName val="Dinh muc CP KTCB khac"/>
      <sheetName val="1_MV"/>
      <sheetName val="負荷集計（断熱不燃）"/>
      <sheetName val="Summary tb"/>
      <sheetName val="ThongSo"/>
      <sheetName val="Unt rate"/>
      <sheetName val="Elemental Breakdown+20%"/>
      <sheetName val="Don gia chi tiet"/>
      <sheetName val="TKCK"/>
      <sheetName val="갑지"/>
      <sheetName val="Pre."/>
      <sheetName val="RAB AR&amp;STR"/>
      <sheetName val="Cover (x)"/>
      <sheetName val="Cor Apt"/>
      <sheetName val="침하계"/>
      <sheetName val="外気負荷"/>
      <sheetName val="Draft"/>
      <sheetName val="KL chốt LV"/>
      <sheetName val="Du toan"/>
      <sheetName val="Keothep"/>
      <sheetName val="Re-bar"/>
      <sheetName val="입찰안"/>
      <sheetName val="Ts"/>
      <sheetName val="갑지1"/>
      <sheetName val="1.0"/>
      <sheetName val="SUM"/>
      <sheetName val="Phan tho"/>
      <sheetName val="HS"/>
      <sheetName val="NC NEW"/>
      <sheetName val="GAEYO"/>
      <sheetName val="Hoja 3"/>
      <sheetName val="MEP"/>
      <sheetName val="1.1.Barrette pile"/>
      <sheetName val="gvl"/>
      <sheetName val="조명시설"/>
      <sheetName val="D) Cabling Installation"/>
      <sheetName val="노임단가"/>
      <sheetName val="TONGKE3p "/>
      <sheetName val="Name"/>
      <sheetName val="Bang gia 2011.10.12"/>
      <sheetName val="VT20062016"/>
      <sheetName val="VTLD"/>
      <sheetName val="4 canh"/>
      <sheetName val="Land Dev't. Ph-1"/>
      <sheetName val="BFT"/>
      <sheetName val="Le MERIDIEN"/>
      <sheetName val="MARRIOT"/>
      <sheetName val="NOVOTEL"/>
      <sheetName val="ROYAL"/>
      <sheetName val="SPRING"/>
      <sheetName val="SUNRISE"/>
      <sheetName val="TERUMO"/>
      <sheetName val="UNITED PHARMA"/>
      <sheetName val="Rebar FL 28 add7"/>
      <sheetName val="VLXD"/>
      <sheetName val="Main Package"/>
      <sheetName val="BPTC"/>
      <sheetName val="RATE"/>
      <sheetName val="D4 - PLB"/>
      <sheetName val="TB NẶNG"/>
      <sheetName val="BAO CHE"/>
      <sheetName val="TỔNG HỢP"/>
      <sheetName val="AN TOAN"/>
      <sheetName val="Cong tac tam"/>
      <sheetName val="TB CHONG DO (GG chen)"/>
      <sheetName val="Codebase"/>
      <sheetName val="Customer list"/>
      <sheetName val="general requirements"/>
      <sheetName val="KJ 2002"/>
      <sheetName val="Bahan "/>
      <sheetName val="Penwrn"/>
      <sheetName val="PO-2"/>
      <sheetName val="EE-PROP"/>
      <sheetName val="COA-17"/>
      <sheetName val="C-18"/>
      <sheetName val="AHSbj"/>
      <sheetName val="A+Supl."/>
      <sheetName val="7"/>
      <sheetName val="Pressure Gage Form"/>
      <sheetName val="CERT"/>
      <sheetName val="Smry Wk (P I)"/>
      <sheetName val="harga bahan M&amp;E"/>
      <sheetName val="SAT EL"/>
      <sheetName val="BREAKER"/>
      <sheetName val="TOEVOER"/>
      <sheetName val="DETAIL"/>
      <sheetName val="BOW"/>
      <sheetName val="DAF-1"/>
      <sheetName val="KET"/>
      <sheetName val="Mat"/>
      <sheetName val="MATE"/>
      <sheetName val="#REF"/>
      <sheetName val="BASEMENT"/>
      <sheetName val="bahan SNI"/>
      <sheetName val="Harsat Upah"/>
      <sheetName val="DAFTAR BESI KANAL C SIKU"/>
      <sheetName val="FORM"/>
      <sheetName val="fabrication"/>
      <sheetName val="VLOOKUP"/>
      <sheetName val="ANALISA HARGA ALAT"/>
      <sheetName val="ANAL.MATERIAL+ANGKUT"/>
      <sheetName val="ARL"/>
      <sheetName val="PV"/>
      <sheetName val="CB"/>
      <sheetName val="KBL"/>
      <sheetName val="Urai _Resap pengikat"/>
      <sheetName val="Mtd_Pelak"/>
      <sheetName val="Bill Of Quantity"/>
      <sheetName val="CashFlow"/>
      <sheetName val="ダクト拾･集計"/>
      <sheetName val="Finishes applied"/>
      <sheetName val="Room matrix"/>
      <sheetName val="Earthwork"/>
      <sheetName val="Chiết tính BS"/>
      <sheetName val="Ｎｏ.13"/>
      <sheetName val="P6"/>
      <sheetName val="KET CAU CT5"/>
      <sheetName val="1.Requisition(E)"/>
      <sheetName val="New_MADC"/>
      <sheetName val="struktur_tdk_dipakai"/>
      <sheetName val="Analisa_&amp;_Upah"/>
      <sheetName val="HRG_BHN"/>
      <sheetName val="BQ_ME"/>
      <sheetName val="data_RSUD_KIS"/>
      <sheetName val="BQ_Stdr"/>
      <sheetName val="inp_data"/>
      <sheetName val="Unit_Rate"/>
      <sheetName val="analisa_Str"/>
      <sheetName val="Daftar_Upah"/>
      <sheetName val="Steel_Pipe"/>
      <sheetName val="External_PVC,_PPR,_HDPE"/>
      <sheetName val="Internal_PVC,_PPR,_HDPE"/>
      <sheetName val="GI_Sheet"/>
      <sheetName val="Harga_Satuan"/>
      <sheetName val="Daf_1"/>
      <sheetName val="Total_Load_List"/>
      <sheetName val="Currency_Rate"/>
      <sheetName val="Summary_Sheets"/>
      <sheetName val="ARS_ADM"/>
      <sheetName val="Code_02"/>
      <sheetName val="Code_03"/>
      <sheetName val="Code_04"/>
      <sheetName val="Code_05"/>
      <sheetName val="Code_06"/>
      <sheetName val="Code_07"/>
      <sheetName val="Code_09"/>
      <sheetName val="PileCap_"/>
      <sheetName val="Tie_Beam"/>
      <sheetName val="RAB_Str_"/>
      <sheetName val="Daf-III_1_Dinding-TA"/>
      <sheetName val="Daf-III_2_Pintu_Jendela_TA"/>
      <sheetName val="REKAPITULASI_AKHIR"/>
      <sheetName val="Daf-III_6_Lain-lain_TA"/>
      <sheetName val="Daf-VA_(_TAMBAH_KURANG_TA)"/>
      <sheetName val="Daf-II_2_(Beton)_TA"/>
      <sheetName val="Bill_5_Summary"/>
      <sheetName val="Bill_3"/>
      <sheetName val="ANALISA_SNI'13_"/>
      <sheetName val="dATA_pc"/>
      <sheetName val="Kolom_TG_2"/>
      <sheetName val="DETAIL_BALOK"/>
      <sheetName val="DETAIL_KOLOM"/>
      <sheetName val="2__MVAC_R1"/>
      <sheetName val="BQ_F"/>
      <sheetName val="Budget_Code"/>
      <sheetName val="Tong_hop"/>
      <sheetName val="Char"/>
      <sheetName val="INFOR-ST"/>
      <sheetName val="Reference"/>
      <sheetName val="Đơn giá khoán"/>
      <sheetName val="MBW"/>
      <sheetName val="Notes"/>
      <sheetName val="Data-Planned"/>
      <sheetName val="MAIN SUM"/>
      <sheetName val="consilidate"/>
      <sheetName val="SORT"/>
      <sheetName val="THKP"/>
      <sheetName val="Civil Works"/>
      <sheetName val="Package1"/>
      <sheetName val="Duc_bk"/>
      <sheetName val="Accessories"/>
      <sheetName val="Inputs_Sens"/>
      <sheetName val="data-Hilton"/>
      <sheetName val="125x125"/>
      <sheetName val="Define finishing"/>
      <sheetName val="TDTKP"/>
      <sheetName val="ADMIN"/>
      <sheetName val="係数"/>
      <sheetName val="6MONTHS"/>
      <sheetName val="Elec-ins"/>
      <sheetName val="D &amp; W sizes"/>
      <sheetName val="rekap str_ars"/>
      <sheetName val="BAG_2"/>
      <sheetName val="BQBAS"/>
      <sheetName val="Sub"/>
      <sheetName val="Eq"/>
      <sheetName val="Summary.1"/>
      <sheetName val="Bill 4 Summary"/>
      <sheetName val="sort2"/>
      <sheetName val="DAFTAR HARGA SATUAN MATERIAL"/>
      <sheetName val="RAB-SPL2"/>
      <sheetName val="3"/>
      <sheetName val="ub"/>
      <sheetName val="ut1"/>
      <sheetName val="Anal"/>
      <sheetName val="Fak"/>
      <sheetName val="Rek-Tot"/>
      <sheetName val="an mek"/>
      <sheetName val="upah bahan"/>
      <sheetName val="REKAP C&amp;D"/>
      <sheetName val="Blok C Elektrikal"/>
      <sheetName val="pricing"/>
      <sheetName val="MAPP"/>
      <sheetName val="AnMobilisasi"/>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DAF-BAHAN"/>
      <sheetName val="DAF-UPAH"/>
      <sheetName val="Analisa Gundih"/>
      <sheetName val="TO OFF"/>
      <sheetName val="Analisa  _2_"/>
      <sheetName val="basic"/>
      <sheetName val="MAP"/>
      <sheetName val="Coord"/>
      <sheetName val="Area Cal"/>
      <sheetName val="Calculation UNC"/>
      <sheetName val="Config"/>
      <sheetName val="BANGTINH"/>
      <sheetName val="SPECS"/>
      <sheetName val="Data.Arc"/>
      <sheetName val="Data.Str_H"/>
      <sheetName val="Data.Str_V"/>
      <sheetName val="Input.Arc"/>
      <sheetName val="Input.Str"/>
      <sheetName val="QS.Str"/>
      <sheetName val="QS.Breakdown"/>
      <sheetName val="QS.Arc"/>
      <sheetName val="내역"/>
      <sheetName val="komponen"/>
      <sheetName val="dm-e"/>
      <sheetName val="Summary per costtype1"/>
      <sheetName val="Cat "/>
      <sheetName val="custom check"/>
      <sheetName val="Settings"/>
      <sheetName val="Ahs_1"/>
      <sheetName val="Ahs_2"/>
      <sheetName val="실행"/>
      <sheetName val="Quo. 1"/>
      <sheetName val="QMCT"/>
      <sheetName val="Water"/>
      <sheetName val="TOSHIBA-Structure"/>
      <sheetName val="DETAIL "/>
      <sheetName val="COA"/>
      <sheetName val="APRON TAHAP I"/>
      <sheetName val="ANALISA BARU 40 M"/>
      <sheetName val="THPDMoi  (2)"/>
      <sheetName val="dongia (2)"/>
      <sheetName val="ANL"/>
      <sheetName val="abcdef"/>
      <sheetName val="RAPI"/>
      <sheetName val="Scd_RAB"/>
      <sheetName val="Breakdown"/>
      <sheetName val="Progress"/>
      <sheetName val="SAP"/>
      <sheetName val="DHS Alat"/>
      <sheetName val="Margin"/>
      <sheetName val="DHS Bahan Material"/>
      <sheetName val="DHS Upah"/>
      <sheetName val="Analisa Harga Satuan"/>
      <sheetName val="Rekap Addendum"/>
      <sheetName val="profit_Const3"/>
      <sheetName val="FORM_X_COST3"/>
      <sheetName val="H_Satuan3"/>
      <sheetName val="EST__SERVICEHEATEXCHANGER-ATD3"/>
      <sheetName val="Cover_Daf-23"/>
      <sheetName val="Civil_Costs3"/>
      <sheetName val="Fill_this_out_first___4"/>
      <sheetName val="Balok_Slab1"/>
      <sheetName val="Pas__Bata1"/>
      <sheetName val="kusen_lt2-31"/>
      <sheetName val="ukuran_kusen1"/>
      <sheetName val="DATA_HARGA1"/>
      <sheetName val="ERCN_ATAP_COST1"/>
      <sheetName val="Rekap_boq1"/>
      <sheetName val="I_Persiapan1"/>
      <sheetName val="3_1_STR_BETON_GD_UTAMA1"/>
      <sheetName val="3_2_STR_BETON_PH1"/>
      <sheetName val="3_3_STR_BAJA1"/>
      <sheetName val="TAM-KUR_STR1"/>
      <sheetName val="4_1__DINDING1"/>
      <sheetName val="4_2_PINTU_&amp;_Jendela1"/>
      <sheetName val="4_3__Lantai1"/>
      <sheetName val="4_4__Plapond1"/>
      <sheetName val="4_5__SANITAIR1"/>
      <sheetName val="4_6__lain-lain1"/>
      <sheetName val="4_7_ARSITEKTUR_(POWER_HOUSE)1"/>
      <sheetName val="7_3__tam-Kur_ARS1"/>
      <sheetName val="Cover_ME1"/>
      <sheetName val="5_1_ELEKTRIKAL-ELEKTRONIK1"/>
      <sheetName val="PEMADAM_KEBAKARAN1"/>
      <sheetName val="UNIT_AC1"/>
      <sheetName val="UNIT_FAN1"/>
      <sheetName val="INSTALASI_(2)1"/>
      <sheetName val="PENJUMLAHAN_TATA_UDARA1"/>
      <sheetName val="5_5_-_ELEKTRONIK1"/>
      <sheetName val="6-Pek__Luar1"/>
      <sheetName val="HIT_AREA_LUAR1"/>
      <sheetName val="Luas_Bangunan1"/>
      <sheetName val="Fill_this_out_first___5"/>
      <sheetName val="Breakdown_Architecture1"/>
      <sheetName val="Breakdown_Structure1"/>
      <sheetName val="Ring_Balok1"/>
      <sheetName val="Harga_ME_1"/>
      <sheetName val="Teq_an1"/>
      <sheetName val="Teq_an_ccrt1"/>
      <sheetName val="Teq_an_Stone1"/>
      <sheetName val="An_Earth1"/>
      <sheetName val="An_Ls_1"/>
      <sheetName val="New_MADC1"/>
      <sheetName val="struktur_tdk_dipakai1"/>
      <sheetName val="Analisa_&amp;_Upah1"/>
      <sheetName val="Daftar_berat1"/>
      <sheetName val="Analisa___Upah1"/>
      <sheetName val="HRG_BHN1"/>
      <sheetName val="Arc_Analysis1"/>
      <sheetName val="An_Str1"/>
      <sheetName val="DAFTAR_HARGA1"/>
      <sheetName val="Bill_sipil1"/>
      <sheetName val="Analisa__Baku1"/>
      <sheetName val="Rekap_Direct_Cost1"/>
      <sheetName val="REF_ONLY1"/>
      <sheetName val="BQ_ME1"/>
      <sheetName val="data_RSUD_KIS1"/>
      <sheetName val="BQ_Stdr1"/>
      <sheetName val="inp_data1"/>
      <sheetName val="Unit_Rate1"/>
      <sheetName val="Steel_Pipe1"/>
      <sheetName val="External_PVC,_PPR,_HDPE1"/>
      <sheetName val="Internal_PVC,_PPR,_HDPE1"/>
      <sheetName val="GI_Sheet1"/>
      <sheetName val="analisa_Str1"/>
      <sheetName val="Daftar_Upah1"/>
      <sheetName val="Harga_Satuan1"/>
      <sheetName val="Daf_11"/>
      <sheetName val="Total_Load_List1"/>
      <sheetName val="Currency_Rate1"/>
      <sheetName val="Summary_Sheets1"/>
      <sheetName val="ARS_ADM1"/>
      <sheetName val="Code_021"/>
      <sheetName val="Code_031"/>
      <sheetName val="Code_041"/>
      <sheetName val="Code_051"/>
      <sheetName val="Code_061"/>
      <sheetName val="Code_071"/>
      <sheetName val="Code_091"/>
      <sheetName val="PileCap_1"/>
      <sheetName val="Tie_Beam1"/>
      <sheetName val="RAB_Str_1"/>
      <sheetName val="Daf-III_1_Dinding-TA1"/>
      <sheetName val="Daf-III_2_Pintu_Jendela_TA1"/>
      <sheetName val="REKAPITULASI_AKHIR1"/>
      <sheetName val="Daf-III_6_Lain-lain_TA1"/>
      <sheetName val="Daf-VA_(_TAMBAH_KURANG_TA)1"/>
      <sheetName val="Daf-II_2_(Beton)_TA1"/>
      <sheetName val="Bill_5_Summary1"/>
      <sheetName val="Bill_31"/>
      <sheetName val="ANALISA_SNI'13_1"/>
      <sheetName val="dATA_pc1"/>
      <sheetName val="Kolom_TG_21"/>
      <sheetName val="DETAIL_BALOK1"/>
      <sheetName val="DETAIL_KOLOM1"/>
      <sheetName val="2__MVAC_R11"/>
      <sheetName val="BQ_F1"/>
      <sheetName val="Harga_Bahan_&amp;_Upah_1"/>
      <sheetName val="Budget_Code1"/>
      <sheetName val="Tong_hop1"/>
      <sheetName val="1_0"/>
      <sheetName val="Elemental_Breakdown+20%"/>
      <sheetName val="Phan_tho"/>
      <sheetName val="analisa_SNI"/>
      <sheetName val="analisa_prelim"/>
      <sheetName val="Lantai_Semibasement"/>
      <sheetName val="Lantai_1"/>
      <sheetName val="Lantai_1A"/>
      <sheetName val="Lantai_2"/>
      <sheetName val="Lantai_3"/>
      <sheetName val="Lantai_4"/>
      <sheetName val="Lantai_5"/>
      <sheetName val="Lantai_6"/>
      <sheetName val="Lantai_7"/>
      <sheetName val="Lantai_8"/>
      <sheetName val="Lantai_9"/>
      <sheetName val="Lantai_10"/>
      <sheetName val="Lantai_11"/>
      <sheetName val="Lantai_12"/>
      <sheetName val="Lantai_13"/>
      <sheetName val="Lantai_14"/>
      <sheetName val="Lantai_15"/>
      <sheetName val="Lantai_Mesin"/>
      <sheetName val="Prov__Sum"/>
      <sheetName val="material_"/>
      <sheetName val="Cover_CKE"/>
      <sheetName val="Summary_Mech_"/>
      <sheetName val="Mech__BQ"/>
      <sheetName val="P_APRIL_2016"/>
      <sheetName val="Qttn_Report"/>
      <sheetName val="MTO_REV_0"/>
      <sheetName val="ANALISA_PEK_UMUM"/>
      <sheetName val="daftar_material"/>
      <sheetName val="Klm_Base"/>
      <sheetName val="B_Lt_1a"/>
      <sheetName val="dftr_upah"/>
      <sheetName val="Deep_Well"/>
      <sheetName val="Pek_Luar"/>
      <sheetName val="an_el"/>
      <sheetName val="An_AC_&amp;_Plb"/>
      <sheetName val="an__struktur"/>
      <sheetName val="concept_cost_code"/>
      <sheetName val="summary_cost_code"/>
      <sheetName val="kas_proyek"/>
      <sheetName val="lain_lain"/>
      <sheetName val="D2_4"/>
      <sheetName val="D4_3_(TE)"/>
      <sheetName val="D5_3_(TF)_"/>
      <sheetName val="D8_3_(TJ)"/>
      <sheetName val="Analisa_RAP"/>
      <sheetName val="Sch_Tender"/>
      <sheetName val="Analisa_RAB"/>
      <sheetName val="Rekap_RAP"/>
      <sheetName val="hg_sat_2"/>
      <sheetName val="hg_sat_BM"/>
      <sheetName val="DATA_WP"/>
      <sheetName val="Lt__1_(A)"/>
      <sheetName val="Lab_A_(FKU)"/>
      <sheetName val="TE_TS_FA_LAN_MATV"/>
      <sheetName val="Unt_rate"/>
      <sheetName val="NC_NEW"/>
      <sheetName val="TH_kinh_phi"/>
      <sheetName val="KLDT_DIEN"/>
      <sheetName val="Dinh_muc_CP_KTCB_khac"/>
      <sheetName val="CSA_Works"/>
      <sheetName val="Pre_"/>
      <sheetName val="RAB_AR&amp;STR"/>
      <sheetName val="1_1_Barrette_pile"/>
      <sheetName val="Land_Dev't__Ph-1"/>
      <sheetName val="Bang_gia_2011_10_12"/>
      <sheetName val="4_canh"/>
      <sheetName val="Don_gia_chi_tiet"/>
      <sheetName val="Cover_(x)"/>
      <sheetName val="Cor_Apt"/>
      <sheetName val="KL_chốt_LV"/>
      <sheetName val="Du_toan"/>
      <sheetName val="B7_ALU_GLASS_D&amp;W"/>
      <sheetName val="B3_CONCRETE_WORKS"/>
      <sheetName val="B8_FINISHING_WORKS"/>
      <sheetName val="B4_MASONRY_WORKS"/>
      <sheetName val="B5_METAL_WORKS"/>
      <sheetName val="List_of_Houses"/>
      <sheetName val="B2_SITE_WORKS"/>
      <sheetName val="B6_THERMAL&amp;MOITURE"/>
      <sheetName val="Du_thau"/>
      <sheetName val="D)_Cabling_Installation"/>
      <sheetName val="Hoja_3"/>
      <sheetName val="Chiết_tính_BS"/>
      <sheetName val="TB_NẶNG"/>
      <sheetName val="BAO_CHE"/>
      <sheetName val="TỔNG_HỢP"/>
      <sheetName val="AN_TOAN"/>
      <sheetName val="Cong_tac_tam"/>
      <sheetName val="TB_CHONG_DO_(GG_chen)"/>
      <sheetName val="TONGKE3p_"/>
      <sheetName val="Customer_list"/>
      <sheetName val="Le_MERIDIEN"/>
      <sheetName val="UNITED_PHARMA"/>
      <sheetName val="Smry_Wk_(P_I)"/>
      <sheetName val="harga_bahan_M&amp;E"/>
      <sheetName val="SAT_EL"/>
      <sheetName val="bahan_SNI"/>
      <sheetName val="Bahan_"/>
      <sheetName val="Harsat_Upah"/>
      <sheetName val="DAFTAR_BESI_KANAL_C_SIKU"/>
      <sheetName val="ANALISA_HARGA_ALAT"/>
      <sheetName val="ANAL_MATERIAL+ANGKUT"/>
      <sheetName val="Urai__Resap_pengikat"/>
      <sheetName val="Bill_Of_Quantity"/>
      <sheetName val="1_Requisition(E)"/>
      <sheetName val="Summary_tb"/>
      <sheetName val="Rebar_FL_28_add7"/>
      <sheetName val="Ｎｏ_13"/>
      <sheetName val="KET_CAU_CT5"/>
      <sheetName val="Finishes_applied"/>
      <sheetName val="Room_matrix"/>
      <sheetName val="KJ_2002"/>
      <sheetName val="A+Supl_"/>
      <sheetName val="Pressure_Gage_Form"/>
      <sheetName val="Main_Package"/>
      <sheetName val="D4_-_PLB"/>
      <sheetName val="general_requirements"/>
      <sheetName val="Đơn_giá_khoán"/>
      <sheetName val="Define_finishing"/>
      <sheetName val="MAIN_SUM"/>
      <sheetName val="Civil_Works"/>
      <sheetName val="Area_Cal"/>
      <sheetName val="Calculation_UNC"/>
      <sheetName val="Analisa_Gundih"/>
      <sheetName val="TO_OFF"/>
      <sheetName val="an_mek"/>
      <sheetName val="upah_bahan"/>
      <sheetName val="REKAP_C&amp;D"/>
      <sheetName val="Blok_C_Elektrikal"/>
      <sheetName val="D_&amp;_W_sizes"/>
      <sheetName val="rekap_str_ars"/>
      <sheetName val="Cat_"/>
      <sheetName val="Analisa___2_"/>
      <sheetName val="Summary_1"/>
      <sheetName val="Bill_4_Summary"/>
      <sheetName val="DAFTAR_HARGA_SATUAN_MATERIAL"/>
      <sheetName val="Summary_per_costtype1"/>
      <sheetName val="custom_check"/>
      <sheetName val="APRON_TAHAP_I"/>
      <sheetName val="ANALISA_BARU_40_M"/>
      <sheetName val="THPDMoi__(2)"/>
      <sheetName val="dongia_(2)"/>
      <sheetName val="TLSKIN_LWR"/>
      <sheetName val="DHS_Alat"/>
      <sheetName val="DHS_Bahan_Material"/>
      <sheetName val="DHS_Upah"/>
      <sheetName val="Analisa_Harga_Satuan"/>
      <sheetName val="Rekap_Addendum"/>
      <sheetName val="profit_Const4"/>
      <sheetName val="FORM_X_COST4"/>
      <sheetName val="H_Satuan4"/>
      <sheetName val="EST__SERVICEHEATEXCHANGER-ATD4"/>
      <sheetName val="Cover_Daf-24"/>
      <sheetName val="Civil_Costs4"/>
      <sheetName val="Fill_this_out_first___6"/>
      <sheetName val="Balok_Slab2"/>
      <sheetName val="Pas__Bata2"/>
      <sheetName val="kusen_lt2-32"/>
      <sheetName val="ukuran_kusen2"/>
      <sheetName val="DATA_HARGA2"/>
      <sheetName val="ERCN_ATAP_COST2"/>
      <sheetName val="Rekap_boq2"/>
      <sheetName val="I_Persiapan2"/>
      <sheetName val="3_1_STR_BETON_GD_UTAMA2"/>
      <sheetName val="3_2_STR_BETON_PH2"/>
      <sheetName val="3_3_STR_BAJA2"/>
      <sheetName val="TAM-KUR_STR2"/>
      <sheetName val="4_1__DINDING2"/>
      <sheetName val="4_2_PINTU_&amp;_Jendela2"/>
      <sheetName val="4_3__Lantai2"/>
      <sheetName val="4_4__Plapond2"/>
      <sheetName val="4_5__SANITAIR2"/>
      <sheetName val="4_6__lain-lain2"/>
      <sheetName val="4_7_ARSITEKTUR_(POWER_HOUSE)2"/>
      <sheetName val="7_3__tam-Kur_ARS2"/>
      <sheetName val="Cover_ME2"/>
      <sheetName val="5_1_ELEKTRIKAL-ELEKTRONIK2"/>
      <sheetName val="PEMADAM_KEBAKARAN2"/>
      <sheetName val="UNIT_AC2"/>
      <sheetName val="UNIT_FAN2"/>
      <sheetName val="INSTALASI_(2)2"/>
      <sheetName val="PENJUMLAHAN_TATA_UDARA2"/>
      <sheetName val="5_5_-_ELEKTRONIK2"/>
      <sheetName val="6-Pek__Luar2"/>
      <sheetName val="HIT_AREA_LUAR2"/>
      <sheetName val="Luas_Bangunan2"/>
      <sheetName val="Fill_this_out_first___7"/>
      <sheetName val="Breakdown_Architecture2"/>
      <sheetName val="Breakdown_Structure2"/>
      <sheetName val="Ring_Balok2"/>
      <sheetName val="Harga_ME_2"/>
      <sheetName val="Teq_an2"/>
      <sheetName val="Teq_an_ccrt2"/>
      <sheetName val="Teq_an_Stone2"/>
      <sheetName val="An_Earth2"/>
      <sheetName val="An_Ls_2"/>
      <sheetName val="New_MADC2"/>
      <sheetName val="struktur_tdk_dipakai2"/>
      <sheetName val="Analisa_&amp;_Upah2"/>
      <sheetName val="Daftar_berat2"/>
      <sheetName val="Analisa___Upah2"/>
      <sheetName val="HRG_BHN2"/>
      <sheetName val="Arc_Analysis2"/>
      <sheetName val="An_Str2"/>
      <sheetName val="DAFTAR_HARGA2"/>
      <sheetName val="Bill_sipil2"/>
      <sheetName val="Analisa__Baku2"/>
      <sheetName val="Rekap_Direct_Cost2"/>
      <sheetName val="REF_ONLY2"/>
      <sheetName val="BQ_ME2"/>
      <sheetName val="data_RSUD_KIS2"/>
      <sheetName val="BQ_Stdr2"/>
      <sheetName val="inp_data2"/>
      <sheetName val="Unit_Rate2"/>
      <sheetName val="Steel_Pipe2"/>
      <sheetName val="External_PVC,_PPR,_HDPE2"/>
      <sheetName val="Internal_PVC,_PPR,_HDPE2"/>
      <sheetName val="GI_Sheet2"/>
      <sheetName val="analisa_Str2"/>
      <sheetName val="Daftar_Upah2"/>
      <sheetName val="Harga_Satuan2"/>
      <sheetName val="Daf_12"/>
      <sheetName val="Total_Load_List2"/>
      <sheetName val="Currency_Rate2"/>
      <sheetName val="Summary_Sheets2"/>
      <sheetName val="ARS_ADM2"/>
      <sheetName val="Code_022"/>
      <sheetName val="Code_032"/>
      <sheetName val="Code_042"/>
      <sheetName val="Code_052"/>
      <sheetName val="Code_062"/>
      <sheetName val="Code_072"/>
      <sheetName val="Code_092"/>
      <sheetName val="PileCap_2"/>
      <sheetName val="Tie_Beam2"/>
      <sheetName val="RAB_Str_2"/>
      <sheetName val="Daf-III_1_Dinding-TA2"/>
      <sheetName val="Daf-III_2_Pintu_Jendela_TA2"/>
      <sheetName val="REKAPITULASI_AKHIR2"/>
      <sheetName val="Daf-III_6_Lain-lain_TA2"/>
      <sheetName val="Daf-VA_(_TAMBAH_KURANG_TA)2"/>
      <sheetName val="Daf-II_2_(Beton)_TA2"/>
      <sheetName val="Bill_5_Summary2"/>
      <sheetName val="Bill_32"/>
      <sheetName val="ANALISA_SNI'13_2"/>
      <sheetName val="dATA_pc2"/>
      <sheetName val="Kolom_TG_22"/>
      <sheetName val="DETAIL_BALOK2"/>
      <sheetName val="DETAIL_KOLOM2"/>
      <sheetName val="2__MVAC_R12"/>
      <sheetName val="BQ_F2"/>
      <sheetName val="Harga_Bahan_&amp;_Upah_2"/>
      <sheetName val="Budget_Code2"/>
      <sheetName val="Tong_hop2"/>
      <sheetName val="Elemental_Breakdown+20%1"/>
      <sheetName val="Le_MERIDIEN1"/>
      <sheetName val="UNITED_PHARMA1"/>
      <sheetName val="1_01"/>
      <sheetName val="Phan_tho1"/>
      <sheetName val="analisa_SNI1"/>
      <sheetName val="analisa_prelim1"/>
      <sheetName val="Lantai_Semibasement1"/>
      <sheetName val="Lantai_16"/>
      <sheetName val="Lantai_1A1"/>
      <sheetName val="Lantai_21"/>
      <sheetName val="Lantai_31"/>
      <sheetName val="Lantai_41"/>
      <sheetName val="Lantai_51"/>
      <sheetName val="Lantai_61"/>
      <sheetName val="Lantai_71"/>
      <sheetName val="Lantai_81"/>
      <sheetName val="Lantai_91"/>
      <sheetName val="Lantai_101"/>
      <sheetName val="Lantai_111"/>
      <sheetName val="Lantai_121"/>
      <sheetName val="Lantai_131"/>
      <sheetName val="Lantai_141"/>
      <sheetName val="Lantai_151"/>
      <sheetName val="Lantai_Mesin1"/>
      <sheetName val="Prov__Sum1"/>
      <sheetName val="material_1"/>
      <sheetName val="Cover_CKE1"/>
      <sheetName val="Summary_Mech_1"/>
      <sheetName val="Mech__BQ1"/>
      <sheetName val="P_APRIL_20161"/>
      <sheetName val="Qttn_Report1"/>
      <sheetName val="MTO_REV_01"/>
      <sheetName val="ANALISA_PEK_UMUM1"/>
      <sheetName val="daftar_material1"/>
      <sheetName val="Klm_Base1"/>
      <sheetName val="B_Lt_1a1"/>
      <sheetName val="dftr_upah1"/>
      <sheetName val="Deep_Well1"/>
      <sheetName val="Pek_Luar1"/>
      <sheetName val="an_el1"/>
      <sheetName val="An_AC_&amp;_Plb1"/>
      <sheetName val="an__struktur1"/>
      <sheetName val="concept_cost_code1"/>
      <sheetName val="summary_cost_code1"/>
      <sheetName val="kas_proyek1"/>
      <sheetName val="lain_lain1"/>
      <sheetName val="D2_41"/>
      <sheetName val="D4_3_(TE)1"/>
      <sheetName val="D5_3_(TF)_1"/>
      <sheetName val="D8_3_(TJ)1"/>
      <sheetName val="Analisa_RAP1"/>
      <sheetName val="Sch_Tender1"/>
      <sheetName val="Analisa_RAB1"/>
      <sheetName val="Rekap_RAP1"/>
      <sheetName val="hg_sat_21"/>
      <sheetName val="hg_sat_BM1"/>
      <sheetName val="DATA_WP1"/>
      <sheetName val="Lt__1_(A)1"/>
      <sheetName val="Lab_A_(FKU)1"/>
      <sheetName val="TE_TS_FA_LAN_MATV1"/>
      <sheetName val="Unt_rate1"/>
      <sheetName val="NC_NEW1"/>
      <sheetName val="TH_kinh_phi1"/>
      <sheetName val="KLDT_DIEN1"/>
      <sheetName val="Dinh_muc_CP_KTCB_khac1"/>
      <sheetName val="CSA_Works1"/>
      <sheetName val="Pre_1"/>
      <sheetName val="RAB_AR&amp;STR1"/>
      <sheetName val="1_1_Barrette_pile1"/>
      <sheetName val="Don_gia_chi_tiet1"/>
      <sheetName val="Bang_gia_2011_10_121"/>
      <sheetName val="4_canh1"/>
      <sheetName val="Land_Dev't__Ph-11"/>
      <sheetName val="Cover_(x)1"/>
      <sheetName val="Cor_Apt1"/>
      <sheetName val="KL_chốt_LV1"/>
      <sheetName val="Du_toan1"/>
      <sheetName val="B7_ALU_GLASS_D&amp;W1"/>
      <sheetName val="B3_CONCRETE_WORKS1"/>
      <sheetName val="B8_FINISHING_WORKS1"/>
      <sheetName val="B4_MASONRY_WORKS1"/>
      <sheetName val="B5_METAL_WORKS1"/>
      <sheetName val="List_of_Houses1"/>
      <sheetName val="B2_SITE_WORKS1"/>
      <sheetName val="B6_THERMAL&amp;MOITURE1"/>
      <sheetName val="Du_thau1"/>
      <sheetName val="Hoja_31"/>
      <sheetName val="D)_Cabling_Installation1"/>
      <sheetName val="TONGKE3p_1"/>
      <sheetName val="Rebar_FL_28_add71"/>
      <sheetName val="Summary_tb1"/>
      <sheetName val="TB_NẶNG1"/>
      <sheetName val="BAO_CHE1"/>
      <sheetName val="TỔNG_HỢP1"/>
      <sheetName val="AN_TOAN1"/>
      <sheetName val="Cong_tac_tam1"/>
      <sheetName val="TB_CHONG_DO_(GG_chen)1"/>
      <sheetName val="Customer_list1"/>
      <sheetName val="Chiết_tính_BS1"/>
      <sheetName val="Ｎｏ_131"/>
      <sheetName val="KET_CAU_CT51"/>
      <sheetName val="Smry_Wk_(P_I)1"/>
      <sheetName val="harga_bahan_M&amp;E1"/>
      <sheetName val="SAT_EL1"/>
      <sheetName val="bahan_SNI1"/>
      <sheetName val="Bahan_1"/>
      <sheetName val="Harsat_Upah1"/>
      <sheetName val="DAFTAR_BESI_KANAL_C_SIKU1"/>
      <sheetName val="ANALISA_HARGA_ALAT1"/>
      <sheetName val="ANAL_MATERIAL+ANGKUT1"/>
      <sheetName val="Urai__Resap_pengikat1"/>
      <sheetName val="Bill_Of_Quantity1"/>
      <sheetName val="Finishes_applied1"/>
      <sheetName val="Room_matrix1"/>
      <sheetName val="Main_Package1"/>
      <sheetName val="D4_-_PLB1"/>
      <sheetName val="general_requirements1"/>
      <sheetName val="KJ_20021"/>
      <sheetName val="A+Supl_1"/>
      <sheetName val="Pressure_Gage_Form1"/>
      <sheetName val="1_Requisition(E)1"/>
      <sheetName val="Đơn_giá_khoán1"/>
      <sheetName val="Define_finishing1"/>
      <sheetName val="MAIN_SUM1"/>
      <sheetName val="Civil_Works1"/>
      <sheetName val="Area_Cal1"/>
      <sheetName val="Calculation_UNC1"/>
      <sheetName val="Analisa_Gundih1"/>
      <sheetName val="TO_OFF1"/>
      <sheetName val="an_mek1"/>
      <sheetName val="upah_bahan1"/>
      <sheetName val="REKAP_C&amp;D1"/>
      <sheetName val="Blok_C_Elektrikal1"/>
      <sheetName val="D_&amp;_W_sizes1"/>
      <sheetName val="rekap_str_ars1"/>
      <sheetName val="Cat_1"/>
      <sheetName val="Analisa___2_1"/>
      <sheetName val="Summary_11"/>
      <sheetName val="Bill_4_Summary1"/>
      <sheetName val="DAFTAR_HARGA_SATUAN_MATERIAL1"/>
      <sheetName val="Summary_per_costtype11"/>
      <sheetName val="custom_check1"/>
      <sheetName val="APRON_TAHAP_I1"/>
      <sheetName val="ANALISA_BARU_40_M1"/>
      <sheetName val="THPDMoi__(2)1"/>
      <sheetName val="dongia_(2)1"/>
      <sheetName val="TLSKIN_LWR1"/>
      <sheetName val="DHS_Alat1"/>
      <sheetName val="DHS_Bahan_Material1"/>
      <sheetName val="DHS_Upah1"/>
      <sheetName val="Analisa_Harga_Satuan1"/>
      <sheetName val="Rekap_Addendum1"/>
      <sheetName val="XL4Poppy"/>
      <sheetName val="MTO REV_0"/>
      <sheetName val="代価一覧"/>
      <sheetName val="EU一覧"/>
      <sheetName val="LIST"/>
      <sheetName val="IPC 08"/>
      <sheetName val="IPC 14"/>
      <sheetName val="IPC 10"/>
      <sheetName val="GOC-KO IN"/>
      <sheetName val="MTP"/>
      <sheetName val="MTP1"/>
      <sheetName val="fitoutconfcentre"/>
      <sheetName val="ANALYSER"/>
      <sheetName val="General"/>
      <sheetName val="Buy vs. Lease Car"/>
      <sheetName val="電気設備表"/>
      <sheetName val="見積書"/>
      <sheetName val="1. HT Điện - R1"/>
      <sheetName val="2. HT Máy Phát Điện - R1"/>
      <sheetName val="3.HT ĐHKK - R2"/>
      <sheetName val="4.HT Cấp Thoát Nước"/>
      <sheetName val="5.HT PCCC"/>
      <sheetName val="6. Thiết bị chính"/>
      <sheetName val="Các Hạng mục Thay đổi"/>
      <sheetName val=""/>
      <sheetName val="Block A-FlrBm(Conc&amp;Fwk)"/>
      <sheetName val="cost plan"/>
      <sheetName val="Rate (refer vn prj)"/>
      <sheetName val="CFA"/>
      <sheetName val="DTCT"/>
      <sheetName val="Prod-1"/>
      <sheetName val="TinhGiaNC"/>
      <sheetName val="Thiet Bi"/>
      <sheetName val="Sheet2"/>
      <sheetName val="Tong DT"/>
      <sheetName val="phan tic chi tiet"/>
      <sheetName val="phan tich don gia"/>
      <sheetName val="경비2내역"/>
      <sheetName val="Quote(3)"/>
      <sheetName val="000000"/>
      <sheetName val="Electrical"/>
      <sheetName val="Building Summary"/>
      <sheetName val="　×22_ELECTRICAL"/>
      <sheetName val="×23_MECHANICAL"/>
      <sheetName val="Option"/>
      <sheetName val="Analisa ME"/>
      <sheetName val="AHS ME "/>
      <sheetName val="ARS"/>
      <sheetName val="REKAP TOT"/>
      <sheetName val="Harga Dasar"/>
      <sheetName val="FORM 1 (PROD 15-5)"/>
      <sheetName val="MAPDC "/>
      <sheetName val="FORM 4 (PROD 15-8)"/>
      <sheetName val="Alat DC"/>
      <sheetName val="Pemakaian Alat+Tenaga"/>
      <sheetName val="FORM 5 (PROD 15-9)"/>
      <sheetName val="FORM 7 (PROD 15-11)"/>
      <sheetName val="HARGA MATERIAL"/>
      <sheetName val="D.BOARD"/>
      <sheetName val="Alat B"/>
      <sheetName val="Bahan B"/>
      <sheetName val="Upah B"/>
      <sheetName val="HARSAT (DC)"/>
      <sheetName val="ESC"/>
      <sheetName val="BAHAN (2)"/>
      <sheetName val="Cover (sh 1)"/>
      <sheetName val="Units"/>
      <sheetName val="Instructions"/>
      <sheetName val="rab me (fisik)"/>
      <sheetName val="rab me (by owner) "/>
      <sheetName val="Analisa -Baku"/>
      <sheetName val="Rekap dpb 11"/>
      <sheetName val="TJ1Q47"/>
      <sheetName val="Agregat Halus &amp; Kasar"/>
      <sheetName val="MC-1"/>
      <sheetName val="AN-PRE (2)"/>
      <sheetName val="STR. HOTEL"/>
      <sheetName val="ARS apartment"/>
      <sheetName val="PENJUMLAHAN AKHIR"/>
      <sheetName val="AC_C"/>
      <sheetName val="chitiet"/>
      <sheetName val="An-Sipil(ADA KODE)"/>
      <sheetName val="harga bahan"/>
      <sheetName val="URA E450"/>
      <sheetName val="Planner"/>
      <sheetName val="Bank"/>
      <sheetName val="Bunga"/>
      <sheetName val="Mark-up"/>
      <sheetName val="ANALISA SM"/>
      <sheetName val="eq_data"/>
      <sheetName val="대비표"/>
      <sheetName val="Steel-Twr"/>
      <sheetName val="2-6"/>
      <sheetName val="1"/>
      <sheetName val="Phase I -Over flow"/>
      <sheetName val="Phase I"/>
      <sheetName val="Phase I I"/>
      <sheetName val="Clean room - Return"/>
      <sheetName val="Clean room - Supply"/>
      <sheetName val="2-1-2"/>
      <sheetName val="집계표"/>
      <sheetName val="Master"/>
      <sheetName val="Isolasi Luar Dalam"/>
      <sheetName val="Isolasi Luar"/>
      <sheetName val="Markup"/>
      <sheetName val="Close June 10"/>
      <sheetName val="Traf&amp;Genst"/>
      <sheetName val="lamp4ae"/>
      <sheetName val="Har Sat"/>
      <sheetName val="Binder "/>
      <sheetName val="Cacth Basin1"/>
      <sheetName val="Cessie"/>
      <sheetName val="Du_lieu"/>
      <sheetName val="Grand Rekap"/>
      <sheetName val="IT"/>
      <sheetName val="Listrik"/>
      <sheetName val="BQ-Tenis"/>
      <sheetName val="Prelim"/>
      <sheetName val="HRG BAHAN &amp; UPAH okk"/>
      <sheetName val="Analis Kusen okk"/>
      <sheetName val="Noodles (assumptions)"/>
      <sheetName val="PEB"/>
      <sheetName val="国債 "/>
      <sheetName val="MATERIALS"/>
      <sheetName val="REKAPAN Base B"/>
      <sheetName val="Material-mr"/>
      <sheetName val="Cut-Off"/>
      <sheetName val="div4"/>
      <sheetName val="div71"/>
      <sheetName val="div3"/>
      <sheetName val="RCN-KRJ"/>
      <sheetName val="Sur_Tawar"/>
      <sheetName val="daf isi (xref)"/>
      <sheetName val="I-ME"/>
      <sheetName val="Dafmat"/>
      <sheetName val="AUTOMATIC SELECT"/>
      <sheetName val="Phan tich"/>
      <sheetName val="He so"/>
      <sheetName val="1. KC XUONG SAN XUAT"/>
      <sheetName val="Pt"/>
      <sheetName val="Bu"/>
      <sheetName val="Priced BOQ"/>
      <sheetName val="BQ(M)"/>
      <sheetName val="TTVanChuyen"/>
      <sheetName val="개산공사비"/>
      <sheetName val="실행철강하도"/>
      <sheetName val="GTTBA"/>
      <sheetName val="Hệ số và tỷ giá"/>
      <sheetName val="BAO GIA"/>
      <sheetName val="CPC (phuc vu tinh cost)"/>
      <sheetName val="Chi phi gian tiep"/>
      <sheetName val="CaMay"/>
      <sheetName val="DGiaT"/>
      <sheetName val="DGiaTN"/>
      <sheetName val="TT"/>
      <sheetName val="profit_Const5"/>
      <sheetName val="FORM_X_COST5"/>
      <sheetName val="H_Satuan5"/>
      <sheetName val="EST__SERVICEHEATEXCHANGER-ATD5"/>
      <sheetName val="Cover_Daf-25"/>
      <sheetName val="Civil_Costs5"/>
      <sheetName val="Fill_this_out_first___8"/>
      <sheetName val="Balok_Slab3"/>
      <sheetName val="Pas__Bata3"/>
      <sheetName val="kusen_lt2-33"/>
      <sheetName val="ukuran_kusen3"/>
      <sheetName val="DATA_HARGA3"/>
      <sheetName val="ERCN_ATAP_COST3"/>
      <sheetName val="Rekap_boq3"/>
      <sheetName val="I_Persiapan3"/>
      <sheetName val="3_1_STR_BETON_GD_UTAMA3"/>
      <sheetName val="3_2_STR_BETON_PH3"/>
      <sheetName val="3_3_STR_BAJA3"/>
      <sheetName val="TAM-KUR_STR3"/>
      <sheetName val="4_1__DINDING3"/>
      <sheetName val="4_2_PINTU_&amp;_Jendela3"/>
      <sheetName val="4_3__Lantai3"/>
      <sheetName val="4_4__Plapond3"/>
      <sheetName val="4_5__SANITAIR3"/>
      <sheetName val="4_6__lain-lain3"/>
      <sheetName val="4_7_ARSITEKTUR_(POWER_HOUSE)3"/>
      <sheetName val="7_3__tam-Kur_ARS3"/>
      <sheetName val="Cover_ME3"/>
      <sheetName val="5_1_ELEKTRIKAL-ELEKTRONIK3"/>
      <sheetName val="PEMADAM_KEBAKARAN3"/>
      <sheetName val="UNIT_AC3"/>
      <sheetName val="UNIT_FAN3"/>
      <sheetName val="INSTALASI_(2)3"/>
      <sheetName val="PENJUMLAHAN_TATA_UDARA3"/>
      <sheetName val="5_5_-_ELEKTRONIK3"/>
      <sheetName val="6-Pek__Luar3"/>
      <sheetName val="HIT_AREA_LUAR3"/>
      <sheetName val="Luas_Bangunan3"/>
      <sheetName val="Fill_this_out_first___9"/>
      <sheetName val="Breakdown_Architecture3"/>
      <sheetName val="Breakdown_Structure3"/>
      <sheetName val="Ring_Balok3"/>
      <sheetName val="Harga_ME_3"/>
      <sheetName val="Teq_an3"/>
      <sheetName val="Teq_an_ccrt3"/>
      <sheetName val="Teq_an_Stone3"/>
      <sheetName val="An_Earth3"/>
      <sheetName val="An_Ls_3"/>
      <sheetName val="New_MADC3"/>
      <sheetName val="struktur_tdk_dipakai3"/>
      <sheetName val="Analisa_&amp;_Upah3"/>
      <sheetName val="Daftar_berat3"/>
      <sheetName val="Analisa___Upah3"/>
      <sheetName val="HRG_BHN3"/>
      <sheetName val="Arc_Analysis3"/>
      <sheetName val="An_Str3"/>
      <sheetName val="DAFTAR_HARGA3"/>
      <sheetName val="Bill_sipil3"/>
      <sheetName val="Analisa__Baku3"/>
      <sheetName val="Rekap_Direct_Cost3"/>
      <sheetName val="REF_ONLY3"/>
      <sheetName val="BQ_ME3"/>
      <sheetName val="data_RSUD_KIS3"/>
      <sheetName val="BQ_Stdr3"/>
      <sheetName val="inp_data3"/>
      <sheetName val="Unit_Rate3"/>
      <sheetName val="Steel_Pipe3"/>
      <sheetName val="External_PVC,_PPR,_HDPE3"/>
      <sheetName val="Internal_PVC,_PPR,_HDPE3"/>
      <sheetName val="GI_Sheet3"/>
      <sheetName val="analisa_Str3"/>
      <sheetName val="Daftar_Upah3"/>
      <sheetName val="Harga_Satuan3"/>
      <sheetName val="Daf_13"/>
      <sheetName val="Total_Load_List3"/>
      <sheetName val="Currency_Rate3"/>
      <sheetName val="Summary_Sheets3"/>
      <sheetName val="ARS_ADM3"/>
      <sheetName val="Code_023"/>
      <sheetName val="Code_033"/>
      <sheetName val="Code_043"/>
      <sheetName val="Code_053"/>
      <sheetName val="Code_063"/>
      <sheetName val="Code_073"/>
      <sheetName val="Code_093"/>
      <sheetName val="PileCap_3"/>
      <sheetName val="Tie_Beam3"/>
      <sheetName val="RAB_Str_3"/>
      <sheetName val="Daf-III_1_Dinding-TA3"/>
      <sheetName val="Daf-III_2_Pintu_Jendela_TA3"/>
      <sheetName val="REKAPITULASI_AKHIR3"/>
      <sheetName val="Daf-III_6_Lain-lain_TA3"/>
      <sheetName val="Daf-VA_(_TAMBAH_KURANG_TA)3"/>
      <sheetName val="Daf-II_2_(Beton)_TA3"/>
      <sheetName val="Bill_5_Summary3"/>
      <sheetName val="Bill_33"/>
      <sheetName val="ANALISA_SNI'13_3"/>
      <sheetName val="dATA_pc3"/>
      <sheetName val="Kolom_TG_23"/>
      <sheetName val="DETAIL_BALOK3"/>
      <sheetName val="DETAIL_KOLOM3"/>
      <sheetName val="2__MVAC_R13"/>
      <sheetName val="BQ_F3"/>
      <sheetName val="Harga_Bahan_&amp;_Upah_3"/>
      <sheetName val="Budget_Code3"/>
      <sheetName val="Tong_hop3"/>
      <sheetName val="1_02"/>
      <sheetName val="Elemental_Breakdown+20%2"/>
      <sheetName val="Phan_tho2"/>
      <sheetName val="analisa_SNI2"/>
      <sheetName val="analisa_prelim2"/>
      <sheetName val="Lantai_Semibasement2"/>
      <sheetName val="Lantai_17"/>
      <sheetName val="Lantai_1A2"/>
      <sheetName val="Lantai_22"/>
      <sheetName val="Lantai_32"/>
      <sheetName val="Lantai_42"/>
      <sheetName val="Lantai_52"/>
      <sheetName val="Lantai_62"/>
      <sheetName val="Lantai_72"/>
      <sheetName val="Lantai_82"/>
      <sheetName val="Lantai_92"/>
      <sheetName val="Lantai_102"/>
      <sheetName val="Lantai_112"/>
      <sheetName val="Lantai_122"/>
      <sheetName val="Lantai_132"/>
      <sheetName val="Lantai_142"/>
      <sheetName val="Lantai_152"/>
      <sheetName val="Lantai_Mesin2"/>
      <sheetName val="Prov__Sum2"/>
      <sheetName val="material_2"/>
      <sheetName val="Cover_CKE2"/>
      <sheetName val="Summary_Mech_2"/>
      <sheetName val="Mech__BQ2"/>
      <sheetName val="P_APRIL_20162"/>
      <sheetName val="Qttn_Report2"/>
      <sheetName val="MTO_REV_02"/>
      <sheetName val="ANALISA_PEK_UMUM2"/>
      <sheetName val="daftar_material2"/>
      <sheetName val="Klm_Base2"/>
      <sheetName val="B_Lt_1a2"/>
      <sheetName val="dftr_upah2"/>
      <sheetName val="Deep_Well2"/>
      <sheetName val="Pek_Luar2"/>
      <sheetName val="an_el2"/>
      <sheetName val="An_AC_&amp;_Plb2"/>
      <sheetName val="an__struktur2"/>
      <sheetName val="concept_cost_code2"/>
      <sheetName val="summary_cost_code2"/>
      <sheetName val="kas_proyek2"/>
      <sheetName val="lain_lain2"/>
      <sheetName val="D2_42"/>
      <sheetName val="D4_3_(TE)2"/>
      <sheetName val="D5_3_(TF)_2"/>
      <sheetName val="D8_3_(TJ)2"/>
      <sheetName val="Analisa_RAP2"/>
      <sheetName val="Sch_Tender2"/>
      <sheetName val="Analisa_RAB2"/>
      <sheetName val="Rekap_RAP2"/>
      <sheetName val="hg_sat_22"/>
      <sheetName val="hg_sat_BM2"/>
      <sheetName val="DATA_WP2"/>
      <sheetName val="Lt__1_(A)2"/>
      <sheetName val="Lab_A_(FKU)2"/>
      <sheetName val="TE_TS_FA_LAN_MATV2"/>
      <sheetName val="Unt_rate2"/>
      <sheetName val="NC_NEW2"/>
      <sheetName val="TH_kinh_phi2"/>
      <sheetName val="KLDT_DIEN2"/>
      <sheetName val="Dinh_muc_CP_KTCB_khac2"/>
      <sheetName val="CSA_Works2"/>
      <sheetName val="Pre_2"/>
      <sheetName val="RAB_AR&amp;STR2"/>
      <sheetName val="1_1_Barrette_pile2"/>
      <sheetName val="Le_MERIDIEN2"/>
      <sheetName val="UNITED_PHARMA2"/>
      <sheetName val="B7_ALU_GLASS_D&amp;W2"/>
      <sheetName val="B3_CONCRETE_WORKS2"/>
      <sheetName val="B8_FINISHING_WORKS2"/>
      <sheetName val="B4_MASONRY_WORKS2"/>
      <sheetName val="B5_METAL_WORKS2"/>
      <sheetName val="List_of_Houses2"/>
      <sheetName val="B2_SITE_WORKS2"/>
      <sheetName val="B6_THERMAL&amp;MOITURE2"/>
      <sheetName val="Du_thau2"/>
      <sheetName val="Cover_(x)2"/>
      <sheetName val="Cor_Apt2"/>
      <sheetName val="Don_gia_chi_tiet2"/>
      <sheetName val="Hoja_32"/>
      <sheetName val="KL_chốt_LV2"/>
      <sheetName val="Du_toan2"/>
      <sheetName val="D)_Cabling_Installation2"/>
      <sheetName val="Bang_gia_2011_10_122"/>
      <sheetName val="4_canh2"/>
      <sheetName val="Land_Dev't__Ph-12"/>
      <sheetName val="Summary_tb2"/>
      <sheetName val="TB_NẶNG2"/>
      <sheetName val="BAO_CHE2"/>
      <sheetName val="TỔNG_HỢP2"/>
      <sheetName val="AN_TOAN2"/>
      <sheetName val="Cong_tac_tam2"/>
      <sheetName val="TB_CHONG_DO_(GG_chen)2"/>
      <sheetName val="TONGKE3p_2"/>
      <sheetName val="Customer_list2"/>
      <sheetName val="Chiết_tính_BS2"/>
      <sheetName val="Smry_Wk_(P_I)2"/>
      <sheetName val="harga_bahan_M&amp;E2"/>
      <sheetName val="SAT_EL2"/>
      <sheetName val="bahan_SNI2"/>
      <sheetName val="Bahan_2"/>
      <sheetName val="Harsat_Upah2"/>
      <sheetName val="DAFTAR_BESI_KANAL_C_SIKU2"/>
      <sheetName val="ANALISA_HARGA_ALAT2"/>
      <sheetName val="ANAL_MATERIAL+ANGKUT2"/>
      <sheetName val="Urai__Resap_pengikat2"/>
      <sheetName val="Bill_Of_Quantity2"/>
      <sheetName val="Rebar_FL_28_add72"/>
      <sheetName val="KJ_20022"/>
      <sheetName val="A+Supl_2"/>
      <sheetName val="Pressure_Gage_Form2"/>
      <sheetName val="Main_Package2"/>
      <sheetName val="D4_-_PLB2"/>
      <sheetName val="general_requirements2"/>
      <sheetName val="Ｎｏ_132"/>
      <sheetName val="Finishes_applied2"/>
      <sheetName val="Room_matrix2"/>
      <sheetName val="KET_CAU_CT52"/>
      <sheetName val="1_Requisition(E)2"/>
      <sheetName val="Đơn_giá_khoán2"/>
      <sheetName val="Define_finishing2"/>
      <sheetName val="MAIN_SUM2"/>
      <sheetName val="Civil_Works2"/>
      <sheetName val="Area_Cal2"/>
      <sheetName val="Calculation_UNC2"/>
      <sheetName val="Analisa_Gundih2"/>
      <sheetName val="TO_OFF2"/>
      <sheetName val="an_mek2"/>
      <sheetName val="upah_bahan2"/>
      <sheetName val="REKAP_C&amp;D2"/>
      <sheetName val="Blok_C_Elektrikal2"/>
      <sheetName val="D_&amp;_W_sizes2"/>
      <sheetName val="rekap_str_ars2"/>
      <sheetName val="Cat_2"/>
      <sheetName val="Analisa___2_2"/>
      <sheetName val="Summary_12"/>
      <sheetName val="Bill_4_Summary2"/>
      <sheetName val="DAFTAR_HARGA_SATUAN_MATERIAL2"/>
      <sheetName val="Summary_per_costtype12"/>
      <sheetName val="custom_check2"/>
      <sheetName val="APRON_TAHAP_I2"/>
      <sheetName val="ANALISA_BARU_40_M2"/>
      <sheetName val="THPDMoi__(2)2"/>
      <sheetName val="dongia_(2)2"/>
      <sheetName val="TLSKIN_LWR2"/>
      <sheetName val="DHS_Alat2"/>
      <sheetName val="DHS_Bahan_Material2"/>
      <sheetName val="DHS_Upah2"/>
      <sheetName val="Analisa_Harga_Satuan2"/>
      <sheetName val="Rekap_Addendum2"/>
      <sheetName val="Data_Arc"/>
      <sheetName val="Data_Str_H"/>
      <sheetName val="Data_Str_V"/>
      <sheetName val="Input_Arc"/>
      <sheetName val="Input_Str"/>
      <sheetName val="QS_Str"/>
      <sheetName val="QS_Breakdown"/>
      <sheetName val="QS_Arc"/>
      <sheetName val="DETAIL_"/>
      <sheetName val="MTO_REV_03"/>
      <sheetName val="IPC_08"/>
      <sheetName val="IPC_14"/>
      <sheetName val="IPC_10"/>
      <sheetName val="GOC-KO_IN"/>
      <sheetName val="Quo__1"/>
      <sheetName val="Thiet_Bi"/>
      <sheetName val="1__HT_Điện_-_R1"/>
      <sheetName val="2__HT_Máy_Phát_Điện_-_R1"/>
      <sheetName val="3_HT_ĐHKK_-_R2"/>
      <sheetName val="4_HT_Cấp_Thoát_Nước"/>
      <sheetName val="5_HT_PCCC"/>
      <sheetName val="6__Thiết_bị_chính"/>
      <sheetName val="Các_Hạng_mục_Thay_đổi"/>
      <sheetName val="beamschedule"/>
      <sheetName val="RC-BEAM"/>
      <sheetName val="May TC"/>
      <sheetName val="Nhan cong"/>
      <sheetName val="DM.ChiPhi"/>
      <sheetName val="4, Prelim"/>
      <sheetName val="profit_Const6"/>
      <sheetName val="FORM_X_COST6"/>
      <sheetName val="H_Satuan6"/>
      <sheetName val="EST__SERVICEHEATEXCHANGER-ATD6"/>
      <sheetName val="Cover_Daf-26"/>
      <sheetName val="Civil_Costs6"/>
      <sheetName val="Fill_this_out_first___10"/>
      <sheetName val="Balok_Slab4"/>
      <sheetName val="Pas__Bata4"/>
      <sheetName val="kusen_lt2-34"/>
      <sheetName val="ukuran_kusen4"/>
      <sheetName val="DATA_HARGA4"/>
      <sheetName val="ERCN_ATAP_COST4"/>
      <sheetName val="Rekap_boq4"/>
      <sheetName val="I_Persiapan4"/>
      <sheetName val="3_1_STR_BETON_GD_UTAMA4"/>
      <sheetName val="3_2_STR_BETON_PH4"/>
      <sheetName val="3_3_STR_BAJA4"/>
      <sheetName val="TAM-KUR_STR4"/>
      <sheetName val="4_1__DINDING4"/>
      <sheetName val="4_2_PINTU_&amp;_Jendela4"/>
      <sheetName val="4_3__Lantai4"/>
      <sheetName val="4_4__Plapond4"/>
      <sheetName val="4_5__SANITAIR4"/>
      <sheetName val="4_6__lain-lain4"/>
      <sheetName val="4_7_ARSITEKTUR_(POWER_HOUSE)4"/>
      <sheetName val="7_3__tam-Kur_ARS4"/>
      <sheetName val="Cover_ME4"/>
      <sheetName val="5_1_ELEKTRIKAL-ELEKTRONIK4"/>
      <sheetName val="PEMADAM_KEBAKARAN4"/>
      <sheetName val="UNIT_AC4"/>
      <sheetName val="UNIT_FAN4"/>
      <sheetName val="INSTALASI_(2)4"/>
      <sheetName val="PENJUMLAHAN_TATA_UDARA4"/>
      <sheetName val="5_5_-_ELEKTRONIK4"/>
      <sheetName val="6-Pek__Luar4"/>
      <sheetName val="HIT_AREA_LUAR4"/>
      <sheetName val="Luas_Bangunan4"/>
      <sheetName val="Fill_this_out_first___11"/>
      <sheetName val="Breakdown_Architecture4"/>
      <sheetName val="Breakdown_Structure4"/>
      <sheetName val="Ring_Balok4"/>
      <sheetName val="Harga_ME_4"/>
      <sheetName val="Teq_an4"/>
      <sheetName val="Teq_an_ccrt4"/>
      <sheetName val="Teq_an_Stone4"/>
      <sheetName val="An_Earth4"/>
      <sheetName val="An_Ls_4"/>
      <sheetName val="New_MADC4"/>
      <sheetName val="struktur_tdk_dipakai4"/>
      <sheetName val="Analisa_&amp;_Upah4"/>
      <sheetName val="Daftar_berat4"/>
      <sheetName val="Analisa___Upah4"/>
      <sheetName val="HRG_BHN4"/>
      <sheetName val="Arc_Analysis4"/>
      <sheetName val="An_Str4"/>
      <sheetName val="DAFTAR_HARGA4"/>
      <sheetName val="Bill_sipil4"/>
      <sheetName val="Analisa__Baku4"/>
      <sheetName val="Rekap_Direct_Cost4"/>
      <sheetName val="REF_ONLY4"/>
      <sheetName val="BQ_ME4"/>
      <sheetName val="data_RSUD_KIS4"/>
      <sheetName val="BQ_Stdr4"/>
      <sheetName val="inp_data4"/>
      <sheetName val="Unit_Rate4"/>
      <sheetName val="Steel_Pipe4"/>
      <sheetName val="External_PVC,_PPR,_HDPE4"/>
      <sheetName val="Internal_PVC,_PPR,_HDPE4"/>
      <sheetName val="GI_Sheet4"/>
      <sheetName val="analisa_Str4"/>
      <sheetName val="Daftar_Upah4"/>
      <sheetName val="Harga_Satuan4"/>
      <sheetName val="Daf_14"/>
      <sheetName val="Total_Load_List4"/>
      <sheetName val="Currency_Rate4"/>
      <sheetName val="Summary_Sheets4"/>
      <sheetName val="ARS_ADM4"/>
      <sheetName val="Code_024"/>
      <sheetName val="Code_034"/>
      <sheetName val="Code_044"/>
      <sheetName val="Code_054"/>
      <sheetName val="Code_064"/>
      <sheetName val="Code_074"/>
      <sheetName val="Code_094"/>
      <sheetName val="PileCap_4"/>
      <sheetName val="Tie_Beam4"/>
      <sheetName val="RAB_Str_4"/>
      <sheetName val="Daf-III_1_Dinding-TA4"/>
      <sheetName val="Daf-III_2_Pintu_Jendela_TA4"/>
      <sheetName val="REKAPITULASI_AKHIR4"/>
      <sheetName val="Daf-III_6_Lain-lain_TA4"/>
      <sheetName val="Daf-VA_(_TAMBAH_KURANG_TA)4"/>
      <sheetName val="Daf-II_2_(Beton)_TA4"/>
      <sheetName val="Bill_5_Summary4"/>
      <sheetName val="Bill_34"/>
      <sheetName val="ANALISA_SNI'13_4"/>
      <sheetName val="dATA_pc4"/>
      <sheetName val="Kolom_TG_24"/>
      <sheetName val="DETAIL_BALOK4"/>
      <sheetName val="DETAIL_KOLOM4"/>
      <sheetName val="2__MVAC_R14"/>
      <sheetName val="BQ_F4"/>
      <sheetName val="Harga_Bahan_&amp;_Upah_4"/>
      <sheetName val="Budget_Code4"/>
      <sheetName val="Tong_hop4"/>
      <sheetName val="analisa_SNI3"/>
      <sheetName val="analisa_prelim3"/>
      <sheetName val="Lantai_Semibasement3"/>
      <sheetName val="Lantai_18"/>
      <sheetName val="Lantai_1A3"/>
      <sheetName val="Lantai_23"/>
      <sheetName val="Lantai_33"/>
      <sheetName val="Lantai_43"/>
      <sheetName val="Lantai_53"/>
      <sheetName val="Lantai_63"/>
      <sheetName val="Lantai_73"/>
      <sheetName val="Lantai_83"/>
      <sheetName val="Lantai_93"/>
      <sheetName val="Lantai_103"/>
      <sheetName val="Lantai_113"/>
      <sheetName val="Lantai_123"/>
      <sheetName val="Lantai_133"/>
      <sheetName val="Lantai_143"/>
      <sheetName val="Lantai_153"/>
      <sheetName val="Lantai_Mesin3"/>
      <sheetName val="Prov__Sum3"/>
      <sheetName val="material_3"/>
      <sheetName val="Cover_CKE3"/>
      <sheetName val="Summary_Mech_3"/>
      <sheetName val="Mech__BQ3"/>
      <sheetName val="P_APRIL_20163"/>
      <sheetName val="Qttn_Report3"/>
      <sheetName val="MTO_REV_04"/>
      <sheetName val="ANALISA_PEK_UMUM3"/>
      <sheetName val="daftar_material3"/>
      <sheetName val="Klm_Base3"/>
      <sheetName val="B_Lt_1a3"/>
      <sheetName val="dftr_upah3"/>
      <sheetName val="Deep_Well3"/>
      <sheetName val="Pek_Luar3"/>
      <sheetName val="an_el3"/>
      <sheetName val="An_AC_&amp;_Plb3"/>
      <sheetName val="an__struktur3"/>
      <sheetName val="concept_cost_code3"/>
      <sheetName val="summary_cost_code3"/>
      <sheetName val="kas_proyek3"/>
      <sheetName val="lain_lain3"/>
      <sheetName val="D2_43"/>
      <sheetName val="D4_3_(TE)3"/>
      <sheetName val="D5_3_(TF)_3"/>
      <sheetName val="D8_3_(TJ)3"/>
      <sheetName val="Analisa_RAP3"/>
      <sheetName val="Sch_Tender3"/>
      <sheetName val="Analisa_RAB3"/>
      <sheetName val="Rekap_RAP3"/>
      <sheetName val="hg_sat_23"/>
      <sheetName val="hg_sat_BM3"/>
      <sheetName val="DATA_WP3"/>
      <sheetName val="Lt__1_(A)3"/>
      <sheetName val="Lab_A_(FKU)3"/>
      <sheetName val="TE_TS_FA_LAN_MATV3"/>
      <sheetName val="TH_kinh_phi3"/>
      <sheetName val="KLDT_DIEN3"/>
      <sheetName val="Dinh_muc_CP_KTCB_khac3"/>
      <sheetName val="CSA_Works3"/>
      <sheetName val="Pre_3"/>
      <sheetName val="RAB_AR&amp;STR3"/>
      <sheetName val="Unt_rate3"/>
      <sheetName val="Cover_(x)3"/>
      <sheetName val="Cor_Apt3"/>
      <sheetName val="Don_gia_chi_tiet3"/>
      <sheetName val="Elemental_Breakdown+20%3"/>
      <sheetName val="KL_chốt_LV3"/>
      <sheetName val="Du_toan3"/>
      <sheetName val="B7_ALU_GLASS_D&amp;W3"/>
      <sheetName val="B3_CONCRETE_WORKS3"/>
      <sheetName val="B8_FINISHING_WORKS3"/>
      <sheetName val="B4_MASONRY_WORKS3"/>
      <sheetName val="B5_METAL_WORKS3"/>
      <sheetName val="List_of_Houses3"/>
      <sheetName val="B2_SITE_WORKS3"/>
      <sheetName val="B6_THERMAL&amp;MOITURE3"/>
      <sheetName val="Du_thau3"/>
      <sheetName val="1_03"/>
      <sheetName val="Phan_tho3"/>
      <sheetName val="NC_NEW3"/>
      <sheetName val="Hoja_33"/>
      <sheetName val="TB_NẶNG3"/>
      <sheetName val="BAO_CHE3"/>
      <sheetName val="TỔNG_HỢP3"/>
      <sheetName val="AN_TOAN3"/>
      <sheetName val="Cong_tac_tam3"/>
      <sheetName val="TB_CHONG_DO_(GG_chen)3"/>
      <sheetName val="TONGKE3p_3"/>
      <sheetName val="Main_Package3"/>
      <sheetName val="D4_-_PLB3"/>
      <sheetName val="Customer_list3"/>
      <sheetName val="1_1_Barrette_pile3"/>
      <sheetName val="Rebar_FL_28_add73"/>
      <sheetName val="Bang_gia_2011_10_123"/>
      <sheetName val="4_canh3"/>
      <sheetName val="Land_Dev't__Ph-13"/>
      <sheetName val="D)_Cabling_Installation3"/>
      <sheetName val="Chiết_tính_BS3"/>
      <sheetName val="general_requirements3"/>
      <sheetName val="KJ_20023"/>
      <sheetName val="Bahan_3"/>
      <sheetName val="A+Supl_3"/>
      <sheetName val="Pressure_Gage_Form3"/>
      <sheetName val="Summary_tb3"/>
      <sheetName val="KET_CAU_CT53"/>
      <sheetName val="Le_MERIDIEN3"/>
      <sheetName val="UNITED_PHARMA3"/>
      <sheetName val="Smry_Wk_(P_I)3"/>
      <sheetName val="1_Requisition(E)3"/>
      <sheetName val="Civil_Works3"/>
      <sheetName val="Đơn_giá_khoán3"/>
      <sheetName val="harga_bahan_M&amp;E3"/>
      <sheetName val="SAT_EL3"/>
      <sheetName val="bahan_SNI3"/>
      <sheetName val="Harsat_Upah3"/>
      <sheetName val="DAFTAR_BESI_KANAL_C_SIKU3"/>
      <sheetName val="ANALISA_HARGA_ALAT3"/>
      <sheetName val="ANAL_MATERIAL+ANGKUT3"/>
      <sheetName val="Urai__Resap_pengikat3"/>
      <sheetName val="Bill_Of_Quantity3"/>
      <sheetName val="Finishes_applied3"/>
      <sheetName val="Room_matrix3"/>
      <sheetName val="Ｎｏ_133"/>
      <sheetName val="Define_finishing3"/>
      <sheetName val="MAIN_SUM3"/>
      <sheetName val="Area_Cal3"/>
      <sheetName val="Calculation_UNC3"/>
      <sheetName val="Data_Arc1"/>
      <sheetName val="Data_Str_H1"/>
      <sheetName val="Data_Str_V1"/>
      <sheetName val="Input_Arc1"/>
      <sheetName val="Input_Str1"/>
      <sheetName val="QS_Str1"/>
      <sheetName val="QS_Breakdown1"/>
      <sheetName val="QS_Arc1"/>
      <sheetName val="an_mek3"/>
      <sheetName val="upah_bahan3"/>
      <sheetName val="REKAP_C&amp;D3"/>
      <sheetName val="Blok_C_Elektrikal3"/>
      <sheetName val="D_&amp;_W_sizes3"/>
      <sheetName val="rekap_str_ars3"/>
      <sheetName val="Analisa_Gundih3"/>
      <sheetName val="TO_OFF3"/>
      <sheetName val="Cat_3"/>
      <sheetName val="Analisa___2_3"/>
      <sheetName val="Summary_13"/>
      <sheetName val="Bill_4_Summary3"/>
      <sheetName val="DAFTAR_HARGA_SATUAN_MATERIAL3"/>
      <sheetName val="Summary_per_costtype13"/>
      <sheetName val="custom_check3"/>
      <sheetName val="APRON_TAHAP_I3"/>
      <sheetName val="ANALISA_BARU_40_M3"/>
      <sheetName val="THPDMoi__(2)3"/>
      <sheetName val="dongia_(2)3"/>
      <sheetName val="TLSKIN_LWR3"/>
      <sheetName val="DHS_Alat3"/>
      <sheetName val="DHS_Bahan_Material3"/>
      <sheetName val="DHS_Upah3"/>
      <sheetName val="Analisa_Harga_Satuan3"/>
      <sheetName val="Rekap_Addendum3"/>
      <sheetName val="DETAIL_1"/>
      <sheetName val="MTO_REV_05"/>
      <sheetName val="GOC-KO_IN1"/>
      <sheetName val="1__HT_Điện_-_R11"/>
      <sheetName val="2__HT_Máy_Phát_Điện_-_R11"/>
      <sheetName val="3_HT_ĐHKK_-_R21"/>
      <sheetName val="4_HT_Cấp_Thoát_Nước1"/>
      <sheetName val="5_HT_PCCC1"/>
      <sheetName val="6__Thiết_bị_chính1"/>
      <sheetName val="Các_Hạng_mục_Thay_đổi1"/>
      <sheetName val="IPC_081"/>
      <sheetName val="IPC_141"/>
      <sheetName val="IPC_101"/>
      <sheetName val="Quo__11"/>
      <sheetName val="Thiet_Bi1"/>
      <sheetName val="Buy_vs__Lease_Car"/>
      <sheetName val="He_so"/>
      <sheetName val="AHS_ME_"/>
      <sheetName val="REKAP_TOT"/>
      <sheetName val="Harga_Dasar"/>
      <sheetName val="FORM_1_(PROD_15-5)"/>
      <sheetName val="MAPDC_"/>
      <sheetName val="FORM_4_(PROD_15-8)"/>
      <sheetName val="Alat_DC"/>
      <sheetName val="Pemakaian_Alat+Tenaga"/>
      <sheetName val="FORM_5_(PROD_15-9)"/>
      <sheetName val="FORM_7_(PROD_15-11)"/>
      <sheetName val="D_BOARD"/>
      <sheetName val="Alat_B"/>
      <sheetName val="Bahan_B"/>
      <sheetName val="Upah_B"/>
      <sheetName val="HARSAT_(DC)"/>
      <sheetName val="BAHAN_(2)"/>
      <sheetName val="AN-PRE_(2)"/>
      <sheetName val="STR__HOTEL"/>
      <sheetName val="ARS_apartment"/>
      <sheetName val="PENJUMLAHAN_AKHIR"/>
      <sheetName val="Analisa_ME"/>
      <sheetName val="Analisa_-Baku"/>
      <sheetName val="Rekap_dpb_11"/>
      <sheetName val="Agregat_Halus_&amp;_Kasar"/>
      <sheetName val="harga_bahan"/>
      <sheetName val="Isolasi_Luar_Dalam"/>
      <sheetName val="Isolasi_Luar"/>
      <sheetName val="HARGA_MATERIAL"/>
      <sheetName val="Cover_(sh_1)"/>
      <sheetName val="Phase_I_-Over_flow"/>
      <sheetName val="Phase_I"/>
      <sheetName val="Phase_I_I"/>
      <sheetName val="Clean_room_-_Return"/>
      <sheetName val="Clean_room_-_Supply"/>
      <sheetName val="Close_June_10"/>
      <sheetName val="rab_me_(fisik)"/>
      <sheetName val="rab_me_(by_owner)_"/>
      <sheetName val="Phan_tich"/>
      <sheetName val="AUTOMATIC_SELECT"/>
      <sheetName val="1__KC_XUONG_SAN_XUAT"/>
      <sheetName val="Tong_DT"/>
      <sheetName val="phan_tic_chi_tiet"/>
      <sheetName val="phan_tich_don_gia"/>
      <sheetName val="Priced_BOQ"/>
      <sheetName val="An-Sipil(ADA_KODE)"/>
      <sheetName val="URA_E450"/>
      <sheetName val="ANALISA_SM"/>
      <sheetName val="Hệ_số_và_tỷ_giá"/>
      <sheetName val="BAO_GIA"/>
      <sheetName val="CPC_(phuc_vu_tinh_cost)"/>
      <sheetName val="Chi_phi_gian_tiep"/>
      <sheetName val="May_TC"/>
      <sheetName val="Nhan_cong"/>
      <sheetName val="DM_ChiPhi"/>
      <sheetName val="4,_Prelim"/>
      <sheetName val="Tong hop vat tu"/>
      <sheetName val="Phan tich ca may"/>
      <sheetName val="Chenh lech ca may"/>
      <sheetName val="Chenh lech vat tu"/>
      <sheetName val="TLg CN&amp;Laixe"/>
      <sheetName val="TLg CN&amp;Laixe (2)"/>
      <sheetName val="TLg Laitau"/>
      <sheetName val="TLg Laitau (2)"/>
      <sheetName val="变量单"/>
      <sheetName val="Total"/>
      <sheetName val="Ptvt"/>
      <sheetName val="KC-moi"/>
      <sheetName val="Kiem-Toan"/>
      <sheetName val="TSCK"/>
      <sheetName val="U.P List"/>
      <sheetName val="Sat Bah &amp; Up"/>
      <sheetName val="List Harga"/>
      <sheetName val="VO I"/>
      <sheetName val="4-Basic Price"/>
      <sheetName val="REKAP ARSITEKTUR"/>
      <sheetName val="Market"/>
      <sheetName val="SECURITY"/>
      <sheetName val="Telephone"/>
      <sheetName val="S System"/>
      <sheetName val="TS-Pelak"/>
      <sheetName val="Anls"/>
      <sheetName val="NP"/>
      <sheetName val="Perm. Test"/>
      <sheetName val="UPAHBAHAN"/>
      <sheetName val="Soil factor"/>
      <sheetName val="Pricing-2"/>
      <sheetName val="DaftarHarga"/>
      <sheetName val="Analisa Hrg Sat "/>
      <sheetName val="Perbandingan Pay Item (3)"/>
      <sheetName val="HARGADASAR"/>
      <sheetName val="PBK-01"/>
      <sheetName val="CASH-lapangan"/>
      <sheetName val="CASH WILAYAH"/>
      <sheetName val="hutang-lapangan "/>
      <sheetName val="Hutang-Wilayah"/>
      <sheetName val="antisipasi"/>
      <sheetName val="SAT-DAS"/>
      <sheetName val="Wiw"/>
      <sheetName val="PO2"/>
      <sheetName val="HUTANG-lapangan"/>
      <sheetName val="Vibro_Roller"/>
      <sheetName val="H_Dasar"/>
      <sheetName val="Analisa pemkot"/>
      <sheetName val="daf_H_sat"/>
      <sheetName val="rab_analisa"/>
      <sheetName val="C-LOAD(L-FACTORY.)"/>
      <sheetName val="Calculation"/>
      <sheetName val="현장별"/>
      <sheetName val="Mẫu (ko xóa)"/>
      <sheetName val="BG"/>
      <sheetName val="DSHD DH"/>
      <sheetName val="CHITIET VL-NC-TT1p"/>
      <sheetName val="BQ ARS"/>
      <sheetName val="メニュー"/>
      <sheetName val="設定"/>
      <sheetName val="Bill-2"/>
      <sheetName val="HARSAT-lain"/>
      <sheetName val="HARSAT-tanah"/>
      <sheetName val="HARSAT-lhn"/>
      <sheetName val="Luas-Tot"/>
      <sheetName val="EQ_an"/>
      <sheetName val="K"/>
      <sheetName val="Urai _ Guide Post"/>
      <sheetName val="Urai_Galian Tanah"/>
      <sheetName val="12CGOU"/>
      <sheetName val="BQ OE"/>
      <sheetName val="RAB JALUR TEMILING "/>
      <sheetName val="DC"/>
      <sheetName val="dasar"/>
      <sheetName val="Agg Halus &amp; Kasar"/>
      <sheetName val="Df-Kuan"/>
      <sheetName val="UP_an"/>
      <sheetName val="Analisa SNI STANDART "/>
      <sheetName val="Analisa Fave"/>
      <sheetName val="BUA"/>
      <sheetName val="Harsat Bahan"/>
      <sheetName val="Harsat Subkon"/>
      <sheetName val="PP"/>
      <sheetName val="ANALISA-S"/>
      <sheetName val="HARGA SATUAN DASAR"/>
      <sheetName val="BIALANG"/>
      <sheetName val="hrgsat"/>
      <sheetName val="TerbiL"/>
      <sheetName val="Resume"/>
      <sheetName val="Sumber Daya"/>
      <sheetName val="div-2"/>
      <sheetName val="RKP"/>
      <sheetName val="Estimate"/>
      <sheetName val="har-sat"/>
      <sheetName val="BahanUpah"/>
      <sheetName val="BQ-Str"/>
      <sheetName val="Gia"/>
      <sheetName val="BOQ.X1"/>
      <sheetName val="물량표"/>
      <sheetName val="4.2.1 Đo bóc KL OLK-06"/>
      <sheetName val="4.1.1 CHI TIET OLK-06"/>
      <sheetName val="4 CĂN"/>
      <sheetName val="5.2.1 Đo bóc KL OLK-10"/>
      <sheetName val="F4-F7"/>
      <sheetName val="8521"/>
      <sheetName val="計算条件"/>
      <sheetName val="기성내역"/>
      <sheetName val="물량표S"/>
      <sheetName val="0"/>
      <sheetName val="Dầm 1"/>
      <sheetName val="Cọc nhồi"/>
      <sheetName val="Vat lieu Canh"/>
      <sheetName val="Div26 - Elect"/>
      <sheetName val="74"/>
      <sheetName val="PARA "/>
      <sheetName val="Deviation BOQ &amp; ORG brand name"/>
      <sheetName val="Main Feeder"/>
      <sheetName val="PIPES"/>
      <sheetName val="Chi phi van chuyen"/>
      <sheetName val="Tro giup"/>
      <sheetName val="Gia giao VL den HT"/>
      <sheetName val="Gia VL den HT"/>
      <sheetName val="Phân tích xây tô miền Bắc-GD6"/>
      <sheetName val="profit_Const7"/>
      <sheetName val="FORM_X_COST7"/>
      <sheetName val="H_Satuan7"/>
      <sheetName val="EST__SERVICEHEATEXCHANGER-ATD7"/>
      <sheetName val="Cover_Daf-27"/>
      <sheetName val="Civil_Costs7"/>
      <sheetName val="Fill_this_out_first___12"/>
      <sheetName val="Balok_Slab5"/>
      <sheetName val="Pas__Bata5"/>
      <sheetName val="kusen_lt2-35"/>
      <sheetName val="ukuran_kusen5"/>
      <sheetName val="DATA_HARGA5"/>
      <sheetName val="ERCN_ATAP_COST5"/>
      <sheetName val="Rekap_boq5"/>
      <sheetName val="I_Persiapan5"/>
      <sheetName val="3_1_STR_BETON_GD_UTAMA5"/>
      <sheetName val="3_2_STR_BETON_PH5"/>
      <sheetName val="3_3_STR_BAJA5"/>
      <sheetName val="TAM-KUR_STR5"/>
      <sheetName val="4_1__DINDING5"/>
      <sheetName val="4_2_PINTU_&amp;_Jendela5"/>
      <sheetName val="4_3__Lantai5"/>
      <sheetName val="4_4__Plapond5"/>
      <sheetName val="4_5__SANITAIR5"/>
      <sheetName val="4_6__lain-lain5"/>
      <sheetName val="4_7_ARSITEKTUR_(POWER_HOUSE)5"/>
      <sheetName val="7_3__tam-Kur_ARS5"/>
      <sheetName val="Cover_ME5"/>
      <sheetName val="5_1_ELEKTRIKAL-ELEKTRONIK5"/>
      <sheetName val="PEMADAM_KEBAKARAN5"/>
      <sheetName val="UNIT_AC5"/>
      <sheetName val="UNIT_FAN5"/>
      <sheetName val="INSTALASI_(2)5"/>
      <sheetName val="PENJUMLAHAN_TATA_UDARA5"/>
      <sheetName val="5_5_-_ELEKTRONIK5"/>
      <sheetName val="6-Pek__Luar5"/>
      <sheetName val="HIT_AREA_LUAR5"/>
      <sheetName val="Luas_Bangunan5"/>
      <sheetName val="Fill_this_out_first___13"/>
      <sheetName val="Breakdown_Architecture5"/>
      <sheetName val="Breakdown_Structure5"/>
      <sheetName val="Ring_Balok5"/>
      <sheetName val="Harga_ME_5"/>
      <sheetName val="Teq_an5"/>
      <sheetName val="Teq_an_ccrt5"/>
      <sheetName val="Teq_an_Stone5"/>
      <sheetName val="An_Earth5"/>
      <sheetName val="An_Ls_5"/>
      <sheetName val="New_MADC5"/>
      <sheetName val="struktur_tdk_dipakai5"/>
      <sheetName val="Analisa_&amp;_Upah5"/>
      <sheetName val="Daftar_berat5"/>
      <sheetName val="Analisa___Upah5"/>
      <sheetName val="HRG_BHN5"/>
      <sheetName val="Arc_Analysis5"/>
      <sheetName val="An_Str5"/>
      <sheetName val="DAFTAR_HARGA5"/>
      <sheetName val="Bill_sipil5"/>
      <sheetName val="Analisa__Baku5"/>
      <sheetName val="Rekap_Direct_Cost5"/>
      <sheetName val="REF_ONLY5"/>
      <sheetName val="BQ_ME5"/>
      <sheetName val="data_RSUD_KIS5"/>
      <sheetName val="BQ_Stdr5"/>
      <sheetName val="inp_data5"/>
      <sheetName val="Unit_Rate5"/>
      <sheetName val="Steel_Pipe5"/>
      <sheetName val="External_PVC,_PPR,_HDPE5"/>
      <sheetName val="Internal_PVC,_PPR,_HDPE5"/>
      <sheetName val="GI_Sheet5"/>
      <sheetName val="analisa_Str5"/>
      <sheetName val="Daftar_Upah5"/>
      <sheetName val="Harga_Satuan5"/>
      <sheetName val="Daf_15"/>
      <sheetName val="Total_Load_List5"/>
      <sheetName val="Currency_Rate5"/>
      <sheetName val="Summary_Sheets5"/>
      <sheetName val="ARS_ADM5"/>
      <sheetName val="Code_025"/>
      <sheetName val="Code_035"/>
      <sheetName val="Code_045"/>
      <sheetName val="Code_055"/>
      <sheetName val="Code_065"/>
      <sheetName val="Code_075"/>
      <sheetName val="Code_095"/>
      <sheetName val="PileCap_5"/>
      <sheetName val="Tie_Beam5"/>
      <sheetName val="RAB_Str_5"/>
      <sheetName val="Daf-III_1_Dinding-TA5"/>
      <sheetName val="Daf-III_2_Pintu_Jendela_TA5"/>
      <sheetName val="REKAPITULASI_AKHIR5"/>
      <sheetName val="Daf-III_6_Lain-lain_TA5"/>
      <sheetName val="Daf-VA_(_TAMBAH_KURANG_TA)5"/>
      <sheetName val="Daf-II_2_(Beton)_TA5"/>
      <sheetName val="Bill_5_Summary5"/>
      <sheetName val="Bill_35"/>
      <sheetName val="ANALISA_SNI'13_5"/>
      <sheetName val="dATA_pc5"/>
      <sheetName val="Kolom_TG_25"/>
      <sheetName val="DETAIL_BALOK5"/>
      <sheetName val="DETAIL_KOLOM5"/>
      <sheetName val="2__MVAC_R15"/>
      <sheetName val="BQ_F5"/>
      <sheetName val="Harga_Bahan_&amp;_Upah_5"/>
      <sheetName val="Budget_Code5"/>
      <sheetName val="Tong_hop5"/>
      <sheetName val="Elemental_Breakdown+20%4"/>
      <sheetName val="Le_MERIDIEN4"/>
      <sheetName val="UNITED_PHARMA4"/>
      <sheetName val="1_04"/>
      <sheetName val="Phan_tho4"/>
      <sheetName val="analisa_SNI4"/>
      <sheetName val="analisa_prelim4"/>
      <sheetName val="Lantai_Semibasement4"/>
      <sheetName val="Lantai_19"/>
      <sheetName val="Lantai_1A4"/>
      <sheetName val="Lantai_24"/>
      <sheetName val="Lantai_34"/>
      <sheetName val="Lantai_44"/>
      <sheetName val="Lantai_54"/>
      <sheetName val="Lantai_64"/>
      <sheetName val="Lantai_74"/>
      <sheetName val="Lantai_84"/>
      <sheetName val="Lantai_94"/>
      <sheetName val="Lantai_104"/>
      <sheetName val="Lantai_114"/>
      <sheetName val="Lantai_124"/>
      <sheetName val="Lantai_134"/>
      <sheetName val="Lantai_144"/>
      <sheetName val="Lantai_154"/>
      <sheetName val="Lantai_Mesin4"/>
      <sheetName val="Prov__Sum4"/>
      <sheetName val="material_4"/>
      <sheetName val="Cover_CKE4"/>
      <sheetName val="Summary_Mech_4"/>
      <sheetName val="Mech__BQ4"/>
      <sheetName val="P_APRIL_20164"/>
      <sheetName val="Qttn_Report4"/>
      <sheetName val="MTO_REV_06"/>
      <sheetName val="ANALISA_PEK_UMUM4"/>
      <sheetName val="daftar_material4"/>
      <sheetName val="Klm_Base4"/>
      <sheetName val="B_Lt_1a4"/>
      <sheetName val="dftr_upah4"/>
      <sheetName val="Deep_Well4"/>
      <sheetName val="Pek_Luar4"/>
      <sheetName val="an_el4"/>
      <sheetName val="An_AC_&amp;_Plb4"/>
      <sheetName val="an__struktur4"/>
      <sheetName val="concept_cost_code4"/>
      <sheetName val="summary_cost_code4"/>
      <sheetName val="kas_proyek4"/>
      <sheetName val="lain_lain4"/>
      <sheetName val="D2_44"/>
      <sheetName val="D4_3_(TE)4"/>
      <sheetName val="D5_3_(TF)_4"/>
      <sheetName val="D8_3_(TJ)4"/>
      <sheetName val="Analisa_RAP4"/>
      <sheetName val="Sch_Tender4"/>
      <sheetName val="Analisa_RAB4"/>
      <sheetName val="Rekap_RAP4"/>
      <sheetName val="hg_sat_24"/>
      <sheetName val="hg_sat_BM4"/>
      <sheetName val="DATA_WP4"/>
      <sheetName val="Lt__1_(A)4"/>
      <sheetName val="Lab_A_(FKU)4"/>
      <sheetName val="TE_TS_FA_LAN_MATV4"/>
      <sheetName val="Unt_rate4"/>
      <sheetName val="NC_NEW4"/>
      <sheetName val="TH_kinh_phi4"/>
      <sheetName val="KLDT_DIEN4"/>
      <sheetName val="Dinh_muc_CP_KTCB_khac4"/>
      <sheetName val="CSA_Works4"/>
      <sheetName val="Pre_4"/>
      <sheetName val="RAB_AR&amp;STR4"/>
      <sheetName val="1_1_Barrette_pile4"/>
      <sheetName val="Cover_(x)4"/>
      <sheetName val="Cor_Apt4"/>
      <sheetName val="Don_gia_chi_tiet4"/>
      <sheetName val="B7_ALU_GLASS_D&amp;W4"/>
      <sheetName val="B3_CONCRETE_WORKS4"/>
      <sheetName val="B8_FINISHING_WORKS4"/>
      <sheetName val="B4_MASONRY_WORKS4"/>
      <sheetName val="B5_METAL_WORKS4"/>
      <sheetName val="List_of_Houses4"/>
      <sheetName val="B2_SITE_WORKS4"/>
      <sheetName val="B6_THERMAL&amp;MOITURE4"/>
      <sheetName val="Du_thau4"/>
      <sheetName val="Smry_Wk_(P_I)4"/>
      <sheetName val="harga_bahan_M&amp;E4"/>
      <sheetName val="SAT_EL4"/>
      <sheetName val="bahan_SNI4"/>
      <sheetName val="Bahan_4"/>
      <sheetName val="Harsat_Upah4"/>
      <sheetName val="DAFTAR_BESI_KANAL_C_SIKU4"/>
      <sheetName val="ANALISA_HARGA_ALAT4"/>
      <sheetName val="ANAL_MATERIAL+ANGKUT4"/>
      <sheetName val="Urai__Resap_pengikat4"/>
      <sheetName val="Bill_Of_Quantity4"/>
      <sheetName val="Bang_gia_2011_10_124"/>
      <sheetName val="4_canh4"/>
      <sheetName val="Land_Dev't__Ph-14"/>
      <sheetName val="KL_chốt_LV4"/>
      <sheetName val="Du_toan4"/>
      <sheetName val="Hoja_34"/>
      <sheetName val="D)_Cabling_Installation4"/>
      <sheetName val="TONGKE3p_4"/>
      <sheetName val="Rebar_FL_28_add74"/>
      <sheetName val="Main_Package4"/>
      <sheetName val="D4_-_PLB4"/>
      <sheetName val="TB_NẶNG4"/>
      <sheetName val="BAO_CHE4"/>
      <sheetName val="TỔNG_HỢP4"/>
      <sheetName val="AN_TOAN4"/>
      <sheetName val="Cong_tac_tam4"/>
      <sheetName val="TB_CHONG_DO_(GG_chen)4"/>
      <sheetName val="Customer_list4"/>
      <sheetName val="general_requirements4"/>
      <sheetName val="KJ_20024"/>
      <sheetName val="A+Supl_4"/>
      <sheetName val="Pressure_Gage_Form4"/>
      <sheetName val="Finishes_applied4"/>
      <sheetName val="Room_matrix4"/>
      <sheetName val="Summary_tb4"/>
      <sheetName val="Chiết_tính_BS4"/>
      <sheetName val="Ｎｏ_134"/>
      <sheetName val="KET_CAU_CT54"/>
      <sheetName val="1_Requisition(E)4"/>
      <sheetName val="Đơn_giá_khoán4"/>
      <sheetName val="MAIN_SUM4"/>
      <sheetName val="Civil_Works4"/>
      <sheetName val="Define_finishing4"/>
      <sheetName val="Area_Cal4"/>
      <sheetName val="Calculation_UNC4"/>
      <sheetName val="D_&amp;_W_sizes4"/>
      <sheetName val="rekap_str_ars4"/>
      <sheetName val="Summary_14"/>
      <sheetName val="Bill_4_Summary4"/>
      <sheetName val="DAFTAR_HARGA_SATUAN_MATERIAL4"/>
      <sheetName val="an_mek4"/>
      <sheetName val="upah_bahan4"/>
      <sheetName val="REKAP_C&amp;D4"/>
      <sheetName val="Blok_C_Elektrikal4"/>
      <sheetName val="TLSKIN_LWR4"/>
      <sheetName val="Analisa_Gundih4"/>
      <sheetName val="TO_OFF4"/>
      <sheetName val="Analisa___2_4"/>
      <sheetName val="MTO_REV_07"/>
      <sheetName val="Cat_4"/>
      <sheetName val="custom_check4"/>
      <sheetName val="Data_Arc2"/>
      <sheetName val="Data_Str_H2"/>
      <sheetName val="Data_Str_V2"/>
      <sheetName val="Input_Arc2"/>
      <sheetName val="Input_Str2"/>
      <sheetName val="QS_Str2"/>
      <sheetName val="QS_Breakdown2"/>
      <sheetName val="QS_Arc2"/>
      <sheetName val="GOC-KO_IN2"/>
      <sheetName val="Summary_per_costtype14"/>
      <sheetName val="APRON_TAHAP_I4"/>
      <sheetName val="ANALISA_BARU_40_M4"/>
      <sheetName val="THPDMoi__(2)4"/>
      <sheetName val="dongia_(2)4"/>
      <sheetName val="DHS_Alat4"/>
      <sheetName val="DHS_Bahan_Material4"/>
      <sheetName val="DHS_Upah4"/>
      <sheetName val="Analisa_Harga_Satuan4"/>
      <sheetName val="Rekap_Addendum4"/>
      <sheetName val="DETAIL_2"/>
      <sheetName val="1__HT_Điện_-_R12"/>
      <sheetName val="2__HT_Máy_Phát_Điện_-_R12"/>
      <sheetName val="3_HT_ĐHKK_-_R22"/>
      <sheetName val="4_HT_Cấp_Thoát_Nước2"/>
      <sheetName val="5_HT_PCCC2"/>
      <sheetName val="6__Thiết_bị_chính2"/>
      <sheetName val="Các_Hạng_mục_Thay_đổi2"/>
      <sheetName val="IPC_082"/>
      <sheetName val="IPC_142"/>
      <sheetName val="IPC_102"/>
      <sheetName val="Quo__12"/>
      <sheetName val="Thiet_Bi2"/>
      <sheetName val="Buy_vs__Lease_Car1"/>
      <sheetName val="He_so1"/>
      <sheetName val="AHS_ME_1"/>
      <sheetName val="REKAP_TOT1"/>
      <sheetName val="Harga_Dasar1"/>
      <sheetName val="FORM_1_(PROD_15-5)1"/>
      <sheetName val="MAPDC_1"/>
      <sheetName val="FORM_4_(PROD_15-8)1"/>
      <sheetName val="Alat_DC1"/>
      <sheetName val="Pemakaian_Alat+Tenaga1"/>
      <sheetName val="FORM_5_(PROD_15-9)1"/>
      <sheetName val="FORM_7_(PROD_15-11)1"/>
      <sheetName val="D_BOARD1"/>
      <sheetName val="Alat_B1"/>
      <sheetName val="Bahan_B1"/>
      <sheetName val="Upah_B1"/>
      <sheetName val="HARSAT_(DC)1"/>
      <sheetName val="BAHAN_(2)1"/>
      <sheetName val="AN-PRE_(2)1"/>
      <sheetName val="STR__HOTEL1"/>
      <sheetName val="ARS_apartment1"/>
      <sheetName val="PENJUMLAHAN_AKHIR1"/>
      <sheetName val="Analisa_ME1"/>
      <sheetName val="Analisa_-Baku1"/>
      <sheetName val="Rekap_dpb_111"/>
      <sheetName val="Agregat_Halus_&amp;_Kasar1"/>
      <sheetName val="harga_bahan1"/>
      <sheetName val="Isolasi_Luar_Dalam1"/>
      <sheetName val="Isolasi_Luar1"/>
      <sheetName val="HARGA_MATERIAL1"/>
      <sheetName val="Cover_(sh_1)1"/>
      <sheetName val="Phase_I_-Over_flow1"/>
      <sheetName val="Phase_I1"/>
      <sheetName val="Phase_I_I1"/>
      <sheetName val="Clean_room_-_Return1"/>
      <sheetName val="Clean_room_-_Supply1"/>
      <sheetName val="Close_June_101"/>
      <sheetName val="rab_me_(fisik)1"/>
      <sheetName val="rab_me_(by_owner)_1"/>
      <sheetName val="Phan_tich1"/>
      <sheetName val="AUTOMATIC_SELECT1"/>
      <sheetName val="1__KC_XUONG_SAN_XUAT1"/>
      <sheetName val="Tong_DT1"/>
      <sheetName val="phan_tic_chi_tiet1"/>
      <sheetName val="phan_tich_don_gia1"/>
      <sheetName val="Priced_BOQ1"/>
      <sheetName val="Hệ_số_và_tỷ_giá1"/>
      <sheetName val="BAO_GIA1"/>
      <sheetName val="CPC_(phuc_vu_tinh_cost)1"/>
      <sheetName val="Chi_phi_gian_tiep1"/>
      <sheetName val="An-Sipil(ADA_KODE)1"/>
      <sheetName val="URA_E4501"/>
      <sheetName val="ANALISA_SM1"/>
      <sheetName val="May_TC1"/>
      <sheetName val="Nhan_cong1"/>
      <sheetName val="DM_ChiPhi1"/>
      <sheetName val="4,_Prelim1"/>
      <sheetName val="Grand_Rekap"/>
      <sheetName val="Noodles_(assumptions)"/>
      <sheetName val="国債_"/>
      <sheetName val="Tong_hop_vat_tu"/>
      <sheetName val="Phan_tich_ca_may"/>
      <sheetName val="Chenh_lech_ca_may"/>
      <sheetName val="Chenh_lech_vat_tu"/>
      <sheetName val="TLg_CN&amp;Laixe"/>
      <sheetName val="TLg_CN&amp;Laixe_(2)"/>
      <sheetName val="TLg_Laitau"/>
      <sheetName val="TLg_Laitau_(2)"/>
      <sheetName val="Cacth_Basin1"/>
      <sheetName val="Sat_Bah_&amp;_Up"/>
      <sheetName val="C-LOAD(L-FACTORY_)"/>
      <sheetName val="U_P_List"/>
      <sheetName val="HRG_BAHAN_&amp;_UPAH_okk"/>
      <sheetName val="Analis_Kusen_okk"/>
      <sheetName val="List_Harga"/>
      <sheetName val="VO_I"/>
      <sheetName val="4-Basic_Price"/>
      <sheetName val="REKAP_ARSITEKTUR"/>
      <sheetName val="REKAPAN_Base_B"/>
      <sheetName val="S_System"/>
      <sheetName val="Perm__Test"/>
      <sheetName val="Soil_factor"/>
      <sheetName val="Analisa_Hrg_Sat_"/>
      <sheetName val="Perbandingan_Pay_Item_(3)"/>
      <sheetName val="CASH_WILAYAH"/>
      <sheetName val="hutang-lapangan_"/>
      <sheetName val="Analisa_pemkot"/>
      <sheetName val="DSHD_DH"/>
      <sheetName val="Mẫu_(ko_xóa)"/>
      <sheetName val="BOQ_X1"/>
      <sheetName val="CHITIET_VL-NC-TT1p"/>
      <sheetName val="4_2_1_Đo_bóc_KL_OLK-06"/>
      <sheetName val="4_1_1_CHI_TIET_OLK-06"/>
      <sheetName val="4_CĂN"/>
      <sheetName val="5_2_1_Đo_bóc_KL_OLK-10"/>
      <sheetName val="Main_Feeder"/>
      <sheetName val="Chi_phi_van_chuyen"/>
      <sheetName val="Tro_giup"/>
      <sheetName val="Gia_giao_VL_den_HT"/>
      <sheetName val="Gia_VL_den_HT"/>
      <sheetName val="ABB_Trans"/>
      <sheetName val="Capacitor"/>
      <sheetName val="Input_Data-1"/>
      <sheetName val="PE Wire"/>
      <sheetName val="XLPE_Cable"/>
      <sheetName val="GIAVLIEU"/>
      <sheetName val="DATA CABLE"/>
      <sheetName val="Bgt_Jun-05"/>
      <sheetName val="daftarbhn"/>
      <sheetName val="NYATDOK"/>
      <sheetName val="Master 1.0"/>
      <sheetName val="맨홀수량산출"/>
      <sheetName val="UPH"/>
      <sheetName val="DESCRIPTION"/>
      <sheetName val="BM DATA SHEET"/>
      <sheetName val="Hit Vol Str Jambi"/>
      <sheetName val="CF Alat"/>
      <sheetName val="Analisa Tend"/>
      <sheetName val="REKAP BQ "/>
      <sheetName val="BQ &amp; Harga"/>
      <sheetName val="21"/>
      <sheetName val="Spec1"/>
      <sheetName val="rap rinci"/>
      <sheetName val="Persiapan"/>
      <sheetName val="ANALIS.2"/>
      <sheetName val="ANALIS.1"/>
      <sheetName val="TYPE-A"/>
      <sheetName val="Public Area"/>
      <sheetName val="板房区目标成本"/>
      <sheetName val="Balok"/>
      <sheetName val="BOQ CBM"/>
      <sheetName val="PileCap"/>
      <sheetName val="Hargamat"/>
      <sheetName val="COV"/>
      <sheetName val="TONG HOP VL-NC"/>
      <sheetName val="DONGIA"/>
      <sheetName val="CHITIET VL-NC"/>
      <sheetName val="OFFICE 2 LT"/>
      <sheetName val="Labor &amp; SUB"/>
      <sheetName val="conc-mix"/>
      <sheetName val="BACK"/>
      <sheetName val="spesifikasi"/>
      <sheetName val="sudut"/>
      <sheetName val="GVL§CT"/>
      <sheetName val="ES STG"/>
      <sheetName val="Basic Price"/>
      <sheetName val="Mob"/>
      <sheetName val="D7"/>
      <sheetName val="L Staff"/>
      <sheetName val=" Harga Satuan"/>
      <sheetName val="Analisa Harga"/>
      <sheetName val="Account"/>
      <sheetName val="An Arsitektur"/>
      <sheetName val="An Struktur"/>
      <sheetName val="r_tank"/>
      <sheetName val="anal_hs"/>
      <sheetName val="lap-bulan"/>
      <sheetName val="Lap-Minggu"/>
      <sheetName val="Profil"/>
      <sheetName val="K725"/>
      <sheetName val="L4"/>
      <sheetName val="K33H"/>
      <sheetName val="K621"/>
      <sheetName val="K819"/>
      <sheetName val="K331"/>
      <sheetName val="Galian 1"/>
      <sheetName val="Risiko"/>
      <sheetName val="Tindak Lanjut"/>
      <sheetName val="BQ STR"/>
      <sheetName val="HSP"/>
      <sheetName val="SUMBER"/>
      <sheetName val="Brd Unit Rate"/>
      <sheetName val="REKAP PORSI 13,5"/>
      <sheetName val="terbilang"/>
      <sheetName val="Informasi"/>
      <sheetName val="rekap ok"/>
      <sheetName val="Perhitungan RAB"/>
      <sheetName val="nc-m"/>
      <sheetName val="M+MC"/>
      <sheetName val="CV"/>
      <sheetName val="ANALISA-HST"/>
      <sheetName val="pivot2"/>
      <sheetName val="pivot1"/>
      <sheetName val="Rek-Analisa"/>
      <sheetName val="ANA-C"/>
      <sheetName val="PNT"/>
      <sheetName val="hsp-STR-ARS"/>
      <sheetName val="B3A - TOWER A"/>
      <sheetName val="FAB별"/>
      <sheetName val="總表"/>
      <sheetName val="Cash2"/>
      <sheetName val="Z"/>
      <sheetName val="Phân tích xây tô miền Bắc-VLmua"/>
      <sheetName val="Phân tích xây tô miền Bắc-Khoan"/>
      <sheetName val="Breakdown (B)"/>
      <sheetName val="Sheet3"/>
      <sheetName val="#3E1_GCR"/>
      <sheetName val="6PILE  (돌출)"/>
      <sheetName val="May"/>
      <sheetName val="NC"/>
      <sheetName val="Vat lieu"/>
      <sheetName val="vua"/>
      <sheetName val="sat.pekerjaan"/>
      <sheetName val="NAMES"/>
      <sheetName val="D.1.5"/>
      <sheetName val="D.2.2"/>
      <sheetName val="Resume-Analisa"/>
      <sheetName val="H-BHN"/>
      <sheetName val="A-BANTU"/>
      <sheetName val="PROTECTION "/>
      <sheetName val="ocean voyage"/>
      <sheetName val="HRG.BHN."/>
      <sheetName val="rp"/>
      <sheetName val="ESTI."/>
      <sheetName val="T"/>
      <sheetName val="THCT"/>
      <sheetName val="THDZ0,4"/>
      <sheetName val="TH DZ35"/>
      <sheetName val="Control"/>
      <sheetName val="CFA (ME)"/>
      <sheetName val="MEP Building"/>
      <sheetName val="Tai trong"/>
      <sheetName val="Gioi thieu"/>
      <sheetName val="Tohoptaitrong"/>
      <sheetName val="Gia VL"/>
      <sheetName val="DELETE_Rate"/>
      <sheetName val="SILICATE"/>
      <sheetName val="전기"/>
      <sheetName val="STAFFSCHED "/>
      <sheetName val="Takeoff"/>
      <sheetName val="DGG"/>
      <sheetName val="PRE (E)"/>
      <sheetName val="PHG"/>
      <sheetName val="Bill5"/>
      <sheetName val="bang tien luong"/>
      <sheetName val="Gia thanh chuoi su"/>
      <sheetName val="Tiep dia"/>
      <sheetName val="Don gia vung III-Can Tho"/>
      <sheetName val="Eq. Mobilization"/>
      <sheetName val="토공"/>
      <sheetName val="BKL"/>
      <sheetName val="GZ.TP"/>
      <sheetName val="GZ.VT"/>
      <sheetName val="1.1 BOQ "/>
      <sheetName val="SOURCE"/>
      <sheetName val="COC THU"/>
      <sheetName val="COC DAI TRA"/>
      <sheetName val="KC KHOI NHA NDTS"/>
      <sheetName val="HT KHOI NHA NDTS"/>
      <sheetName val="DTICH"/>
      <sheetName val="1.8.CleanRM"/>
      <sheetName val="Project Data"/>
      <sheetName val="M Budget(A2)"/>
      <sheetName val="Material of Quantities"/>
      <sheetName val="Thoat nuoc"/>
      <sheetName val="Assumptions"/>
      <sheetName val="Alpha"/>
      <sheetName val="DG-TNHC-85"/>
      <sheetName val="chart"/>
      <sheetName val="Dinh nghia"/>
      <sheetName val="arab"/>
      <sheetName val="valve-20k"/>
      <sheetName val="Input sheet"/>
      <sheetName val="Thuc thanh"/>
      <sheetName val="KHDTCC"/>
      <sheetName val="Tai khoan"/>
      <sheetName val="RANGKUM"/>
      <sheetName val="EDTL"/>
      <sheetName val="SDMTA"/>
      <sheetName val="Cash Flow bulanan"/>
      <sheetName val="HS-1"/>
      <sheetName val="Hrg Sat"/>
      <sheetName val="basic_price"/>
      <sheetName val="SPM"/>
      <sheetName val="OwnEq"/>
      <sheetName val="Sumber_Daya"/>
      <sheetName val="HARGA_SATUAN_DASAR"/>
      <sheetName val="Urai___Guide_Post"/>
      <sheetName val="Urai_Galian_Tanah"/>
      <sheetName val="BQ_OE"/>
      <sheetName val="RAB_JALUR_TEMILING_"/>
      <sheetName val="Agg_Halus_&amp;_Kasar"/>
      <sheetName val="Analisa_SNI_STANDART_"/>
      <sheetName val="Analisa_Fave"/>
      <sheetName val="Harsat_Bahan"/>
      <sheetName val="Harsat_Subkon"/>
      <sheetName val="UNIT PRICE"/>
      <sheetName val="area Depok"/>
      <sheetName val="besi"/>
      <sheetName val="EXISTING"/>
      <sheetName val="VV-REV2"/>
      <sheetName val="RESUME (2)"/>
      <sheetName val="Rekap Bill"/>
      <sheetName val="Menu"/>
      <sheetName val="Daf Alat"/>
      <sheetName val="Jdw Alat"/>
      <sheetName val="Plant"/>
      <sheetName val="S Penawar"/>
      <sheetName val="O"/>
      <sheetName val="Executive Summary"/>
      <sheetName val="ahs3"/>
      <sheetName val="5-Peralatan"/>
      <sheetName val="RFP003"/>
      <sheetName val="3-DIV4"/>
      <sheetName val="DHT"/>
      <sheetName val="Satuan Pek."/>
      <sheetName val="Analisa D&amp;W"/>
      <sheetName val="D3.1"/>
      <sheetName val="Hrg.Sat"/>
      <sheetName val="BOQ_Aula"/>
      <sheetName val="Bill of Qty MEP"/>
      <sheetName val="L-Mechanical"/>
      <sheetName val="Olah"/>
      <sheetName val="DHS"/>
      <sheetName val="BQ (by owner)"/>
      <sheetName val="Hsatbahan"/>
      <sheetName val="Urugan Pasir"/>
      <sheetName val="bahan 2004"/>
      <sheetName val="prime coal"/>
      <sheetName val="PBS"/>
      <sheetName val="BQ-1A"/>
      <sheetName val="Spec ME"/>
      <sheetName val="hsat-SD"/>
      <sheetName val="an-satuan"/>
      <sheetName val="Rekap-SD"/>
      <sheetName val="hub"/>
      <sheetName val="CF_Alat"/>
      <sheetName val="BM_DATA_SHEET"/>
      <sheetName val="Master_1_0"/>
      <sheetName val="Hit_Vol_Str_Jambi"/>
      <sheetName val="Analisa_Tend"/>
      <sheetName val="REKAP_BQ_"/>
      <sheetName val="BQ_&amp;_Harga"/>
      <sheetName val="BOQ_CBM"/>
      <sheetName val="DAF-5"/>
      <sheetName val="Qty_pile"/>
      <sheetName val="Steel_slab"/>
      <sheetName val="Steel_tank"/>
      <sheetName val="Steel_wall"/>
      <sheetName val="IPL_SCHEDULE"/>
      <sheetName val="DAF-7"/>
      <sheetName val="STR"/>
      <sheetName val="daf-3(OK)"/>
      <sheetName val="daf-7(OK)"/>
      <sheetName val="upah_borong"/>
      <sheetName val="satuan_pek"/>
      <sheetName val="MONITORING PENGADAAN"/>
      <sheetName val="LNPB"/>
      <sheetName val="Pemakaian besi"/>
      <sheetName val="INDIGINEOUS ITEMS "/>
      <sheetName val="gen"/>
      <sheetName val="Cốt thép"/>
      <sheetName val="Civil"/>
      <sheetName val="대비"/>
      <sheetName val="DL"/>
      <sheetName val="TOA DO PANEL"/>
      <sheetName val="SV-supporting info"/>
      <sheetName val="Measure 1306"/>
      <sheetName val="Chung"/>
      <sheetName val="cPanel"/>
      <sheetName val="GC"/>
      <sheetName val="HG_Info"/>
      <sheetName val="Mác"/>
      <sheetName val="QC"/>
      <sheetName val="CO"/>
      <sheetName val="PHAN NGAM"/>
      <sheetName val="Data "/>
      <sheetName val="Phan tich DG"/>
      <sheetName val="IS_Sum_CM"/>
      <sheetName val="gia vt"/>
      <sheetName val="1.BILL MOI THAU CAN THUONG"/>
      <sheetName val="KINH PHI TONG HOP"/>
      <sheetName val="TEN HANG MUC "/>
      <sheetName val="01.C.NHOI"/>
      <sheetName val="DATA.KC"/>
      <sheetName val="02.T.VAY"/>
      <sheetName val="CFS3"/>
      <sheetName val="barchart"/>
      <sheetName val="Tong du toan"/>
      <sheetName val="BANGTRA"/>
      <sheetName val="TH vat tu"/>
      <sheetName val="CD"/>
      <sheetName val="금융"/>
      <sheetName val="유림골조"/>
      <sheetName val="Schedule S-Curve Revision#3"/>
      <sheetName val="TONGKE-HT"/>
      <sheetName val="CHITIET VL-NC-TT -1p"/>
      <sheetName val="lam-moi"/>
      <sheetName val="t-h HA THE"/>
      <sheetName val="DANHMUC"/>
      <sheetName val="ctdg"/>
      <sheetName val="Manhole"/>
      <sheetName val="standards"/>
      <sheetName val="analysis"/>
      <sheetName val="Ref.4-3 Basic Rate India"/>
      <sheetName val="BDC List"/>
      <sheetName val="hsp_STR_ARS"/>
      <sheetName val="analt"/>
      <sheetName val="Page 10"/>
      <sheetName val="02-M402"/>
      <sheetName val="GAJI"/>
      <sheetName val="bahn"/>
      <sheetName val="anls SNI"/>
      <sheetName val="anls alat"/>
      <sheetName val="anls BPJK"/>
      <sheetName val="Kontrak awal"/>
      <sheetName val="Check List LBP"/>
      <sheetName val="Basis"/>
      <sheetName val="3-DIV3"/>
      <sheetName val="3-DIV5"/>
      <sheetName val="mu"/>
      <sheetName val="Cover1"/>
      <sheetName val="C2 HARGA MAT CFIA"/>
      <sheetName val="Channel"/>
      <sheetName val="Eqangle"/>
      <sheetName val="Uneqangle"/>
      <sheetName val="Chek"/>
      <sheetName val="DATA  PENAWARAN"/>
      <sheetName val="validasi"/>
      <sheetName val="#REF!#REF!-E"/>
      <sheetName val="Manual"/>
      <sheetName val="BQ29"/>
      <sheetName val="Analisa Baku STR ARS"/>
      <sheetName val="Rekap Prelim"/>
      <sheetName val="Rekap Direct Cost Lama"/>
      <sheetName val="MT0"/>
      <sheetName val="ANALISA - PGRKAN"/>
      <sheetName val="Référentiel"/>
      <sheetName val="Harga Jasa dan Material"/>
      <sheetName val="data_val"/>
      <sheetName val="data_ee_&lt;nra(2)"/>
      <sheetName val="Disposals"/>
      <sheetName val="BASIC-PRICE"/>
      <sheetName val="DEV_MAR"/>
      <sheetName val="tr-28202"/>
      <sheetName val="DT SPK"/>
      <sheetName val="TPr1"/>
      <sheetName val="FS"/>
      <sheetName val="TPI"/>
      <sheetName val="RAPP"/>
      <sheetName val="Upah &amp; Bahan"/>
      <sheetName val="Rekap Gab"/>
      <sheetName val="3_RAPI"/>
      <sheetName val="cash Lap"/>
      <sheetName val="PH"/>
      <sheetName val="Master COA"/>
      <sheetName val="SEPTEMBER"/>
      <sheetName val="RAB (I)"/>
      <sheetName val="chitimc"/>
      <sheetName val="LKVL-CK-HT-GD1"/>
      <sheetName val="gtrinh"/>
      <sheetName val="phuluc1"/>
      <sheetName val="giathanh1"/>
      <sheetName val="TH VL, NC, DDHT Thanhphuoc"/>
      <sheetName val="thao-go"/>
      <sheetName val="DON GIA"/>
      <sheetName val="DG"/>
      <sheetName val="dtxl"/>
      <sheetName val="TONG HOP VL-NC TT"/>
      <sheetName val="TNHCHINH"/>
      <sheetName val="TH XL"/>
      <sheetName val="D7(1)"/>
      <sheetName val="5-ALAT(1)"/>
      <sheetName val="BS"/>
      <sheetName val="2"/>
      <sheetName val="6"/>
      <sheetName val="UBA"/>
      <sheetName val="Schedulle(S-curve)Break"/>
      <sheetName val="Sheet15"/>
      <sheetName val="Connections"/>
      <sheetName val="DWTables"/>
      <sheetName val="Ref"/>
      <sheetName val="Mat.Elk"/>
      <sheetName val="PANEL"/>
      <sheetName val="OHD"/>
      <sheetName val="RAB REVISI"/>
      <sheetName val="Mat.Mek"/>
      <sheetName val="HYDRANT"/>
      <sheetName val="quot."/>
      <sheetName val="sheet 2"/>
      <sheetName val="RAB ME"/>
      <sheetName val="Concrete"/>
      <sheetName val="Stone"/>
      <sheetName val="NP 7"/>
      <sheetName val="Anggaran"/>
      <sheetName val="PANELKAST"/>
      <sheetName val="Mat_Elk"/>
      <sheetName val="RAB_REVISI"/>
      <sheetName val="Mat_Mek"/>
      <sheetName val="quot_"/>
      <sheetName val="sheet_2"/>
      <sheetName val="RAB_ME"/>
      <sheetName val="B"/>
      <sheetName val="F1c DATA ADM6"/>
      <sheetName val="tulang"/>
      <sheetName val="hit_BKMM"/>
      <sheetName val="Analisa Upah &amp; Bahan Plum"/>
      <sheetName val="Kuantitas &amp; Harga"/>
      <sheetName val="ETAB 2"/>
      <sheetName val="main summary"/>
      <sheetName val="prog-mgu"/>
      <sheetName val="F ALARM"/>
      <sheetName val="Bill No. 4 Pumbing"/>
      <sheetName val="PNL"/>
      <sheetName val="Tray + ladder"/>
      <sheetName val="lampu"/>
      <sheetName val="Pekerjaan "/>
      <sheetName val="RASK ALL"/>
      <sheetName val="rekap mekanikal"/>
      <sheetName val="tul"/>
      <sheetName val="QTO-11P"/>
      <sheetName val="Kuantitas _ Harga"/>
      <sheetName val="DIV1"/>
      <sheetName val="6-AGREGAT"/>
      <sheetName val="Print"/>
      <sheetName val="H-DASAR"/>
      <sheetName val="Peralatan"/>
      <sheetName val="AnProd"/>
      <sheetName val="DAF-4"/>
      <sheetName val="ANALISA HARGA "/>
      <sheetName val="LO"/>
      <sheetName val="APP-9"/>
      <sheetName val="DUTCH CONE"/>
      <sheetName val="BUSWAY"/>
      <sheetName val="HS-2"/>
      <sheetName val="61006"/>
      <sheetName val="61008"/>
      <sheetName val="prelim-2-angke"/>
      <sheetName val="rab-ramp B"/>
      <sheetName val="rab-ramp D"/>
      <sheetName val="rab-ramp G"/>
      <sheetName val="rab-jbt"/>
      <sheetName val="rab-intersec"/>
      <sheetName val="Rekap-Kamal"/>
      <sheetName val="prelim-1-kamal"/>
      <sheetName val="ANSTRUK"/>
      <sheetName val="61004"/>
      <sheetName val="61005"/>
      <sheetName val="61007"/>
      <sheetName val="MEKANIKAL "/>
      <sheetName val="Analisa Quarry"/>
      <sheetName val="H.SAT"/>
      <sheetName val="Engine"/>
      <sheetName val="jadw"/>
      <sheetName val="schalt"/>
      <sheetName val="schtng"/>
      <sheetName val="MK"/>
      <sheetName val="AnalisaSIPIL RIIL"/>
      <sheetName val="BHN+KMK"/>
      <sheetName val="analisa ARS"/>
      <sheetName val="610.07A"/>
      <sheetName val="metode "/>
      <sheetName val="RAB PRO"/>
      <sheetName val="ANALISA-1"/>
      <sheetName val="ANALISA-2"/>
      <sheetName val="BQ1"/>
      <sheetName val="G_SUMMARY"/>
      <sheetName val="analis standar(20m)"/>
      <sheetName val="ANAL BETON"/>
      <sheetName val="HARGA ALAT"/>
      <sheetName val="UMUM"/>
      <sheetName val="AGG, C"/>
      <sheetName val="AN-RC"/>
      <sheetName val="URAIAN "/>
      <sheetName val="Sheet2 Alat"/>
      <sheetName val="Sheet2 Mtrial"/>
      <sheetName val="HARDAS SALAH"/>
      <sheetName val="Sheet2 Upah"/>
      <sheetName val="schbhn"/>
      <sheetName val="Rek-Cianten1B"/>
      <sheetName val="Rek.Cianten3"/>
      <sheetName val="schtot"/>
      <sheetName val="harga-satuan"/>
      <sheetName val="Demolation"/>
      <sheetName val="Marshal"/>
      <sheetName val="PROJECT"/>
      <sheetName val="Anals.1"/>
      <sheetName val="Page1"/>
      <sheetName val="BBM-03"/>
      <sheetName val="FORM01"/>
      <sheetName val="Basic_Information"/>
      <sheetName val="ODC Indonesia"/>
      <sheetName val="Har-sat-dasr"/>
      <sheetName val="TONG_HOP_VL-NC"/>
      <sheetName val="CHITIET_VL-NC"/>
      <sheetName val="OFFICE_2_LT"/>
      <sheetName val="D3_1"/>
      <sheetName val="Hrg_Sat"/>
      <sheetName val="Tindak_Lanjut"/>
      <sheetName val="BQ_STR"/>
      <sheetName val="AUG02"/>
      <sheetName val="DAFTAR ISI"/>
      <sheetName val="bhn,upah,alat"/>
      <sheetName val="Ans Kom Precast"/>
      <sheetName val="List Of Basic Price"/>
      <sheetName val="Pick List"/>
      <sheetName val="Perhit.Alat"/>
      <sheetName val="CAB 2"/>
      <sheetName val="Rinci-RKAP"/>
      <sheetName val="Allowance"/>
      <sheetName val="SPJ"/>
      <sheetName val="E"/>
      <sheetName val="D"/>
      <sheetName val="F"/>
      <sheetName val="G"/>
      <sheetName val="H"/>
      <sheetName val="Analisa.Hourly"/>
      <sheetName val="Std-Prod KS"/>
      <sheetName val="SAT-BHN"/>
      <sheetName val="rumus"/>
      <sheetName val="BL"/>
      <sheetName val="BL Temp"/>
      <sheetName val="BL Modif"/>
      <sheetName val="Combine2005"/>
      <sheetName val="TB (UNAUDITED) 01-12 2006"/>
      <sheetName val="Valuation"/>
      <sheetName val="Tax Models"/>
      <sheetName val="HRG-PIP2-OKE"/>
      <sheetName val="1.Neo_pbersih-lap"/>
      <sheetName val="Variables"/>
      <sheetName val="Appx"/>
      <sheetName val="Maps"/>
      <sheetName val="rek det 1-3"/>
      <sheetName val="ALOKASI"/>
      <sheetName val="FLAF&amp;PARTSI"/>
      <sheetName val="Reservoir"/>
      <sheetName val="HB"/>
      <sheetName val="bqusrp"/>
      <sheetName val="coverusrp"/>
      <sheetName val="SITE"/>
      <sheetName val="escond"/>
      <sheetName val="Benchmark"/>
      <sheetName val="tuong"/>
      <sheetName val="profit_Const8"/>
      <sheetName val="FORM_X_COST8"/>
      <sheetName val="H_Satuan8"/>
      <sheetName val="EST__SERVICEHEATEXCHANGER-ATD8"/>
      <sheetName val="Cover_Daf-28"/>
      <sheetName val="Civil_Costs8"/>
      <sheetName val="Fill_this_out_first___14"/>
      <sheetName val="Balok_Slab6"/>
      <sheetName val="Pas__Bata6"/>
      <sheetName val="kusen_lt2-36"/>
      <sheetName val="ukuran_kusen6"/>
      <sheetName val="DATA_HARGA6"/>
      <sheetName val="ERCN_ATAP_COST6"/>
      <sheetName val="Rekap_boq6"/>
      <sheetName val="I_Persiapan6"/>
      <sheetName val="3_1_STR_BETON_GD_UTAMA6"/>
      <sheetName val="3_2_STR_BETON_PH6"/>
      <sheetName val="3_3_STR_BAJA6"/>
      <sheetName val="TAM-KUR_STR6"/>
      <sheetName val="4_1__DINDING6"/>
      <sheetName val="4_2_PINTU_&amp;_Jendela6"/>
      <sheetName val="4_3__Lantai6"/>
      <sheetName val="4_4__Plapond6"/>
      <sheetName val="4_5__SANITAIR6"/>
      <sheetName val="4_6__lain-lain6"/>
      <sheetName val="4_7_ARSITEKTUR_(POWER_HOUSE)6"/>
      <sheetName val="7_3__tam-Kur_ARS6"/>
      <sheetName val="Cover_ME6"/>
      <sheetName val="5_1_ELEKTRIKAL-ELEKTRONIK6"/>
      <sheetName val="PEMADAM_KEBAKARAN6"/>
      <sheetName val="UNIT_AC6"/>
      <sheetName val="UNIT_FAN6"/>
      <sheetName val="INSTALASI_(2)6"/>
      <sheetName val="PENJUMLAHAN_TATA_UDARA6"/>
      <sheetName val="5_5_-_ELEKTRONIK6"/>
      <sheetName val="6-Pek__Luar6"/>
      <sheetName val="HIT_AREA_LUAR6"/>
      <sheetName val="Luas_Bangunan6"/>
      <sheetName val="Fill_this_out_first___15"/>
      <sheetName val="Breakdown_Architecture6"/>
      <sheetName val="Breakdown_Structure6"/>
      <sheetName val="Ring_Balok6"/>
      <sheetName val="Harga_ME_6"/>
      <sheetName val="Teq_an6"/>
      <sheetName val="Teq_an_ccrt6"/>
      <sheetName val="Teq_an_Stone6"/>
      <sheetName val="An_Earth6"/>
      <sheetName val="An_Ls_6"/>
      <sheetName val="New_MADC6"/>
      <sheetName val="struktur_tdk_dipakai6"/>
      <sheetName val="Analisa_&amp;_Upah6"/>
      <sheetName val="Daftar_berat6"/>
      <sheetName val="Analisa___Upah6"/>
      <sheetName val="HRG_BHN6"/>
      <sheetName val="Arc_Analysis6"/>
      <sheetName val="An_Str6"/>
      <sheetName val="DAFTAR_HARGA6"/>
      <sheetName val="Bill_sipil6"/>
      <sheetName val="Analisa__Baku6"/>
      <sheetName val="Rekap_Direct_Cost6"/>
      <sheetName val="REF_ONLY6"/>
      <sheetName val="BQ_ME6"/>
      <sheetName val="data_RSUD_KIS6"/>
      <sheetName val="BQ_Stdr6"/>
      <sheetName val="inp_data6"/>
      <sheetName val="Unit_Rate6"/>
      <sheetName val="Steel_Pipe6"/>
      <sheetName val="External_PVC,_PPR,_HDPE6"/>
      <sheetName val="Internal_PVC,_PPR,_HDPE6"/>
      <sheetName val="GI_Sheet6"/>
      <sheetName val="analisa_Str6"/>
      <sheetName val="Daftar_Upah6"/>
      <sheetName val="Harga_Satuan6"/>
      <sheetName val="Daf_16"/>
      <sheetName val="Total_Load_List6"/>
      <sheetName val="Currency_Rate6"/>
      <sheetName val="Summary_Sheets6"/>
      <sheetName val="ARS_ADM6"/>
      <sheetName val="Code_026"/>
      <sheetName val="Code_036"/>
      <sheetName val="Code_046"/>
      <sheetName val="Code_056"/>
      <sheetName val="Code_066"/>
      <sheetName val="Code_076"/>
      <sheetName val="Code_096"/>
      <sheetName val="PileCap_6"/>
      <sheetName val="Tie_Beam6"/>
      <sheetName val="RAB_Str_6"/>
      <sheetName val="Daf-III_1_Dinding-TA6"/>
      <sheetName val="Daf-III_2_Pintu_Jendela_TA6"/>
      <sheetName val="REKAPITULASI_AKHIR6"/>
      <sheetName val="Daf-III_6_Lain-lain_TA6"/>
      <sheetName val="Daf-VA_(_TAMBAH_KURANG_TA)6"/>
      <sheetName val="Daf-II_2_(Beton)_TA6"/>
      <sheetName val="Bill_5_Summary6"/>
      <sheetName val="Bill_36"/>
      <sheetName val="ANALISA_SNI'13_6"/>
      <sheetName val="dATA_pc6"/>
      <sheetName val="Kolom_TG_26"/>
      <sheetName val="DETAIL_BALOK6"/>
      <sheetName val="DETAIL_KOLOM6"/>
      <sheetName val="2__MVAC_R16"/>
      <sheetName val="BQ_F6"/>
      <sheetName val="Harga_Bahan_&amp;_Upah_6"/>
      <sheetName val="Budget_Code6"/>
      <sheetName val="Tong_hop6"/>
      <sheetName val="Elemental_Breakdown+20%5"/>
      <sheetName val="1_05"/>
      <sheetName val="analisa_SNI5"/>
      <sheetName val="analisa_prelim5"/>
      <sheetName val="Lantai_Semibasement5"/>
      <sheetName val="Lantai_110"/>
      <sheetName val="Lantai_1A5"/>
      <sheetName val="Lantai_25"/>
      <sheetName val="Lantai_35"/>
      <sheetName val="Lantai_45"/>
      <sheetName val="Lantai_55"/>
      <sheetName val="Lantai_65"/>
      <sheetName val="Lantai_75"/>
      <sheetName val="Lantai_85"/>
      <sheetName val="Lantai_95"/>
      <sheetName val="Lantai_105"/>
      <sheetName val="Lantai_115"/>
      <sheetName val="Lantai_125"/>
      <sheetName val="Lantai_135"/>
      <sheetName val="Lantai_145"/>
      <sheetName val="Lantai_155"/>
      <sheetName val="Lantai_Mesin5"/>
      <sheetName val="Prov__Sum5"/>
      <sheetName val="material_5"/>
      <sheetName val="Cover_CKE5"/>
      <sheetName val="Summary_Mech_5"/>
      <sheetName val="Mech__BQ5"/>
      <sheetName val="P_APRIL_20165"/>
      <sheetName val="Qttn_Report5"/>
      <sheetName val="MTO_REV_08"/>
      <sheetName val="ANALISA_PEK_UMUM5"/>
      <sheetName val="daftar_material5"/>
      <sheetName val="Klm_Base5"/>
      <sheetName val="B_Lt_1a5"/>
      <sheetName val="dftr_upah5"/>
      <sheetName val="Deep_Well5"/>
      <sheetName val="Pek_Luar5"/>
      <sheetName val="an_el5"/>
      <sheetName val="An_AC_&amp;_Plb5"/>
      <sheetName val="an__struktur5"/>
      <sheetName val="concept_cost_code5"/>
      <sheetName val="summary_cost_code5"/>
      <sheetName val="kas_proyek5"/>
      <sheetName val="lain_lain5"/>
      <sheetName val="D2_45"/>
      <sheetName val="D4_3_(TE)5"/>
      <sheetName val="D5_3_(TF)_5"/>
      <sheetName val="D8_3_(TJ)5"/>
      <sheetName val="Analisa_RAP5"/>
      <sheetName val="Sch_Tender5"/>
      <sheetName val="Analisa_RAB5"/>
      <sheetName val="Rekap_RAP5"/>
      <sheetName val="hg_sat_25"/>
      <sheetName val="hg_sat_BM5"/>
      <sheetName val="DATA_WP5"/>
      <sheetName val="Lt__1_(A)5"/>
      <sheetName val="Lab_A_(FKU)5"/>
      <sheetName val="TE_TS_FA_LAN_MATV5"/>
      <sheetName val="Phan_tho5"/>
      <sheetName val="Unt_rate5"/>
      <sheetName val="NC_NEW5"/>
      <sheetName val="TH_kinh_phi5"/>
      <sheetName val="KLDT_DIEN5"/>
      <sheetName val="Dinh_muc_CP_KTCB_khac5"/>
      <sheetName val="CSA_Works5"/>
      <sheetName val="Pre_5"/>
      <sheetName val="RAB_AR&amp;STR5"/>
      <sheetName val="1_1_Barrette_pile5"/>
      <sheetName val="Don_gia_chi_tiet5"/>
      <sheetName val="Cover_(x)5"/>
      <sheetName val="Cor_Apt5"/>
      <sheetName val="KL_chốt_LV5"/>
      <sheetName val="Du_toan5"/>
      <sheetName val="Hoja_35"/>
      <sheetName val="B7_ALU_GLASS_D&amp;W5"/>
      <sheetName val="B3_CONCRETE_WORKS5"/>
      <sheetName val="B8_FINISHING_WORKS5"/>
      <sheetName val="B4_MASONRY_WORKS5"/>
      <sheetName val="B5_METAL_WORKS5"/>
      <sheetName val="List_of_Houses5"/>
      <sheetName val="B2_SITE_WORKS5"/>
      <sheetName val="B6_THERMAL&amp;MOITURE5"/>
      <sheetName val="Du_thau5"/>
      <sheetName val="TB_NẶNG5"/>
      <sheetName val="BAO_CHE5"/>
      <sheetName val="TỔNG_HỢP5"/>
      <sheetName val="AN_TOAN5"/>
      <sheetName val="Cong_tac_tam5"/>
      <sheetName val="TB_CHONG_DO_(GG_chen)5"/>
      <sheetName val="TONGKE3p_5"/>
      <sheetName val="Main_Package5"/>
      <sheetName val="D4_-_PLB5"/>
      <sheetName val="Customer_list5"/>
      <sheetName val="KET_CAU_CT55"/>
      <sheetName val="Rebar_FL_28_add75"/>
      <sheetName val="Bang_gia_2011_10_125"/>
      <sheetName val="4_canh5"/>
      <sheetName val="Land_Dev't__Ph-15"/>
      <sheetName val="D)_Cabling_Installation5"/>
      <sheetName val="Chiết_tính_BS5"/>
      <sheetName val="general_requirements5"/>
      <sheetName val="KJ_20025"/>
      <sheetName val="Bahan_5"/>
      <sheetName val="A+Supl_5"/>
      <sheetName val="Pressure_Gage_Form5"/>
      <sheetName val="Summary_tb5"/>
      <sheetName val="Smry_Wk_(P_I)5"/>
      <sheetName val="1_Requisition(E)5"/>
      <sheetName val="Civil_Works5"/>
      <sheetName val="Đơn_giá_khoán5"/>
      <sheetName val="Le_MERIDIEN5"/>
      <sheetName val="UNITED_PHARMA5"/>
      <sheetName val="harga_bahan_M&amp;E5"/>
      <sheetName val="SAT_EL5"/>
      <sheetName val="bahan_SNI5"/>
      <sheetName val="Harsat_Upah5"/>
      <sheetName val="DAFTAR_BESI_KANAL_C_SIKU5"/>
      <sheetName val="ANALISA_HARGA_ALAT5"/>
      <sheetName val="ANAL_MATERIAL+ANGKUT5"/>
      <sheetName val="Urai__Resap_pengikat5"/>
      <sheetName val="Bill_Of_Quantity5"/>
      <sheetName val="Finishes_applied5"/>
      <sheetName val="Room_matrix5"/>
      <sheetName val="Ｎｏ_135"/>
      <sheetName val="Define_finishing5"/>
      <sheetName val="MAIN_SUM5"/>
      <sheetName val="Area_Cal5"/>
      <sheetName val="Calculation_UNC5"/>
      <sheetName val="Data_Arc3"/>
      <sheetName val="Data_Str_H3"/>
      <sheetName val="Data_Str_V3"/>
      <sheetName val="Input_Arc3"/>
      <sheetName val="Input_Str3"/>
      <sheetName val="QS_Str3"/>
      <sheetName val="QS_Breakdown3"/>
      <sheetName val="QS_Arc3"/>
      <sheetName val="an_mek5"/>
      <sheetName val="upah_bahan5"/>
      <sheetName val="REKAP_C&amp;D5"/>
      <sheetName val="Blok_C_Elektrikal5"/>
      <sheetName val="D_&amp;_W_sizes5"/>
      <sheetName val="rekap_str_ars5"/>
      <sheetName val="Summary_15"/>
      <sheetName val="Bill_4_Summary5"/>
      <sheetName val="DAFTAR_HARGA_SATUAN_MATERIAL5"/>
      <sheetName val="TLSKIN_LWR5"/>
      <sheetName val="Analisa_Gundih5"/>
      <sheetName val="TO_OFF5"/>
      <sheetName val="Analisa___2_5"/>
      <sheetName val="Cat_5"/>
      <sheetName val="Summary_per_costtype15"/>
      <sheetName val="custom_check5"/>
      <sheetName val="APRON_TAHAP_I5"/>
      <sheetName val="ANALISA_BARU_40_M5"/>
      <sheetName val="THPDMoi__(2)5"/>
      <sheetName val="dongia_(2)5"/>
      <sheetName val="DHS_Alat5"/>
      <sheetName val="DHS_Bahan_Material5"/>
      <sheetName val="DHS_Upah5"/>
      <sheetName val="Analisa_Harga_Satuan5"/>
      <sheetName val="Rekap_Addendum5"/>
      <sheetName val="DETAIL_3"/>
      <sheetName val="MTO_REV_09"/>
      <sheetName val="IPC_083"/>
      <sheetName val="IPC_143"/>
      <sheetName val="IPC_103"/>
      <sheetName val="GOC-KO_IN3"/>
      <sheetName val="Quo__13"/>
      <sheetName val="Buy_vs__Lease_Car2"/>
      <sheetName val="1__HT_Điện_-_R13"/>
      <sheetName val="2__HT_Máy_Phát_Điện_-_R13"/>
      <sheetName val="3_HT_ĐHKK_-_R23"/>
      <sheetName val="4_HT_Cấp_Thoát_Nước3"/>
      <sheetName val="5_HT_PCCC3"/>
      <sheetName val="6__Thiết_bị_chính3"/>
      <sheetName val="Các_Hạng_mục_Thay_đổi3"/>
      <sheetName val="Thiet_Bi3"/>
      <sheetName val="Hệ_số_và_tỷ_giá2"/>
      <sheetName val="BAO_GIA2"/>
      <sheetName val="CPC_(phuc_vu_tinh_cost)2"/>
      <sheetName val="Chi_phi_gian_tiep2"/>
      <sheetName val="He_so2"/>
      <sheetName val="AHS_ME_2"/>
      <sheetName val="REKAP_TOT2"/>
      <sheetName val="Harga_Dasar2"/>
      <sheetName val="FORM_1_(PROD_15-5)2"/>
      <sheetName val="MAPDC_2"/>
      <sheetName val="FORM_4_(PROD_15-8)2"/>
      <sheetName val="Alat_DC2"/>
      <sheetName val="Pemakaian_Alat+Tenaga2"/>
      <sheetName val="FORM_5_(PROD_15-9)2"/>
      <sheetName val="FORM_7_(PROD_15-11)2"/>
      <sheetName val="D_BOARD2"/>
      <sheetName val="Alat_B2"/>
      <sheetName val="Bahan_B2"/>
      <sheetName val="Upah_B2"/>
      <sheetName val="HARSAT_(DC)2"/>
      <sheetName val="BAHAN_(2)2"/>
      <sheetName val="AN-PRE_(2)2"/>
      <sheetName val="STR__HOTEL2"/>
      <sheetName val="ARS_apartment2"/>
      <sheetName val="PENJUMLAHAN_AKHIR2"/>
      <sheetName val="Analisa_ME2"/>
      <sheetName val="Analisa_-Baku2"/>
      <sheetName val="Rekap_dpb_112"/>
      <sheetName val="Agregat_Halus_&amp;_Kasar2"/>
      <sheetName val="harga_bahan2"/>
      <sheetName val="Isolasi_Luar_Dalam2"/>
      <sheetName val="Isolasi_Luar2"/>
      <sheetName val="HARGA_MATERIAL2"/>
      <sheetName val="Cover_(sh_1)2"/>
      <sheetName val="Phase_I_-Over_flow2"/>
      <sheetName val="Phase_I2"/>
      <sheetName val="Phase_I_I2"/>
      <sheetName val="Clean_room_-_Return2"/>
      <sheetName val="Clean_room_-_Supply2"/>
      <sheetName val="Close_June_102"/>
      <sheetName val="rab_me_(fisik)2"/>
      <sheetName val="rab_me_(by_owner)_2"/>
      <sheetName val="Phan_tich2"/>
      <sheetName val="AUTOMATIC_SELECT2"/>
      <sheetName val="Priced_BOQ2"/>
      <sheetName val="Tong_DT2"/>
      <sheetName val="phan_tic_chi_tiet2"/>
      <sheetName val="phan_tich_don_gia2"/>
      <sheetName val="1__KC_XUONG_SAN_XUAT2"/>
      <sheetName val="An-Sipil(ADA_KODE)2"/>
      <sheetName val="URA_E4502"/>
      <sheetName val="ANALISA_SM2"/>
      <sheetName val="Grand_Rekap1"/>
      <sheetName val="Noodles_(assumptions)1"/>
      <sheetName val="国債_1"/>
      <sheetName val="Chenh_lech_vat_tu1"/>
      <sheetName val="CHITIET_VL-NC-TT1p1"/>
      <sheetName val="May_TC2"/>
      <sheetName val="Nhan_cong2"/>
      <sheetName val="DM_ChiPhi2"/>
      <sheetName val="4,_Prelim2"/>
      <sheetName val="Tong_hop_vat_tu1"/>
      <sheetName val="Phan_tich_ca_may1"/>
      <sheetName val="Chenh_lech_ca_may1"/>
      <sheetName val="TLg_CN&amp;Laixe1"/>
      <sheetName val="TLg_CN&amp;Laixe_(2)1"/>
      <sheetName val="TLg_Laitau1"/>
      <sheetName val="TLg_Laitau_(2)1"/>
      <sheetName val="Cacth_Basin11"/>
      <sheetName val="Sat_Bah_&amp;_Up1"/>
      <sheetName val="C-LOAD(L-FACTORY_)1"/>
      <sheetName val="U_P_List1"/>
      <sheetName val="HRG_BAHAN_&amp;_UPAH_okk1"/>
      <sheetName val="Analis_Kusen_okk1"/>
      <sheetName val="List_Harga1"/>
      <sheetName val="VO_I1"/>
      <sheetName val="4-Basic_Price1"/>
      <sheetName val="REKAP_ARSITEKTUR1"/>
      <sheetName val="REKAPAN_Base_B1"/>
      <sheetName val="S_System1"/>
      <sheetName val="Perm__Test1"/>
      <sheetName val="Soil_factor1"/>
      <sheetName val="Analisa_Hrg_Sat_1"/>
      <sheetName val="Perbandingan_Pay_Item_(3)1"/>
      <sheetName val="CASH_WILAYAH1"/>
      <sheetName val="hutang-lapangan_1"/>
      <sheetName val="Analisa_pemkot1"/>
      <sheetName val="Mẫu_(ko_xóa)1"/>
      <sheetName val="DSHD_DH1"/>
      <sheetName val="BOQ_X11"/>
      <sheetName val="4_2_1_Đo_bóc_KL_OLK-061"/>
      <sheetName val="4_1_1_CHI_TIET_OLK-061"/>
      <sheetName val="4_CĂN1"/>
      <sheetName val="5_2_1_Đo_bóc_KL_OLK-101"/>
      <sheetName val="Main_Feeder1"/>
      <sheetName val="Chi_phi_van_chuyen1"/>
      <sheetName val="Tro_giup1"/>
      <sheetName val="Gia_giao_VL_den_HT1"/>
      <sheetName val="Gia_VL_den_HT1"/>
      <sheetName val="Phân_tích_xây_tô_miền_Bắc-GD6"/>
      <sheetName val="PE_Wire"/>
      <sheetName val="Dầm_1"/>
      <sheetName val="Cọc_nhồi"/>
      <sheetName val="PARA_"/>
      <sheetName val="Vat_lieu_Canh"/>
      <sheetName val="Div26_-_Elect"/>
      <sheetName val="Building_Summary"/>
      <sheetName val="Har_Sat"/>
      <sheetName val="Binder_"/>
      <sheetName val="daf_isi_(xref)"/>
      <sheetName val="BQ_ARS"/>
      <sheetName val="DATA_CABLE"/>
      <sheetName val="rap_rinci"/>
      <sheetName val="ANALIS_2"/>
      <sheetName val="ANALIS_1"/>
      <sheetName val="Public_Area"/>
      <sheetName val="Labor_&amp;_SUB"/>
      <sheetName val="ES_STG"/>
      <sheetName val="Analisa_Harga"/>
      <sheetName val="_Harga_Satuan"/>
      <sheetName val="L_Staff"/>
      <sheetName val="Deviation_BOQ_&amp;_ORG_brand_name"/>
      <sheetName val="cost_plan"/>
      <sheetName val="Rate_(refer_vn_prj)"/>
      <sheetName val="An_Arsitektur"/>
      <sheetName val="An_Struktur"/>
      <sheetName val="Galian_1"/>
      <sheetName val="Brd_Unit_Rate"/>
      <sheetName val="REKAP_PORSI_13,5"/>
      <sheetName val="rekap_ok"/>
      <sheetName val="Perhitungan_RAB"/>
      <sheetName val="B3A_-_TOWER_A"/>
      <sheetName val="Breakdown_(B)"/>
      <sheetName val="Phân_tích_xây_tô_miền_Bắc-VLmua"/>
      <sheetName val="Phân_tích_xây_tô_miền_Bắc-Khoan"/>
      <sheetName val="6PILE__(돌출)"/>
      <sheetName val="Vat_lieu"/>
      <sheetName val="sat_pekerjaan"/>
      <sheetName val="D_1_5"/>
      <sheetName val="D_2_2"/>
      <sheetName val="PROTECTION_"/>
      <sheetName val="ocean_voyage"/>
      <sheetName val="HRG_BHN_"/>
      <sheetName val="ESTI_"/>
      <sheetName val="CFA_(ME)"/>
      <sheetName val="MEP_Building"/>
      <sheetName val="Tai_trong"/>
      <sheetName val="Gioi_thieu"/>
      <sheetName val="Gia_VL"/>
      <sheetName val="01_C_NHOI"/>
      <sheetName val="DATA_KC"/>
      <sheetName val="02_T_VAY"/>
      <sheetName val="TH_DZ35"/>
      <sheetName val="GZ_TP"/>
      <sheetName val="GZ_VT"/>
      <sheetName val="1_1_BOQ_"/>
      <sheetName val="PRE_(E)"/>
      <sheetName val="STAFFSCHED_"/>
      <sheetName val="bang_tien_luong"/>
      <sheetName val="Thoat_nuoc"/>
      <sheetName val="Gia_thanh_chuoi_su"/>
      <sheetName val="Tiep_dia"/>
      <sheetName val="Don_gia_vung_III-Can_Tho"/>
      <sheetName val="Eq__Mobilization"/>
      <sheetName val="Measure_1306"/>
      <sheetName val="COC_THU"/>
      <sheetName val="COC_DAI_TRA"/>
      <sheetName val="KC_KHOI_NHA_NDTS"/>
      <sheetName val="HT_KHOI_NHA_NDTS"/>
      <sheetName val="1_8_CleanRM"/>
      <sheetName val="Project_Data"/>
      <sheetName val="M_Budget(A2)"/>
      <sheetName val="Material_of_Quantities"/>
      <sheetName val="Thuc_thanh"/>
      <sheetName val="Tai_khoan"/>
      <sheetName val="Phan_tich_DG"/>
      <sheetName val="DuToanChiTiet"/>
      <sheetName val="Cst Pkg-Eden"/>
      <sheetName val="기안"/>
      <sheetName val="VC"/>
      <sheetName val="Tiepdia"/>
      <sheetName val="CHITIET VL-NC-TT-3p"/>
      <sheetName val="TDTKP1"/>
      <sheetName val="KPVC-BD "/>
      <sheetName val="VCV-BE-TONG"/>
      <sheetName val="Dinh Muc VT"/>
      <sheetName val="Tien Luong"/>
      <sheetName val="DATE"/>
      <sheetName val="SUMMARY "/>
      <sheetName val="Schedules"/>
      <sheetName val="Painting"/>
      <sheetName val="Dự thầu"/>
      <sheetName val="Chênh lệch máy thi công"/>
      <sheetName val="Chênh lệch nhân công"/>
      <sheetName val="Chênh lệch vật liệu"/>
      <sheetName val="XLR_NoRangeSheet"/>
      <sheetName val="WP"/>
      <sheetName val="ChiTietDZ"/>
      <sheetName val="VuaBT"/>
      <sheetName val="THONG KE CAU KIEN"/>
      <sheetName val="THVT"/>
      <sheetName val="D_MUC"/>
      <sheetName val="hinhhoc"/>
      <sheetName val="TEN CONG TRINH"/>
      <sheetName val="QUO"/>
      <sheetName val="NOTE"/>
      <sheetName val="공사개요"/>
      <sheetName val="Ricons - phát sinh (Fecon)"/>
      <sheetName val="TÍNH TOÁN KHỐI LƯỢNG P6"/>
      <sheetName val="차액보증"/>
      <sheetName val="Chi phi khac 4.3KH-CP"/>
      <sheetName val="예총"/>
      <sheetName val="dutoan"/>
      <sheetName val="CPTNo"/>
      <sheetName val="pp1p"/>
      <sheetName val="pp3p "/>
      <sheetName val="pp3p_NC"/>
      <sheetName val="ppht"/>
      <sheetName val="VCBo"/>
      <sheetName val="DMCP"/>
      <sheetName val="BocXep"/>
      <sheetName val="TinhGiaMTC"/>
      <sheetName val="TH N.Cong"/>
      <sheetName val="Bang KL"/>
      <sheetName val="VCThuy"/>
      <sheetName val="TH May TC"/>
      <sheetName val="PTVT DIEN"/>
      <sheetName val="Thong ke thiet bi"/>
      <sheetName val="Sumber_Daya1"/>
      <sheetName val="Urai___Guide_Post1"/>
      <sheetName val="Urai_Galian_Tanah1"/>
      <sheetName val="BQ_OE1"/>
      <sheetName val="RAB_JALUR_TEMILING_1"/>
      <sheetName val="Agg_Halus_&amp;_Kasar1"/>
      <sheetName val="Analisa_SNI_STANDART_1"/>
      <sheetName val="Analisa_Fave1"/>
      <sheetName val="Harsat_Bahan1"/>
      <sheetName val="Harsat_Subkon1"/>
      <sheetName val="HARGA_SATUAN_DASAR1"/>
      <sheetName val="Master_1_01"/>
      <sheetName val="BM_DATA_SHEET1"/>
      <sheetName val="Hit_Vol_Str_Jambi1"/>
      <sheetName val="CF_Alat1"/>
      <sheetName val="Analisa_Tend1"/>
      <sheetName val="REKAP_BQ_1"/>
      <sheetName val="BQ_&amp;_Harga1"/>
      <sheetName val="BOQ_CBM1"/>
      <sheetName val="Cash_Flow_bulanan"/>
      <sheetName val="UNIT_PRICE"/>
      <sheetName val="area_Depok"/>
      <sheetName val="RESUME_(2)"/>
      <sheetName val="Rekap_Bill"/>
      <sheetName val="Daf_Alat"/>
      <sheetName val="Jdw_Alat"/>
      <sheetName val="S_Penawar"/>
      <sheetName val="Executive_Summary"/>
      <sheetName val="Satuan_Pek_"/>
      <sheetName val="Analisa_D&amp;W"/>
      <sheetName val="Hrg_Sat1"/>
      <sheetName val="Bill_of_Qty_MEP"/>
      <sheetName val="BQ_(by_owner)"/>
      <sheetName val="Urugan_Pasir"/>
      <sheetName val="bahan_2004"/>
      <sheetName val="prime_coal"/>
      <sheetName val="Spec_ME"/>
      <sheetName val="MONITORING_PENGADAAN"/>
      <sheetName val="Pemakaian_besi"/>
      <sheetName val="INDIGINEOUS_ITEMS_"/>
      <sheetName val="profit_Const9"/>
      <sheetName val="FORM_X_COST9"/>
      <sheetName val="H_Satuan9"/>
      <sheetName val="EST__SERVICEHEATEXCHANGER-ATD9"/>
      <sheetName val="Cover_Daf-29"/>
      <sheetName val="Civil_Costs9"/>
      <sheetName val="Fill_this_out_first___16"/>
      <sheetName val="Balok_Slab7"/>
      <sheetName val="Pas__Bata7"/>
      <sheetName val="kusen_lt2-37"/>
      <sheetName val="ukuran_kusen7"/>
      <sheetName val="DATA_HARGA7"/>
      <sheetName val="ERCN_ATAP_COST7"/>
      <sheetName val="Rekap_boq7"/>
      <sheetName val="I_Persiapan7"/>
      <sheetName val="3_1_STR_BETON_GD_UTAMA7"/>
      <sheetName val="3_2_STR_BETON_PH7"/>
      <sheetName val="3_3_STR_BAJA7"/>
      <sheetName val="TAM-KUR_STR7"/>
      <sheetName val="4_1__DINDING7"/>
      <sheetName val="4_2_PINTU_&amp;_Jendela7"/>
      <sheetName val="4_3__Lantai7"/>
      <sheetName val="4_4__Plapond7"/>
      <sheetName val="4_5__SANITAIR7"/>
      <sheetName val="4_6__lain-lain7"/>
      <sheetName val="4_7_ARSITEKTUR_(POWER_HOUSE)7"/>
      <sheetName val="7_3__tam-Kur_ARS7"/>
      <sheetName val="Cover_ME7"/>
      <sheetName val="5_1_ELEKTRIKAL-ELEKTRONIK7"/>
      <sheetName val="PEMADAM_KEBAKARAN7"/>
      <sheetName val="UNIT_AC7"/>
      <sheetName val="UNIT_FAN7"/>
      <sheetName val="INSTALASI_(2)7"/>
      <sheetName val="PENJUMLAHAN_TATA_UDARA7"/>
      <sheetName val="5_5_-_ELEKTRONIK7"/>
      <sheetName val="6-Pek__Luar7"/>
      <sheetName val="HIT_AREA_LUAR7"/>
      <sheetName val="Luas_Bangunan7"/>
      <sheetName val="Fill_this_out_first___17"/>
      <sheetName val="Breakdown_Architecture7"/>
      <sheetName val="Breakdown_Structure7"/>
      <sheetName val="Ring_Balok7"/>
      <sheetName val="Harga_ME_7"/>
      <sheetName val="Teq_an7"/>
      <sheetName val="Teq_an_ccrt7"/>
      <sheetName val="Teq_an_Stone7"/>
      <sheetName val="An_Earth7"/>
      <sheetName val="An_Ls_7"/>
      <sheetName val="New_MADC7"/>
      <sheetName val="struktur_tdk_dipakai7"/>
      <sheetName val="Analisa_&amp;_Upah7"/>
      <sheetName val="Daftar_berat7"/>
      <sheetName val="Analisa___Upah7"/>
      <sheetName val="HRG_BHN7"/>
      <sheetName val="Arc_Analysis7"/>
      <sheetName val="An_Str7"/>
      <sheetName val="DAFTAR_HARGA7"/>
      <sheetName val="Bill_sipil7"/>
      <sheetName val="Analisa__Baku7"/>
      <sheetName val="Rekap_Direct_Cost7"/>
      <sheetName val="REF_ONLY7"/>
      <sheetName val="BQ_ME7"/>
      <sheetName val="data_RSUD_KIS7"/>
      <sheetName val="BQ_Stdr7"/>
      <sheetName val="inp_data7"/>
      <sheetName val="Unit_Rate7"/>
      <sheetName val="Steel_Pipe7"/>
      <sheetName val="External_PVC,_PPR,_HDPE7"/>
      <sheetName val="Internal_PVC,_PPR,_HDPE7"/>
      <sheetName val="GI_Sheet7"/>
      <sheetName val="analisa_Str7"/>
      <sheetName val="Daftar_Upah7"/>
      <sheetName val="Harga_Satuan7"/>
      <sheetName val="Daf_17"/>
      <sheetName val="Total_Load_List7"/>
      <sheetName val="Currency_Rate7"/>
      <sheetName val="Summary_Sheets7"/>
      <sheetName val="ARS_ADM7"/>
      <sheetName val="Code_027"/>
      <sheetName val="Code_037"/>
      <sheetName val="Code_047"/>
      <sheetName val="Code_057"/>
      <sheetName val="Code_067"/>
      <sheetName val="Code_077"/>
      <sheetName val="Code_097"/>
      <sheetName val="PileCap_7"/>
      <sheetName val="Tie_Beam7"/>
      <sheetName val="RAB_Str_7"/>
      <sheetName val="Daf-III_1_Dinding-TA7"/>
      <sheetName val="Daf-III_2_Pintu_Jendela_TA7"/>
      <sheetName val="REKAPITULASI_AKHIR7"/>
      <sheetName val="Daf-III_6_Lain-lain_TA7"/>
      <sheetName val="Daf-VA_(_TAMBAH_KURANG_TA)7"/>
      <sheetName val="Daf-II_2_(Beton)_TA7"/>
      <sheetName val="Bill_5_Summary7"/>
      <sheetName val="Bill_37"/>
      <sheetName val="ANALISA_SNI'13_7"/>
      <sheetName val="dATA_pc7"/>
      <sheetName val="Kolom_TG_27"/>
      <sheetName val="DETAIL_BALOK7"/>
      <sheetName val="DETAIL_KOLOM7"/>
      <sheetName val="2__MVAC_R17"/>
      <sheetName val="BQ_F7"/>
      <sheetName val="Harga_Bahan_&amp;_Upah_7"/>
      <sheetName val="Budget_Code7"/>
      <sheetName val="Tong_hop7"/>
      <sheetName val="analisa_SNI6"/>
      <sheetName val="analisa_prelim6"/>
      <sheetName val="Lantai_Semibasement6"/>
      <sheetName val="Lantai_116"/>
      <sheetName val="Lantai_1A6"/>
      <sheetName val="Lantai_26"/>
      <sheetName val="Lantai_36"/>
      <sheetName val="Lantai_46"/>
      <sheetName val="Lantai_56"/>
      <sheetName val="Lantai_66"/>
      <sheetName val="Lantai_76"/>
      <sheetName val="Lantai_86"/>
      <sheetName val="Lantai_96"/>
      <sheetName val="Lantai_106"/>
      <sheetName val="Lantai_117"/>
      <sheetName val="Lantai_126"/>
      <sheetName val="Lantai_136"/>
      <sheetName val="Lantai_146"/>
      <sheetName val="Lantai_156"/>
      <sheetName val="Lantai_Mesin6"/>
      <sheetName val="Prov__Sum6"/>
      <sheetName val="material_6"/>
      <sheetName val="Cover_CKE6"/>
      <sheetName val="Summary_Mech_6"/>
      <sheetName val="Mech__BQ6"/>
      <sheetName val="P_APRIL_20166"/>
      <sheetName val="Qttn_Report6"/>
      <sheetName val="MTO_REV_010"/>
      <sheetName val="ANALISA_PEK_UMUM6"/>
      <sheetName val="daftar_material6"/>
      <sheetName val="Klm_Base6"/>
      <sheetName val="B_Lt_1a6"/>
      <sheetName val="dftr_upah6"/>
      <sheetName val="Deep_Well6"/>
      <sheetName val="Pek_Luar6"/>
      <sheetName val="an_el6"/>
      <sheetName val="An_AC_&amp;_Plb6"/>
      <sheetName val="an__struktur6"/>
      <sheetName val="concept_cost_code6"/>
      <sheetName val="summary_cost_code6"/>
      <sheetName val="kas_proyek6"/>
      <sheetName val="lain_lain6"/>
      <sheetName val="D2_46"/>
      <sheetName val="D4_3_(TE)6"/>
      <sheetName val="D5_3_(TF)_6"/>
      <sheetName val="D8_3_(TJ)6"/>
      <sheetName val="Analisa_RAP6"/>
      <sheetName val="Sch_Tender6"/>
      <sheetName val="Analisa_RAB6"/>
      <sheetName val="Rekap_RAP6"/>
      <sheetName val="hg_sat_26"/>
      <sheetName val="hg_sat_BM6"/>
      <sheetName val="DATA_WP6"/>
      <sheetName val="Lt__1_(A)6"/>
      <sheetName val="Lab_A_(FKU)6"/>
      <sheetName val="TE_TS_FA_LAN_MATV6"/>
      <sheetName val="TH_kinh_phi6"/>
      <sheetName val="KLDT_DIEN6"/>
      <sheetName val="Dinh_muc_CP_KTCB_khac6"/>
      <sheetName val="CSA_Works6"/>
      <sheetName val="Smry_Wk_(P_I)6"/>
      <sheetName val="Pre_6"/>
      <sheetName val="RAB_AR&amp;STR6"/>
      <sheetName val="Unt_rate6"/>
      <sheetName val="Cover_(x)6"/>
      <sheetName val="Cor_Apt6"/>
      <sheetName val="Don_gia_chi_tiet6"/>
      <sheetName val="KL_chốt_LV6"/>
      <sheetName val="Du_toan6"/>
      <sheetName val="Elemental_Breakdown+20%6"/>
      <sheetName val="B7_ALU_GLASS_D&amp;W6"/>
      <sheetName val="B3_CONCRETE_WORKS6"/>
      <sheetName val="B8_FINISHING_WORKS6"/>
      <sheetName val="B4_MASONRY_WORKS6"/>
      <sheetName val="B5_METAL_WORKS6"/>
      <sheetName val="List_of_Houses6"/>
      <sheetName val="B2_SITE_WORKS6"/>
      <sheetName val="B6_THERMAL&amp;MOITURE6"/>
      <sheetName val="Du_thau6"/>
      <sheetName val="1_06"/>
      <sheetName val="Phan_tho6"/>
      <sheetName val="NC_NEW6"/>
      <sheetName val="Hoja_36"/>
      <sheetName val="TB_NẶNG6"/>
      <sheetName val="BAO_CHE6"/>
      <sheetName val="TỔNG_HỢP6"/>
      <sheetName val="AN_TOAN6"/>
      <sheetName val="Cong_tac_tam6"/>
      <sheetName val="TB_CHONG_DO_(GG_chen)6"/>
      <sheetName val="TONGKE3p_6"/>
      <sheetName val="Main_Package6"/>
      <sheetName val="D4_-_PLB6"/>
      <sheetName val="Customer_list6"/>
      <sheetName val="general_requirements6"/>
      <sheetName val="KJ_20026"/>
      <sheetName val="Bahan_6"/>
      <sheetName val="A+Supl_6"/>
      <sheetName val="Pressure_Gage_Form6"/>
      <sheetName val="1_1_Barrette_pile6"/>
      <sheetName val="Bang_gia_2011_10_126"/>
      <sheetName val="4_canh6"/>
      <sheetName val="Land_Dev't__Ph-16"/>
      <sheetName val="Chiết_tính_BS6"/>
      <sheetName val="Summary_tb6"/>
      <sheetName val="Rebar_FL_28_add76"/>
      <sheetName val="Đơn_giá_khoán6"/>
      <sheetName val="D)_Cabling_Installation6"/>
      <sheetName val="Ｎｏ_136"/>
      <sheetName val="harga_bahan_M&amp;E6"/>
      <sheetName val="SAT_EL6"/>
      <sheetName val="bahan_SNI6"/>
      <sheetName val="Harsat_Upah6"/>
      <sheetName val="DAFTAR_BESI_KANAL_C_SIKU6"/>
      <sheetName val="ANALISA_HARGA_ALAT6"/>
      <sheetName val="ANAL_MATERIAL+ANGKUT6"/>
      <sheetName val="Urai__Resap_pengikat6"/>
      <sheetName val="Bill_Of_Quantity6"/>
      <sheetName val="1_Requisition(E)6"/>
      <sheetName val="Le_MERIDIEN6"/>
      <sheetName val="UNITED_PHARMA6"/>
      <sheetName val="Finishes_applied6"/>
      <sheetName val="Room_matrix6"/>
      <sheetName val="KET_CAU_CT56"/>
      <sheetName val="Quo__14"/>
      <sheetName val="D_&amp;_W_sizes6"/>
      <sheetName val="rekap_str_ars6"/>
      <sheetName val="Summary_16"/>
      <sheetName val="Bill_4_Summary6"/>
      <sheetName val="DAFTAR_HARGA_SATUAN_MATERIAL6"/>
      <sheetName val="an_mek6"/>
      <sheetName val="upah_bahan6"/>
      <sheetName val="REKAP_C&amp;D6"/>
      <sheetName val="Blok_C_Elektrikal6"/>
      <sheetName val="TLSKIN_LWR6"/>
      <sheetName val="Analisa_Gundih6"/>
      <sheetName val="TO_OFF6"/>
      <sheetName val="Analisa___2_6"/>
      <sheetName val="Civil_Works6"/>
      <sheetName val="Define_finishing6"/>
      <sheetName val="MAIN_SUM6"/>
      <sheetName val="Area_Cal6"/>
      <sheetName val="Calculation_UNC6"/>
      <sheetName val="Data_Arc4"/>
      <sheetName val="Data_Str_H4"/>
      <sheetName val="Data_Str_V4"/>
      <sheetName val="Input_Arc4"/>
      <sheetName val="Input_Str4"/>
      <sheetName val="QS_Str4"/>
      <sheetName val="QS_Breakdown4"/>
      <sheetName val="QS_Arc4"/>
      <sheetName val="Summary_per_costtype16"/>
      <sheetName val="Cat_6"/>
      <sheetName val="custom_check6"/>
      <sheetName val="MTO_REV_011"/>
      <sheetName val="IPC_084"/>
      <sheetName val="IPC_144"/>
      <sheetName val="IPC_104"/>
      <sheetName val="APRON_TAHAP_I6"/>
      <sheetName val="ANALISA_BARU_40_M6"/>
      <sheetName val="THPDMoi__(2)6"/>
      <sheetName val="dongia_(2)6"/>
      <sheetName val="DHS_Alat6"/>
      <sheetName val="DHS_Bahan_Material6"/>
      <sheetName val="DHS_Upah6"/>
      <sheetName val="Analisa_Harga_Satuan6"/>
      <sheetName val="Rekap_Addendum6"/>
      <sheetName val="Phase_I_-Over_flow3"/>
      <sheetName val="Phase_I3"/>
      <sheetName val="Phase_I_I3"/>
      <sheetName val="Clean_room_-_Return3"/>
      <sheetName val="Clean_room_-_Supply3"/>
      <sheetName val="DETAIL_4"/>
      <sheetName val="GOC-KO_IN4"/>
      <sheetName val="Buy_vs__Lease_Car3"/>
      <sheetName val="1__HT_Điện_-_R14"/>
      <sheetName val="2__HT_Máy_Phát_Điện_-_R14"/>
      <sheetName val="3_HT_ĐHKK_-_R24"/>
      <sheetName val="4_HT_Cấp_Thoát_Nước4"/>
      <sheetName val="5_HT_PCCC4"/>
      <sheetName val="6__Thiết_bị_chính4"/>
      <sheetName val="Các_Hạng_mục_Thay_đổi4"/>
      <sheetName val="Thiet_Bi4"/>
      <sheetName val="AHS_ME_3"/>
      <sheetName val="REKAP_TOT3"/>
      <sheetName val="Harga_Dasar3"/>
      <sheetName val="FORM_1_(PROD_15-5)3"/>
      <sheetName val="MAPDC_3"/>
      <sheetName val="FORM_4_(PROD_15-8)3"/>
      <sheetName val="Alat_DC3"/>
      <sheetName val="Pemakaian_Alat+Tenaga3"/>
      <sheetName val="FORM_5_(PROD_15-9)3"/>
      <sheetName val="FORM_7_(PROD_15-11)3"/>
      <sheetName val="D_BOARD3"/>
      <sheetName val="Alat_B3"/>
      <sheetName val="Bahan_B3"/>
      <sheetName val="Upah_B3"/>
      <sheetName val="HARSAT_(DC)3"/>
      <sheetName val="BAHAN_(2)3"/>
      <sheetName val="AN-PRE_(2)3"/>
      <sheetName val="STR__HOTEL3"/>
      <sheetName val="ARS_apartment3"/>
      <sheetName val="PENJUMLAHAN_AKHIR3"/>
      <sheetName val="Analisa_ME3"/>
      <sheetName val="Analisa_-Baku3"/>
      <sheetName val="Rekap_dpb_113"/>
      <sheetName val="Agregat_Halus_&amp;_Kasar3"/>
      <sheetName val="harga_bahan3"/>
      <sheetName val="Isolasi_Luar_Dalam3"/>
      <sheetName val="Isolasi_Luar3"/>
      <sheetName val="HARGA_MATERIAL3"/>
      <sheetName val="Cover_(sh_1)3"/>
      <sheetName val="Close_June_103"/>
      <sheetName val="rab_me_(fisik)3"/>
      <sheetName val="rab_me_(by_owner)_3"/>
      <sheetName val="Phan_tich3"/>
      <sheetName val="AUTOMATIC_SELECT3"/>
      <sheetName val="Priced_BOQ3"/>
      <sheetName val="An-Sipil(ADA_KODE)3"/>
      <sheetName val="URA_E4503"/>
      <sheetName val="ANALISA_SM3"/>
      <sheetName val="Tong_DT3"/>
      <sheetName val="phan_tic_chi_tiet3"/>
      <sheetName val="phan_tich_don_gia3"/>
      <sheetName val="Hệ_số_và_tỷ_giá3"/>
      <sheetName val="BAO_GIA3"/>
      <sheetName val="CPC_(phuc_vu_tinh_cost)3"/>
      <sheetName val="Chi_phi_gian_tiep3"/>
      <sheetName val="He_so3"/>
      <sheetName val="1__KC_XUONG_SAN_XUAT3"/>
      <sheetName val="U_P_List2"/>
      <sheetName val="May_TC3"/>
      <sheetName val="Nhan_cong3"/>
      <sheetName val="DM_ChiPhi3"/>
      <sheetName val="4,_Prelim3"/>
      <sheetName val="Tong_hop_vat_tu2"/>
      <sheetName val="Phan_tich_ca_may2"/>
      <sheetName val="Chenh_lech_ca_may2"/>
      <sheetName val="Chenh_lech_vat_tu2"/>
      <sheetName val="TLg_CN&amp;Laixe2"/>
      <sheetName val="TLg_CN&amp;Laixe_(2)2"/>
      <sheetName val="TLg_Laitau2"/>
      <sheetName val="TLg_Laitau_(2)2"/>
      <sheetName val="Grand_Rekap2"/>
      <sheetName val="Noodles_(assumptions)2"/>
      <sheetName val="国債_2"/>
      <sheetName val="Cacth_Basin12"/>
      <sheetName val="Sat_Bah_&amp;_Up2"/>
      <sheetName val="HRG_BAHAN_&amp;_UPAH_okk2"/>
      <sheetName val="Analis_Kusen_okk2"/>
      <sheetName val="List_Harga2"/>
      <sheetName val="VO_I2"/>
      <sheetName val="4-Basic_Price2"/>
      <sheetName val="REKAP_ARSITEKTUR2"/>
      <sheetName val="REKAPAN_Base_B2"/>
      <sheetName val="S_System2"/>
      <sheetName val="Perm__Test2"/>
      <sheetName val="Soil_factor2"/>
      <sheetName val="Analisa_Hrg_Sat_2"/>
      <sheetName val="Perbandingan_Pay_Item_(3)2"/>
      <sheetName val="CASH_WILAYAH2"/>
      <sheetName val="hutang-lapangan_2"/>
      <sheetName val="Analisa_pemkot2"/>
      <sheetName val="C-LOAD(L-FACTORY_)2"/>
      <sheetName val="Building_Summary1"/>
      <sheetName val="Mẫu_(ko_xóa)2"/>
      <sheetName val="BOQ_X12"/>
      <sheetName val="Har_Sat1"/>
      <sheetName val="Binder_1"/>
      <sheetName val="daf_isi_(xref)1"/>
      <sheetName val="BQ_ARS1"/>
      <sheetName val="Sumber_Daya2"/>
      <sheetName val="DATA_CABLE1"/>
      <sheetName val="Urai___Guide_Post2"/>
      <sheetName val="Urai_Galian_Tanah2"/>
      <sheetName val="BQ_OE2"/>
      <sheetName val="RAB_JALUR_TEMILING_2"/>
      <sheetName val="Agg_Halus_&amp;_Kasar2"/>
      <sheetName val="Analisa_SNI_STANDART_2"/>
      <sheetName val="Analisa_Fave2"/>
      <sheetName val="Harsat_Bahan2"/>
      <sheetName val="Harsat_Subkon2"/>
      <sheetName val="HARGA_SATUAN_DASAR2"/>
      <sheetName val="Master_1_02"/>
      <sheetName val="BM_DATA_SHEET2"/>
      <sheetName val="Hit_Vol_Str_Jambi2"/>
      <sheetName val="CF_Alat2"/>
      <sheetName val="Analisa_Tend2"/>
      <sheetName val="REKAP_BQ_2"/>
      <sheetName val="BQ_&amp;_Harga2"/>
      <sheetName val="rap_rinci1"/>
      <sheetName val="ANALIS_21"/>
      <sheetName val="ANALIS_11"/>
      <sheetName val="Public_Area1"/>
      <sheetName val="BOQ_CBM2"/>
      <sheetName val="TONG_HOP_VL-NC1"/>
      <sheetName val="CHITIET_VL-NC1"/>
      <sheetName val="OFFICE_2_LT1"/>
      <sheetName val="4_2_1_Đo_bóc_KL_OLK-062"/>
      <sheetName val="4_1_1_CHI_TIET_OLK-062"/>
      <sheetName val="4_CĂN2"/>
      <sheetName val="5_2_1_Đo_bóc_KL_OLK-102"/>
      <sheetName val="DSHD_DH2"/>
      <sheetName val="CHITIET_VL-NC-TT1p2"/>
      <sheetName val="Main_Feeder2"/>
      <sheetName val="PE_Wire1"/>
      <sheetName val="Labor_&amp;_SUB1"/>
      <sheetName val="ES_STG1"/>
      <sheetName val="Analisa_Harga1"/>
      <sheetName val="_Harga_Satuan1"/>
      <sheetName val="L_Staff1"/>
      <sheetName val="cost_plan1"/>
      <sheetName val="Rate_(refer_vn_prj)1"/>
      <sheetName val="Chi_phi_van_chuyen2"/>
      <sheetName val="Tro_giup2"/>
      <sheetName val="Gia_giao_VL_den_HT2"/>
      <sheetName val="Gia_VL_den_HT2"/>
      <sheetName val="Dầm_11"/>
      <sheetName val="Cọc_nhồi1"/>
      <sheetName val="PARA_1"/>
      <sheetName val="Phân_tích_xây_tô_miền_Bắc-GD61"/>
      <sheetName val="Vat_lieu_Canh1"/>
      <sheetName val="Div26_-_Elect1"/>
      <sheetName val="Deviation_BOQ_&amp;_ORG_brand_name1"/>
      <sheetName val="B3A_-_TOWER_A1"/>
      <sheetName val="An_Arsitektur1"/>
      <sheetName val="An_Struktur1"/>
      <sheetName val="Galian_11"/>
      <sheetName val="Tindak_Lanjut1"/>
      <sheetName val="BQ_STR1"/>
      <sheetName val="Brd_Unit_Rate1"/>
      <sheetName val="REKAP_PORSI_13,51"/>
      <sheetName val="rekap_ok1"/>
      <sheetName val="Perhitungan_RAB1"/>
      <sheetName val="Breakdown_(B)1"/>
      <sheetName val="6PILE__(돌출)1"/>
      <sheetName val="Phân_tích_xây_tô_miền_Bắc-VLmu1"/>
      <sheetName val="Phân_tích_xây_tô_miền_Bắc-Khoa1"/>
      <sheetName val="Vat_lieu1"/>
      <sheetName val="sat_pekerjaan1"/>
      <sheetName val="D_1_51"/>
      <sheetName val="D_2_21"/>
      <sheetName val="PROTECTION_1"/>
      <sheetName val="ocean_voyage1"/>
      <sheetName val="HRG_BHN_1"/>
      <sheetName val="ESTI_1"/>
      <sheetName val="CFA_(ME)1"/>
      <sheetName val="MEP_Building1"/>
      <sheetName val="Tai_trong1"/>
      <sheetName val="Gioi_thieu1"/>
      <sheetName val="Gia_VL1"/>
      <sheetName val="bang_tien_luong1"/>
      <sheetName val="STAFFSCHED_1"/>
      <sheetName val="1_8_CleanRM1"/>
      <sheetName val="Project_Data1"/>
      <sheetName val="M_Budget(A2)1"/>
      <sheetName val="Material_of_Quantities1"/>
      <sheetName val="GZ_TP1"/>
      <sheetName val="GZ_VT1"/>
      <sheetName val="1_1_BOQ_1"/>
      <sheetName val="TH_DZ351"/>
      <sheetName val="Thoat_nuoc1"/>
      <sheetName val="PRE_(E)1"/>
      <sheetName val="Gia_thanh_chuoi_su1"/>
      <sheetName val="Tiep_dia1"/>
      <sheetName val="Don_gia_vung_III-Can_Tho1"/>
      <sheetName val="COC_THU1"/>
      <sheetName val="COC_DAI_TRA1"/>
      <sheetName val="KC_KHOI_NHA_NDTS1"/>
      <sheetName val="HT_KHOI_NHA_NDTS1"/>
      <sheetName val="Eq__Mobilization1"/>
      <sheetName val="Thuc_thanh1"/>
      <sheetName val="Tai_khoan1"/>
      <sheetName val="Cash_Flow_bulanan1"/>
      <sheetName val="Hrg_Sat2"/>
      <sheetName val="UNIT_PRICE1"/>
      <sheetName val="area_Depok1"/>
      <sheetName val="RESUME_(2)1"/>
      <sheetName val="Rekap_Bill1"/>
      <sheetName val="Daf_Alat1"/>
      <sheetName val="Jdw_Alat1"/>
      <sheetName val="S_Penawar1"/>
      <sheetName val="Executive_Summary1"/>
      <sheetName val="Satuan_Pek_1"/>
      <sheetName val="Analisa_D&amp;W1"/>
      <sheetName val="D3_11"/>
      <sheetName val="Hrg_Sat3"/>
      <sheetName val="Bill_of_Qty_MEP1"/>
      <sheetName val="BQ_(by_owner)1"/>
      <sheetName val="Urugan_Pasir1"/>
      <sheetName val="bahan_20041"/>
      <sheetName val="prime_coal1"/>
      <sheetName val="Spec_ME1"/>
      <sheetName val="MONITORING_PENGADAAN1"/>
      <sheetName val="Pemakaian_besi1"/>
      <sheetName val="INDIGINEOUS_ITEMS_1"/>
      <sheetName val="Bill 02 INF"/>
      <sheetName val="Don gia Tay Ninh"/>
      <sheetName val="Eng_Hrs"/>
      <sheetName val="Sch"/>
      <sheetName val="SP17"/>
      <sheetName val="NC-CM"/>
      <sheetName val="11.1(10)"/>
      <sheetName val="HASAT DASAR"/>
      <sheetName val="TAB"/>
      <sheetName val="DH"/>
      <sheetName val="27+741(1x12)"/>
      <sheetName val="Parameter"/>
      <sheetName val="Data NCB 04"/>
      <sheetName val="BOQ B. STRUKTUR ARSITEKTUR"/>
      <sheetName val="Particular Sch"/>
      <sheetName val="REKAP ANALISA"/>
      <sheetName val="B_7"/>
      <sheetName val="B_6"/>
      <sheetName val="HaSatUp"/>
      <sheetName val="ANALISA ALAT BERAT"/>
      <sheetName val="R A B"/>
      <sheetName val="RENPEN"/>
      <sheetName val="fa"/>
      <sheetName val="ELEVATOR"/>
      <sheetName val="GONDOLA"/>
      <sheetName val="cctv"/>
      <sheetName val="STP"/>
      <sheetName val="pemadam"/>
      <sheetName val="telepon"/>
      <sheetName val="RAB01"/>
      <sheetName val="SUM-SEC 3"/>
      <sheetName val="CTG1"/>
      <sheetName val="SUM(3)"/>
      <sheetName val="Preliminary"/>
      <sheetName val="BPTC-CTC"/>
      <sheetName val="05A-Guardhouse"/>
      <sheetName val="01-Main building"/>
      <sheetName val="02-Office"/>
      <sheetName val="03-Utility"/>
      <sheetName val="04-Pipe bridge"/>
      <sheetName val="07-Bike park"/>
      <sheetName val="Leveling"/>
      <sheetName val="Bill 2 "/>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Cot"/>
      <sheetName val="DGchitiet "/>
      <sheetName val="CP HMC"/>
      <sheetName val="Tong hop DT XDCT"/>
      <sheetName val="TH_CPTB"/>
      <sheetName val="CP Khac cuoc VC"/>
      <sheetName val="CANDOI"/>
      <sheetName val="MATK"/>
      <sheetName val="NHATKY"/>
      <sheetName val="CTPS"/>
      <sheetName val="QSUM1"/>
      <sheetName val="tonghop"/>
      <sheetName val="DATA2"/>
      <sheetName val="Matls"/>
      <sheetName val="Labor"/>
      <sheetName val="Site Work"/>
      <sheetName val="Sub structure"/>
      <sheetName val="Superstructure"/>
      <sheetName val="Masonry &amp; plastering "/>
      <sheetName val="Metalwork"/>
      <sheetName val="Thermal and Moisture"/>
      <sheetName val="Facade &amp; doors"/>
      <sheetName val="Finishes "/>
      <sheetName val="NC + VT"/>
      <sheetName val="Final Certificate"/>
      <sheetName val="MAT-S$"/>
      <sheetName val="P-tanah"/>
      <sheetName val="DAS-SAT"/>
      <sheetName val="HARGA BAHAN BAKU"/>
      <sheetName val="Mong"/>
      <sheetName val="설계내역서"/>
      <sheetName val="MAIN GATE HOUSE"/>
      <sheetName val="Cp&gt;10-Ln&lt;10"/>
      <sheetName val="Ln&lt;20"/>
      <sheetName val="EIRR&gt;1&lt;1"/>
      <sheetName val="EIRR&gt; 2"/>
      <sheetName val="EIRR&lt;2"/>
      <sheetName val="vlieu"/>
      <sheetName val="T K"/>
      <sheetName val="Structure building"/>
      <sheetName val="Index_HVAC"/>
      <sheetName val="cao do"/>
      <sheetName val="갑지(추정)"/>
      <sheetName val="CTEMCOST"/>
      <sheetName val="HT - SEMI SHOPHOUSE"/>
      <sheetName val="HT - SEMI TTTM"/>
      <sheetName val="HT - SEMI VAN PHONG"/>
      <sheetName val="HT - PHAN THAN - BASE 2"/>
      <sheetName val="HT - PHAN THAN - BASE 1"/>
      <sheetName val="Structure"/>
      <sheetName val="Bù giá CM"/>
      <sheetName val="평3"/>
      <sheetName val="THKP957"/>
      <sheetName val="Tính giá NC"/>
      <sheetName val="Đầu vào"/>
      <sheetName val="Tiên lượng"/>
      <sheetName val="SL cước"/>
      <sheetName val="Ans_Kom_Precast"/>
      <sheetName val="C2_HARGA_MAT_CFIA"/>
      <sheetName val="DATA__PENAWARAN"/>
      <sheetName val="Ref_4-3_Basic_Rate_India"/>
      <sheetName val="BDC_List"/>
      <sheetName val="Page_10"/>
      <sheetName val="anls_SNI"/>
      <sheetName val="anls_alat"/>
      <sheetName val="anls_BPJK"/>
      <sheetName val="Kontrak_awal"/>
      <sheetName val="Check_List_LBP"/>
      <sheetName val="Harga_Jasa_dan_Material"/>
      <sheetName val="TH_VL,_NC,_DDHT_Thanhphuoc"/>
      <sheetName val="DON_GIA"/>
      <sheetName val="t-h_HA_THE"/>
      <sheetName val="CHITIET_VL-NC-TT_-1p"/>
      <sheetName val="TONG_HOP_VL-NC_TT"/>
      <sheetName val="TH_XL"/>
      <sheetName val="Analisa_Baku_STR_ARS"/>
      <sheetName val="Rekap_Prelim"/>
      <sheetName val="Rekap_Direct_Cost_Lama"/>
      <sheetName val="ANALISA_-_PGRKAN"/>
      <sheetName val="Master_COA"/>
      <sheetName val="Mat_Elk1"/>
      <sheetName val="RAB_REVISI1"/>
      <sheetName val="Mat_Mek1"/>
      <sheetName val="quot_1"/>
      <sheetName val="sheet_21"/>
      <sheetName val="RAB_ME1"/>
      <sheetName val="NP_7"/>
      <sheetName val="F1c_DATA_ADM6"/>
      <sheetName val="Analisa_Upah_&amp;_Bahan_Plum"/>
      <sheetName val="Kuantitas_&amp;_Harga"/>
      <sheetName val="ETAB_2"/>
      <sheetName val="main_summary"/>
      <sheetName val="F_ALARM"/>
      <sheetName val="Bill_No__4_Pumbing"/>
      <sheetName val="Tray_+_ladder"/>
      <sheetName val="Pekerjaan_"/>
      <sheetName val="RASK_ALL"/>
      <sheetName val="rekap_mekanikal"/>
      <sheetName val="Kuantitas___Harga"/>
      <sheetName val="ANALISA_HARGA_"/>
      <sheetName val="DUTCH_CONE"/>
      <sheetName val="rab-ramp_B"/>
      <sheetName val="rab-ramp_D"/>
      <sheetName val="rab-ramp_G"/>
      <sheetName val="MEKANIKAL_"/>
      <sheetName val="Analisa_Quarry"/>
      <sheetName val="H_SAT"/>
      <sheetName val="AnalisaSIPIL_RIIL"/>
      <sheetName val="analisa_ARS"/>
      <sheetName val="610_07A"/>
      <sheetName val="metode_"/>
      <sheetName val="RAB_PRO"/>
      <sheetName val="analis_standar(20m)"/>
      <sheetName val="ANAL_BETON"/>
      <sheetName val="HARGA_ALAT"/>
      <sheetName val="AGG,_C"/>
      <sheetName val="URAIAN_"/>
      <sheetName val="Sheet2_Alat"/>
      <sheetName val="Sheet2_Mtrial"/>
      <sheetName val="HARDAS_SALAH"/>
      <sheetName val="Sheet2_Upah"/>
      <sheetName val="Rek_Cianten3"/>
      <sheetName val="DT_SPK"/>
      <sheetName val="Upah_&amp;_Bahan"/>
      <sheetName val="Rekap_Gab"/>
      <sheetName val="cash_Lap"/>
      <sheetName val="Anals_1"/>
      <sheetName val="ODC_Indonesia"/>
      <sheetName val="DAFTAR_ISI"/>
      <sheetName val="List_Of_Basic_Price"/>
      <sheetName val="Pick_List"/>
      <sheetName val="Perhit_Alat"/>
      <sheetName val="CAB_2"/>
      <sheetName val="Analisa_Hourly"/>
      <sheetName val="Std-Prod_KS"/>
      <sheetName val="BL_Temp"/>
      <sheetName val="BL_Modif"/>
      <sheetName val="TB_(UNAUDITED)_01-12_2006"/>
      <sheetName val="Tax_Models"/>
      <sheetName val="1_Neo_pbersih-lap"/>
      <sheetName val="RAB_(I)"/>
      <sheetName val="Input_sheet"/>
      <sheetName val="rek_det_1-3"/>
      <sheetName val="Particular_Sch"/>
      <sheetName val="REKAP_ANALISA"/>
      <sheetName val="11_1(10)"/>
      <sheetName val="HASAT_DASAR"/>
      <sheetName val="Data_NCB_04"/>
      <sheetName val="BOQ_B__STRUKTUR_ARSITEKTUR"/>
      <sheetName val="Block_A-FlrBm(Conc&amp;Fwk)"/>
      <sheetName val="ANALISA_ALAT_BERAT"/>
      <sheetName val="R_A_B"/>
      <sheetName val="SUM-SEC_3"/>
      <sheetName val="Paul base sheet "/>
      <sheetName val="administrasi"/>
      <sheetName val="Sat Bah _ Up"/>
      <sheetName val="Cover Sheet"/>
      <sheetName val="PRO"/>
      <sheetName val="PROJ CASH"/>
      <sheetName val="Exchange Rates"/>
      <sheetName val="HargaBahan"/>
      <sheetName val="SATUAN JADI "/>
      <sheetName val="Labour"/>
      <sheetName val="ORET2AN"/>
      <sheetName val="MATAUANG"/>
      <sheetName val="HM.MEK."/>
      <sheetName val="PROGBLN"/>
      <sheetName val="depan"/>
      <sheetName val="notasi"/>
      <sheetName val="Vol Pek"/>
      <sheetName val="Mobdemob"/>
      <sheetName val="Embank"/>
      <sheetName val="Natural Account Chart"/>
      <sheetName val="rab-str-TAHAP.1-PC"/>
      <sheetName val="UPAH-2"/>
      <sheetName val="BQ.AC.FAN"/>
      <sheetName val="eqp-rek"/>
      <sheetName val="duct"/>
      <sheetName val="RAB-3"/>
      <sheetName val="B - Norelec"/>
      <sheetName val="Harga S Dasar"/>
      <sheetName val="1.2 +1.6"/>
      <sheetName val="D2"/>
      <sheetName val="D3"/>
      <sheetName val="D6"/>
      <sheetName val="HSBahan"/>
      <sheetName val="RT13526 CPI"/>
      <sheetName val="D.UPH&amp;PEK"/>
      <sheetName val="Bill_Qua"/>
      <sheetName val="Hrg-Das"/>
      <sheetName val="Anal-1"/>
      <sheetName val="C"/>
      <sheetName val="I"/>
      <sheetName val="J"/>
      <sheetName val="bilangan"/>
      <sheetName val="H Satuan Dasar"/>
      <sheetName val="Analisa Teknik"/>
      <sheetName val="UPH,BHN,ALT"/>
      <sheetName val="curve s"/>
      <sheetName val="Harsat Rek"/>
      <sheetName val="H.BAHAN"/>
      <sheetName val="earth"/>
      <sheetName val="concrete&amp;fw"/>
      <sheetName val="massonry"/>
      <sheetName val="sdm"/>
      <sheetName val="Cashflow_ref"/>
      <sheetName val="HDS"/>
      <sheetName val="MET"/>
      <sheetName val="Kosong"/>
      <sheetName val="INPUT HARIAN"/>
      <sheetName val="COST-PERSON-J.O."/>
      <sheetName val="RENTAL1"/>
      <sheetName val="Manpower"/>
      <sheetName val="Equipt,Tools&amp;Cons"/>
      <sheetName val="PRICE-COMP"/>
      <sheetName val="Analisa Upah _ Bahan Plum"/>
      <sheetName val="lkalibrasi BENENAIN"/>
      <sheetName val="An_Konstruksi"/>
      <sheetName val="Daftar Borongan Tenaga"/>
      <sheetName val="Struktur Atas"/>
      <sheetName val="Persiap"/>
      <sheetName val="civil-work"/>
      <sheetName val="Found 150 kv w pile"/>
      <sheetName val="Found 500 w pile"/>
      <sheetName val="Uraian"/>
      <sheetName val="R_SM_KIN"/>
      <sheetName val="Upah revisi"/>
      <sheetName val="H_Satu`n"/>
      <sheetName val="analisa harsat"/>
      <sheetName val="MD"/>
      <sheetName val="PIPE-03E"/>
      <sheetName val="dg-VTu"/>
      <sheetName val="DonGia chetao"/>
      <sheetName val="DonGia VatTuLK"/>
      <sheetName val="B234MuCot"/>
      <sheetName val="PEDESB"/>
      <sheetName val="THONG SO KICH THUOC"/>
      <sheetName val="BillTemplate"/>
      <sheetName val="2.주요계수총괄"/>
      <sheetName val="建物概要"/>
      <sheetName val="Balance"/>
      <sheetName val="내역서(갑지)"/>
      <sheetName val="Roofer"/>
      <sheetName val="Rates"/>
      <sheetName val="proj"/>
      <sheetName val="M 67"/>
      <sheetName val="CTG (GIAM)"/>
      <sheetName val="ADJ 2011"/>
      <sheetName val="Cctmst"/>
      <sheetName val="음료실행"/>
      <sheetName val="SC"/>
      <sheetName val="BechLab"/>
      <sheetName val="264"/>
      <sheetName val="DATA.SA"/>
      <sheetName val="BTCT"/>
      <sheetName val="ABUT수량-A1"/>
      <sheetName val="Vat tu XD"/>
      <sheetName val="ATEA"/>
      <sheetName val="1월"/>
      <sheetName val="Main"/>
      <sheetName val="co-no.2"/>
      <sheetName val="산근"/>
      <sheetName val="GAE8'97"/>
      <sheetName val="Consumables"/>
      <sheetName val="BQMPALOC"/>
      <sheetName val="BM"/>
      <sheetName val="Dico"/>
      <sheetName val="Resource"/>
      <sheetName val="proj description final"/>
      <sheetName val="GMQ"/>
      <sheetName val="BOQ1"/>
      <sheetName val="NSC"/>
      <sheetName val="PRELIMS"/>
      <sheetName val="S N"/>
      <sheetName val="PumpSpec"/>
      <sheetName val="주관사업"/>
      <sheetName val="Sheet4"/>
      <sheetName val="csb(11-12,0820)"/>
      <sheetName val="LABTOTAL"/>
      <sheetName val="EXRATE"/>
      <sheetName val="DLDTLN"/>
      <sheetName val="Sum of MEP- IBIS"/>
      <sheetName val="FD"/>
      <sheetName val="GI"/>
      <sheetName val="EE (3)"/>
      <sheetName val="PAVEMENT"/>
      <sheetName val="TRAFFIC"/>
      <sheetName val="profit_Const10"/>
      <sheetName val="FORM_X_COST10"/>
      <sheetName val="H_Satuan10"/>
      <sheetName val="EST__SERVICEHEATEXCHANGER-ATD10"/>
      <sheetName val="Cover_Daf-210"/>
      <sheetName val="Civil_Costs10"/>
      <sheetName val="Fill_this_out_first___18"/>
      <sheetName val="Balok_Slab8"/>
      <sheetName val="Pas__Bata8"/>
      <sheetName val="kusen_lt2-38"/>
      <sheetName val="ukuran_kusen8"/>
      <sheetName val="DATA_HARGA8"/>
      <sheetName val="ERCN_ATAP_COST8"/>
      <sheetName val="Rekap_boq8"/>
      <sheetName val="I_Persiapan8"/>
      <sheetName val="3_1_STR_BETON_GD_UTAMA8"/>
      <sheetName val="3_2_STR_BETON_PH8"/>
      <sheetName val="3_3_STR_BAJA8"/>
      <sheetName val="TAM-KUR_STR8"/>
      <sheetName val="4_1__DINDING8"/>
      <sheetName val="4_2_PINTU_&amp;_Jendela8"/>
      <sheetName val="4_3__Lantai8"/>
      <sheetName val="4_4__Plapond8"/>
      <sheetName val="4_5__SANITAIR8"/>
      <sheetName val="4_6__lain-lain8"/>
      <sheetName val="4_7_ARSITEKTUR_(POWER_HOUSE)8"/>
      <sheetName val="7_3__tam-Kur_ARS8"/>
      <sheetName val="Cover_ME8"/>
      <sheetName val="5_1_ELEKTRIKAL-ELEKTRONIK8"/>
      <sheetName val="PEMADAM_KEBAKARAN8"/>
      <sheetName val="UNIT_AC8"/>
      <sheetName val="UNIT_FAN8"/>
      <sheetName val="INSTALASI_(2)8"/>
      <sheetName val="PENJUMLAHAN_TATA_UDARA8"/>
      <sheetName val="5_5_-_ELEKTRONIK8"/>
      <sheetName val="6-Pek__Luar8"/>
      <sheetName val="HIT_AREA_LUAR8"/>
      <sheetName val="Luas_Bangunan8"/>
      <sheetName val="Fill_this_out_first___19"/>
      <sheetName val="Breakdown_Architecture8"/>
      <sheetName val="Breakdown_Structure8"/>
      <sheetName val="Ring_Balok8"/>
      <sheetName val="Harga_ME_8"/>
      <sheetName val="Teq_an8"/>
      <sheetName val="Teq_an_ccrt8"/>
      <sheetName val="Teq_an_Stone8"/>
      <sheetName val="An_Earth8"/>
      <sheetName val="An_Ls_8"/>
      <sheetName val="New_MADC8"/>
      <sheetName val="struktur_tdk_dipakai8"/>
      <sheetName val="Analisa_&amp;_Upah8"/>
      <sheetName val="Daftar_berat8"/>
      <sheetName val="Analisa___Upah8"/>
      <sheetName val="HRG_BHN8"/>
      <sheetName val="Arc_Analysis8"/>
      <sheetName val="An_Str8"/>
      <sheetName val="DAFTAR_HARGA8"/>
      <sheetName val="Bill_sipil8"/>
      <sheetName val="Analisa__Baku8"/>
      <sheetName val="Rekap_Direct_Cost8"/>
      <sheetName val="REF_ONLY8"/>
      <sheetName val="BQ_ME8"/>
      <sheetName val="data_RSUD_KIS8"/>
      <sheetName val="BQ_Stdr8"/>
      <sheetName val="inp_data8"/>
      <sheetName val="Unit_Rate8"/>
      <sheetName val="Steel_Pipe8"/>
      <sheetName val="External_PVC,_PPR,_HDPE8"/>
      <sheetName val="Internal_PVC,_PPR,_HDPE8"/>
      <sheetName val="GI_Sheet8"/>
      <sheetName val="analisa_Str8"/>
      <sheetName val="Daftar_Upah8"/>
      <sheetName val="Harga_Satuan8"/>
      <sheetName val="Daf_18"/>
      <sheetName val="Total_Load_List8"/>
      <sheetName val="Currency_Rate8"/>
      <sheetName val="Summary_Sheets8"/>
      <sheetName val="ARS_ADM8"/>
      <sheetName val="Code_028"/>
      <sheetName val="Code_038"/>
      <sheetName val="Code_048"/>
      <sheetName val="Code_058"/>
      <sheetName val="Code_068"/>
      <sheetName val="Code_078"/>
      <sheetName val="Code_098"/>
      <sheetName val="PileCap_8"/>
      <sheetName val="Tie_Beam8"/>
      <sheetName val="RAB_Str_8"/>
      <sheetName val="Daf-III_1_Dinding-TA8"/>
      <sheetName val="Daf-III_2_Pintu_Jendela_TA8"/>
      <sheetName val="REKAPITULASI_AKHIR8"/>
      <sheetName val="Daf-III_6_Lain-lain_TA8"/>
      <sheetName val="Daf-VA_(_TAMBAH_KURANG_TA)8"/>
      <sheetName val="Daf-II_2_(Beton)_TA8"/>
      <sheetName val="Bill_5_Summary8"/>
      <sheetName val="Bill_38"/>
      <sheetName val="ANALISA_SNI'13_8"/>
      <sheetName val="dATA_pc8"/>
      <sheetName val="Kolom_TG_28"/>
      <sheetName val="DETAIL_BALOK8"/>
      <sheetName val="DETAIL_KOLOM8"/>
      <sheetName val="2__MVAC_R18"/>
      <sheetName val="BQ_F8"/>
      <sheetName val="Harga_Bahan_&amp;_Upah_8"/>
      <sheetName val="Budget_Code8"/>
      <sheetName val="Tong_hop8"/>
      <sheetName val="analisa_SNI7"/>
      <sheetName val="analisa_prelim7"/>
      <sheetName val="Lantai_Semibasement7"/>
      <sheetName val="Lantai_118"/>
      <sheetName val="Lantai_1A7"/>
      <sheetName val="Lantai_27"/>
      <sheetName val="Lantai_37"/>
      <sheetName val="Lantai_47"/>
      <sheetName val="Lantai_57"/>
      <sheetName val="Lantai_67"/>
      <sheetName val="Lantai_77"/>
      <sheetName val="Lantai_87"/>
      <sheetName val="Lantai_97"/>
      <sheetName val="Lantai_107"/>
      <sheetName val="Lantai_119"/>
      <sheetName val="Lantai_127"/>
      <sheetName val="Lantai_137"/>
      <sheetName val="Lantai_147"/>
      <sheetName val="Lantai_157"/>
      <sheetName val="Lantai_Mesin7"/>
      <sheetName val="Prov__Sum7"/>
      <sheetName val="material_7"/>
      <sheetName val="Cover_CKE7"/>
      <sheetName val="Summary_Mech_7"/>
      <sheetName val="Mech__BQ7"/>
      <sheetName val="P_APRIL_20167"/>
      <sheetName val="Qttn_Report7"/>
      <sheetName val="MTO_REV_012"/>
      <sheetName val="ANALISA_PEK_UMUM7"/>
      <sheetName val="daftar_material7"/>
      <sheetName val="Klm_Base7"/>
      <sheetName val="B_Lt_1a7"/>
      <sheetName val="dftr_upah7"/>
      <sheetName val="Deep_Well7"/>
      <sheetName val="Pek_Luar7"/>
      <sheetName val="an_el7"/>
      <sheetName val="An_AC_&amp;_Plb7"/>
      <sheetName val="an__struktur7"/>
      <sheetName val="concept_cost_code7"/>
      <sheetName val="summary_cost_code7"/>
      <sheetName val="kas_proyek7"/>
      <sheetName val="lain_lain7"/>
      <sheetName val="D2_47"/>
      <sheetName val="D4_3_(TE)7"/>
      <sheetName val="D5_3_(TF)_7"/>
      <sheetName val="D8_3_(TJ)7"/>
      <sheetName val="Analisa_RAP7"/>
      <sheetName val="Sch_Tender7"/>
      <sheetName val="Analisa_RAB7"/>
      <sheetName val="Rekap_RAP7"/>
      <sheetName val="hg_sat_27"/>
      <sheetName val="hg_sat_BM7"/>
      <sheetName val="DATA_WP7"/>
      <sheetName val="Lt__1_(A)7"/>
      <sheetName val="Lab_A_(FKU)7"/>
      <sheetName val="TE_TS_FA_LAN_MATV7"/>
      <sheetName val="TONGKE3p_7"/>
      <sheetName val="TH_kinh_phi7"/>
      <sheetName val="KLDT_DIEN7"/>
      <sheetName val="Dinh_muc_CP_KTCB_khac7"/>
      <sheetName val="CSA_Works7"/>
      <sheetName val="Pre_7"/>
      <sheetName val="RAB_AR&amp;STR7"/>
      <sheetName val="Cover_(x)7"/>
      <sheetName val="Cor_Apt7"/>
      <sheetName val="Don_gia_chi_tiet7"/>
      <sheetName val="Unt_rate7"/>
      <sheetName val="1_07"/>
      <sheetName val="Elemental_Breakdown+20%7"/>
      <sheetName val="Phan_tho7"/>
      <sheetName val="NC_NEW7"/>
      <sheetName val="KL_chốt_LV7"/>
      <sheetName val="Du_toan7"/>
      <sheetName val="Smry_Wk_(P_I)7"/>
      <sheetName val="1_Requisition(E)7"/>
      <sheetName val="Bang_gia_2011_10_127"/>
      <sheetName val="4_canh7"/>
      <sheetName val="Hoja_37"/>
      <sheetName val="B7_ALU_GLASS_D&amp;W7"/>
      <sheetName val="B3_CONCRETE_WORKS7"/>
      <sheetName val="B8_FINISHING_WORKS7"/>
      <sheetName val="B4_MASONRY_WORKS7"/>
      <sheetName val="B5_METAL_WORKS7"/>
      <sheetName val="List_of_Houses7"/>
      <sheetName val="B2_SITE_WORKS7"/>
      <sheetName val="B6_THERMAL&amp;MOITURE7"/>
      <sheetName val="Du_thau7"/>
      <sheetName val="TB_NẶNG7"/>
      <sheetName val="BAO_CHE7"/>
      <sheetName val="TỔNG_HỢP7"/>
      <sheetName val="AN_TOAN7"/>
      <sheetName val="Cong_tac_tam7"/>
      <sheetName val="TB_CHONG_DO_(GG_chen)7"/>
      <sheetName val="1_1_Barrette_pile7"/>
      <sheetName val="Summary_tb7"/>
      <sheetName val="Customer_list7"/>
      <sheetName val="Chiết_tính_BS7"/>
      <sheetName val="Define_finishing7"/>
      <sheetName val="harga_bahan_M&amp;E7"/>
      <sheetName val="SAT_EL7"/>
      <sheetName val="bahan_SNI7"/>
      <sheetName val="Bahan_7"/>
      <sheetName val="Harsat_Upah7"/>
      <sheetName val="DAFTAR_BESI_KANAL_C_SIKU7"/>
      <sheetName val="ANALISA_HARGA_ALAT7"/>
      <sheetName val="ANAL_MATERIAL+ANGKUT7"/>
      <sheetName val="Urai__Resap_pengikat7"/>
      <sheetName val="Bill_Of_Quantity7"/>
      <sheetName val="Le_MERIDIEN7"/>
      <sheetName val="UNITED_PHARMA7"/>
      <sheetName val="Land_Dev't__Ph-17"/>
      <sheetName val="D)_Cabling_Installation7"/>
      <sheetName val="Finishes_applied7"/>
      <sheetName val="Room_matrix7"/>
      <sheetName val="KJ_20027"/>
      <sheetName val="A+Supl_7"/>
      <sheetName val="Pressure_Gage_Form7"/>
      <sheetName val="Main_Package7"/>
      <sheetName val="D4_-_PLB7"/>
      <sheetName val="general_requirements7"/>
      <sheetName val="Rebar_FL_28_add77"/>
      <sheetName val="KET_CAU_CT57"/>
      <sheetName val="Ｎｏ_137"/>
      <sheetName val="Đơn_giá_khoán7"/>
      <sheetName val="MAIN_SUM7"/>
      <sheetName val="Civil_Works7"/>
      <sheetName val="Area_Cal7"/>
      <sheetName val="Calculation_UNC7"/>
      <sheetName val="D_&amp;_W_sizes7"/>
      <sheetName val="rekap_str_ars7"/>
      <sheetName val="Summary_17"/>
      <sheetName val="Bill_4_Summary7"/>
      <sheetName val="DAFTAR_HARGA_SATUAN_MATERIAL7"/>
      <sheetName val="an_mek7"/>
      <sheetName val="upah_bahan7"/>
      <sheetName val="REKAP_C&amp;D7"/>
      <sheetName val="Data_Arc5"/>
      <sheetName val="Data_Str_H5"/>
      <sheetName val="Data_Str_V5"/>
      <sheetName val="Input_Arc5"/>
      <sheetName val="Input_Str5"/>
      <sheetName val="QS_Str5"/>
      <sheetName val="QS_Breakdown5"/>
      <sheetName val="QS_Arc5"/>
      <sheetName val="Blok_C_Elektrikal7"/>
      <sheetName val="Analisa_Gundih7"/>
      <sheetName val="TO_OFF7"/>
      <sheetName val="Cat_7"/>
      <sheetName val="Analisa___2_7"/>
      <sheetName val="Summary_per_costtype17"/>
      <sheetName val="custom_check7"/>
      <sheetName val="APRON_TAHAP_I7"/>
      <sheetName val="ANALISA_BARU_40_M7"/>
      <sheetName val="THPDMoi__(2)7"/>
      <sheetName val="dongia_(2)7"/>
      <sheetName val="TLSKIN_LWR7"/>
      <sheetName val="DHS_Alat7"/>
      <sheetName val="DHS_Bahan_Material7"/>
      <sheetName val="DHS_Upah7"/>
      <sheetName val="Analisa_Harga_Satuan7"/>
      <sheetName val="Rekap_Addendum7"/>
      <sheetName val="DETAIL_5"/>
      <sheetName val="MTO_REV_013"/>
      <sheetName val="IPC_085"/>
      <sheetName val="IPC_145"/>
      <sheetName val="IPC_105"/>
      <sheetName val="GOC-KO_IN5"/>
      <sheetName val="Quo__15"/>
      <sheetName val="He_so4"/>
      <sheetName val="1__HT_Điện_-_R15"/>
      <sheetName val="2__HT_Máy_Phát_Điện_-_R15"/>
      <sheetName val="3_HT_ĐHKK_-_R25"/>
      <sheetName val="4_HT_Cấp_Thoát_Nước5"/>
      <sheetName val="5_HT_PCCC5"/>
      <sheetName val="6__Thiết_bị_chính5"/>
      <sheetName val="Các_Hạng_mục_Thay_đổi5"/>
      <sheetName val="Thiet_Bi5"/>
      <sheetName val="Buy_vs__Lease_Car4"/>
      <sheetName val="Tong_DT4"/>
      <sheetName val="phan_tic_chi_tiet4"/>
      <sheetName val="phan_tich_don_gia4"/>
      <sheetName val="Phase_I_-Over_flow4"/>
      <sheetName val="Phase_I4"/>
      <sheetName val="Phase_I_I4"/>
      <sheetName val="Clean_room_-_Return4"/>
      <sheetName val="Clean_room_-_Supply4"/>
      <sheetName val="AHS_ME_4"/>
      <sheetName val="REKAP_TOT4"/>
      <sheetName val="Harga_Dasar4"/>
      <sheetName val="FORM_1_(PROD_15-5)4"/>
      <sheetName val="MAPDC_4"/>
      <sheetName val="FORM_4_(PROD_15-8)4"/>
      <sheetName val="Alat_DC4"/>
      <sheetName val="Pemakaian_Alat+Tenaga4"/>
      <sheetName val="FORM_5_(PROD_15-9)4"/>
      <sheetName val="FORM_7_(PROD_15-11)4"/>
      <sheetName val="D_BOARD4"/>
      <sheetName val="Alat_B4"/>
      <sheetName val="Bahan_B4"/>
      <sheetName val="Upah_B4"/>
      <sheetName val="HARSAT_(DC)4"/>
      <sheetName val="BAHAN_(2)4"/>
      <sheetName val="AN-PRE_(2)4"/>
      <sheetName val="STR__HOTEL4"/>
      <sheetName val="ARS_apartment4"/>
      <sheetName val="PENJUMLAHAN_AKHIR4"/>
      <sheetName val="Analisa_ME4"/>
      <sheetName val="Analisa_-Baku4"/>
      <sheetName val="Rekap_dpb_114"/>
      <sheetName val="Agregat_Halus_&amp;_Kasar4"/>
      <sheetName val="harga_bahan4"/>
      <sheetName val="Isolasi_Luar_Dalam4"/>
      <sheetName val="Isolasi_Luar4"/>
      <sheetName val="HARGA_MATERIAL4"/>
      <sheetName val="Cover_(sh_1)4"/>
      <sheetName val="Priced_BOQ4"/>
      <sheetName val="Close_June_104"/>
      <sheetName val="rab_me_(fisik)4"/>
      <sheetName val="rab_me_(by_owner)_4"/>
      <sheetName val="Phan_tich4"/>
      <sheetName val="AUTOMATIC_SELECT4"/>
      <sheetName val="Hệ_số_và_tỷ_giá4"/>
      <sheetName val="BAO_GIA4"/>
      <sheetName val="CPC_(phuc_vu_tinh_cost)4"/>
      <sheetName val="Chi_phi_gian_tiep4"/>
      <sheetName val="An-Sipil(ADA_KODE)4"/>
      <sheetName val="URA_E4504"/>
      <sheetName val="ANALISA_SM4"/>
      <sheetName val="1__KC_XUONG_SAN_XUAT4"/>
      <sheetName val="May_TC4"/>
      <sheetName val="Nhan_cong4"/>
      <sheetName val="DM_ChiPhi4"/>
      <sheetName val="4,_Prelim4"/>
      <sheetName val="Tong_hop_vat_tu3"/>
      <sheetName val="Phan_tich_ca_may3"/>
      <sheetName val="Chenh_lech_ca_may3"/>
      <sheetName val="Chenh_lech_vat_tu3"/>
      <sheetName val="TLg_CN&amp;Laixe3"/>
      <sheetName val="TLg_CN&amp;Laixe_(2)3"/>
      <sheetName val="TLg_Laitau3"/>
      <sheetName val="TLg_Laitau_(2)3"/>
      <sheetName val="Grand_Rekap3"/>
      <sheetName val="Noodles_(assumptions)3"/>
      <sheetName val="国債_3"/>
      <sheetName val="Cacth_Basin13"/>
      <sheetName val="Sat_Bah_&amp;_Up3"/>
      <sheetName val="C-LOAD(L-FACTORY_)3"/>
      <sheetName val="U_P_List3"/>
      <sheetName val="HRG_BAHAN_&amp;_UPAH_okk3"/>
      <sheetName val="Analis_Kusen_okk3"/>
      <sheetName val="List_Harga3"/>
      <sheetName val="VO_I3"/>
      <sheetName val="4-Basic_Price3"/>
      <sheetName val="REKAP_ARSITEKTUR3"/>
      <sheetName val="REKAPAN_Base_B3"/>
      <sheetName val="S_System3"/>
      <sheetName val="Perm__Test3"/>
      <sheetName val="Soil_factor3"/>
      <sheetName val="Analisa_Hrg_Sat_3"/>
      <sheetName val="Perbandingan_Pay_Item_(3)3"/>
      <sheetName val="CASH_WILAYAH3"/>
      <sheetName val="hutang-lapangan_3"/>
      <sheetName val="Analisa_pemkot3"/>
      <sheetName val="DSHD_DH3"/>
      <sheetName val="Mẫu_(ko_xóa)3"/>
      <sheetName val="CHITIET_VL-NC-TT1p3"/>
      <sheetName val="BOQ_X13"/>
      <sheetName val="4_2_1_Đo_bóc_KL_OLK-063"/>
      <sheetName val="4_1_1_CHI_TIET_OLK-063"/>
      <sheetName val="4_CĂN3"/>
      <sheetName val="5_2_1_Đo_bóc_KL_OLK-103"/>
      <sheetName val="Vat_lieu_Canh2"/>
      <sheetName val="Div26_-_Elect2"/>
      <sheetName val="PARA_2"/>
      <sheetName val="Dầm_12"/>
      <sheetName val="Cọc_nhồi2"/>
      <sheetName val="Building_Summary2"/>
      <sheetName val="cost_plan2"/>
      <sheetName val="Rate_(refer_vn_prj)2"/>
      <sheetName val="Main_Feeder3"/>
      <sheetName val="PE_Wire2"/>
      <sheetName val="Har_Sat2"/>
      <sheetName val="Binder_2"/>
      <sheetName val="daf_isi_(xref)2"/>
      <sheetName val="BQ_ARS2"/>
      <sheetName val="Sumber_Daya3"/>
      <sheetName val="DATA_CABLE2"/>
      <sheetName val="Urai___Guide_Post3"/>
      <sheetName val="Urai_Galian_Tanah3"/>
      <sheetName val="BQ_OE3"/>
      <sheetName val="RAB_JALUR_TEMILING_3"/>
      <sheetName val="Agg_Halus_&amp;_Kasar3"/>
      <sheetName val="Analisa_SNI_STANDART_3"/>
      <sheetName val="Analisa_Fave3"/>
      <sheetName val="Harsat_Bahan3"/>
      <sheetName val="Harsat_Subkon3"/>
      <sheetName val="HARGA_SATUAN_DASAR3"/>
      <sheetName val="Master_1_03"/>
      <sheetName val="BM_DATA_SHEET3"/>
      <sheetName val="Hit_Vol_Str_Jambi3"/>
      <sheetName val="CF_Alat3"/>
      <sheetName val="Analisa_Tend3"/>
      <sheetName val="REKAP_BQ_3"/>
      <sheetName val="BQ_&amp;_Harga3"/>
      <sheetName val="rap_rinci2"/>
      <sheetName val="ANALIS_22"/>
      <sheetName val="ANALIS_12"/>
      <sheetName val="Public_Area2"/>
      <sheetName val="BOQ_CBM3"/>
      <sheetName val="TONG_HOP_VL-NC2"/>
      <sheetName val="CHITIET_VL-NC2"/>
      <sheetName val="OFFICE_2_LT2"/>
      <sheetName val="Chi_phi_van_chuyen3"/>
      <sheetName val="Tro_giup3"/>
      <sheetName val="Gia_giao_VL_den_HT3"/>
      <sheetName val="Gia_VL_den_HT3"/>
      <sheetName val="Phân_tích_xây_tô_miền_Bắc-GD62"/>
      <sheetName val="Deviation_BOQ_&amp;_ORG_brand_name2"/>
      <sheetName val="Labor_&amp;_SUB2"/>
      <sheetName val="ES_STG2"/>
      <sheetName val="Analisa_Harga2"/>
      <sheetName val="_Harga_Satuan2"/>
      <sheetName val="L_Staff2"/>
      <sheetName val="Phân_tích_xây_tô_miền_Bắc-VLmu2"/>
      <sheetName val="Phân_tích_xây_tô_miền_Bắc-Khoa2"/>
      <sheetName val="Breakdown_(B)2"/>
      <sheetName val="6PILE__(돌출)2"/>
      <sheetName val="Vat_lieu2"/>
      <sheetName val="An_Arsitektur2"/>
      <sheetName val="An_Struktur2"/>
      <sheetName val="Galian_12"/>
      <sheetName val="Tindak_Lanjut2"/>
      <sheetName val="BQ_STR2"/>
      <sheetName val="Brd_Unit_Rate2"/>
      <sheetName val="REKAP_PORSI_13,52"/>
      <sheetName val="rekap_ok2"/>
      <sheetName val="Perhitungan_RAB2"/>
      <sheetName val="B3A_-_TOWER_A2"/>
      <sheetName val="CFA_(ME)2"/>
      <sheetName val="MEP_Building2"/>
      <sheetName val="Tai_trong2"/>
      <sheetName val="Gioi_thieu2"/>
      <sheetName val="Gia_VL2"/>
      <sheetName val="1_8_CleanRM2"/>
      <sheetName val="Project_Data2"/>
      <sheetName val="M_Budget(A2)2"/>
      <sheetName val="Material_of_Quantities2"/>
      <sheetName val="sat_pekerjaan2"/>
      <sheetName val="D_1_52"/>
      <sheetName val="D_2_22"/>
      <sheetName val="PROTECTION_2"/>
      <sheetName val="ocean_voyage2"/>
      <sheetName val="HRG_BHN_2"/>
      <sheetName val="ESTI_2"/>
      <sheetName val="GZ_TP2"/>
      <sheetName val="GZ_VT2"/>
      <sheetName val="1_1_BOQ_2"/>
      <sheetName val="TH_DZ352"/>
      <sheetName val="PRE_(E)2"/>
      <sheetName val="Eq__Mobilization2"/>
      <sheetName val="bang_tien_luong2"/>
      <sheetName val="STAFFSCHED_2"/>
      <sheetName val="COC_THU2"/>
      <sheetName val="COC_DAI_TRA2"/>
      <sheetName val="KC_KHOI_NHA_NDTS2"/>
      <sheetName val="HT_KHOI_NHA_NDTS2"/>
      <sheetName val="Thoat_nuoc2"/>
      <sheetName val="Gia_thanh_chuoi_su2"/>
      <sheetName val="Tiep_dia2"/>
      <sheetName val="Don_gia_vung_III-Can_Tho2"/>
      <sheetName val="Measure_13061"/>
      <sheetName val="Cốt_thép"/>
      <sheetName val="Thuc_thanh2"/>
      <sheetName val="Tai_khoan2"/>
      <sheetName val="PHAN_NGAM"/>
      <sheetName val="Cash_Flow_bulanan2"/>
      <sheetName val="Hrg_Sat4"/>
      <sheetName val="UNIT_PRICE2"/>
      <sheetName val="area_Depok2"/>
      <sheetName val="RESUME_(2)2"/>
      <sheetName val="Rekap_Bill2"/>
      <sheetName val="Daf_Alat2"/>
      <sheetName val="Jdw_Alat2"/>
      <sheetName val="S_Penawar2"/>
      <sheetName val="Executive_Summary2"/>
      <sheetName val="Satuan_Pek_2"/>
      <sheetName val="Analisa_D&amp;W2"/>
      <sheetName val="D3_12"/>
      <sheetName val="Hrg_Sat5"/>
      <sheetName val="Bill_of_Qty_MEP2"/>
      <sheetName val="BQ_(by_owner)2"/>
      <sheetName val="Urugan_Pasir2"/>
      <sheetName val="bahan_20042"/>
      <sheetName val="prime_coal2"/>
      <sheetName val="Spec_ME2"/>
      <sheetName val="MONITORING_PENGADAAN2"/>
      <sheetName val="Pemakaian_besi2"/>
      <sheetName val="INDIGINEOUS_ITEMS_2"/>
      <sheetName val="TOA_DO_PANEL"/>
      <sheetName val="SV-supporting_info"/>
      <sheetName val="Data_"/>
      <sheetName val="Phan_tich_DG1"/>
      <sheetName val="Tong_du_toan"/>
      <sheetName val="gia_vt"/>
      <sheetName val="1_BILL_MOI_THAU_CAN_THUONG"/>
      <sheetName val="KINH_PHI_TONG_HOP"/>
      <sheetName val="TEN_HANG_MUC_"/>
      <sheetName val="THONG_KE_CAU_KIEN"/>
      <sheetName val="TEN_CONG_TRINH"/>
      <sheetName val="01_C_NHOI1"/>
      <sheetName val="DATA_KC1"/>
      <sheetName val="02_T_VAY1"/>
      <sheetName val="Schedule_S-Curve_Revision#3"/>
      <sheetName val="Dự_thầu"/>
      <sheetName val="Chênh_lệch_máy_thi_công"/>
      <sheetName val="Chênh_lệch_nhân_công"/>
      <sheetName val="Chênh_lệch_vật_liệu"/>
      <sheetName val="TH_Vat_tu"/>
      <sheetName val="TH_N_Cong"/>
      <sheetName val="Bang_KL"/>
      <sheetName val="TH_May_TC"/>
      <sheetName val="PTVT_DIEN"/>
      <sheetName val="Thong_ke_thiet_bi"/>
      <sheetName val="Bill_02_INF"/>
      <sheetName val="Don_gia_Tay_Ninh"/>
      <sheetName val="Ricons_-_phát_sinh_(Fecon)"/>
      <sheetName val="TÍNH_TOÁN_KHỐI_LƯỢNG_P6"/>
      <sheetName val="DGchitiet_"/>
      <sheetName val="CP_HMC"/>
      <sheetName val="Tong_hop_DT_XDCT"/>
      <sheetName val="CP_Khac_cuoc_VC"/>
      <sheetName val="01-Main_building"/>
      <sheetName val="04-Pipe_bridge"/>
      <sheetName val="07-Bike_park"/>
      <sheetName val="Bill_2_"/>
      <sheetName val="Boiler_Block"/>
      <sheetName val="NH3_Block"/>
      <sheetName val="Chiller_Block"/>
      <sheetName val="C02_Block"/>
      <sheetName val="Air_compressor"/>
      <sheetName val="Wokers_canteen"/>
      <sheetName val="Wokers_Kitchen"/>
      <sheetName val="Wokers_Toilet"/>
      <sheetName val="Spare_parts"/>
      <sheetName val="Maintenance_office"/>
      <sheetName val="Emty_RGB_Yard"/>
      <sheetName val="External_works"/>
      <sheetName val="Pipe_bridge"/>
      <sheetName val="Cool_warehouse"/>
      <sheetName val="Frozen_warehouse"/>
      <sheetName val="Cst_Pkg-Eden"/>
      <sheetName val="CHITIET_VL-NC-TT-3p"/>
      <sheetName val="KPVC-BD_"/>
      <sheetName val="THCPTB"/>
      <sheetName val="THCPXD"/>
      <sheetName val="Hạng mục chung"/>
      <sheetName val="Chi phí dự phòng"/>
      <sheetName val="THKPND32"/>
      <sheetName val="THKPND68"/>
      <sheetName val="ND32"/>
      <sheetName val="TH MTC"/>
      <sheetName val="DMCV"/>
      <sheetName val="2000년1차"/>
      <sheetName val="Cost_Categories"/>
      <sheetName val="STA"/>
      <sheetName val="직공비"/>
      <sheetName val="P"/>
      <sheetName val="200"/>
      <sheetName val="을"/>
      <sheetName val="전체"/>
      <sheetName val="PRICE LIST"/>
      <sheetName val="Areas"/>
      <sheetName val="FINALSUM"/>
      <sheetName val="rith Civil. Cost"/>
      <sheetName val="Sevice Cost"/>
    </sheetNames>
    <sheetDataSet>
      <sheetData sheetId="0" refreshError="1"/>
      <sheetData sheetId="1">
        <row r="40">
          <cell r="AI40">
            <v>0</v>
          </cell>
        </row>
      </sheetData>
      <sheetData sheetId="2" refreshError="1"/>
      <sheetData sheetId="3" refreshError="1"/>
      <sheetData sheetId="4" refreshError="1">
        <row r="40">
          <cell r="AI40">
            <v>0</v>
          </cell>
        </row>
        <row r="46">
          <cell r="AI46">
            <v>0</v>
          </cell>
        </row>
        <row r="47">
          <cell r="AI47">
            <v>0</v>
          </cell>
        </row>
        <row r="51">
          <cell r="AI51">
            <v>0</v>
          </cell>
        </row>
        <row r="52">
          <cell r="AI52">
            <v>0</v>
          </cell>
        </row>
        <row r="59">
          <cell r="AI59">
            <v>0</v>
          </cell>
        </row>
        <row r="60">
          <cell r="AI60">
            <v>0</v>
          </cell>
        </row>
        <row r="87">
          <cell r="AI87">
            <v>0</v>
          </cell>
        </row>
        <row r="88">
          <cell r="AI88">
            <v>0</v>
          </cell>
        </row>
        <row r="94">
          <cell r="AI94">
            <v>0</v>
          </cell>
        </row>
        <row r="95">
          <cell r="AI95">
            <v>0</v>
          </cell>
        </row>
        <row r="103">
          <cell r="AI103">
            <v>0</v>
          </cell>
        </row>
        <row r="104">
          <cell r="AI104">
            <v>0</v>
          </cell>
        </row>
        <row r="112">
          <cell r="AI112">
            <v>0</v>
          </cell>
        </row>
        <row r="113">
          <cell r="AI113">
            <v>0</v>
          </cell>
        </row>
        <row r="121">
          <cell r="AI121">
            <v>0</v>
          </cell>
        </row>
        <row r="122">
          <cell r="AI122">
            <v>0</v>
          </cell>
        </row>
        <row r="128">
          <cell r="AI128">
            <v>0</v>
          </cell>
        </row>
        <row r="129">
          <cell r="AI129">
            <v>0</v>
          </cell>
        </row>
        <row r="137">
          <cell r="AI137">
            <v>0</v>
          </cell>
        </row>
        <row r="138">
          <cell r="AI138">
            <v>0</v>
          </cell>
        </row>
        <row r="139">
          <cell r="AI139">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
          <cell r="R1">
            <v>1.1032381499999999</v>
          </cell>
        </row>
      </sheetData>
      <sheetData sheetId="288">
        <row r="1">
          <cell r="R1">
            <v>1.1032381499999999</v>
          </cell>
        </row>
      </sheetData>
      <sheetData sheetId="289">
        <row r="1">
          <cell r="R1">
            <v>1.1032381499999999</v>
          </cell>
        </row>
      </sheetData>
      <sheetData sheetId="290">
        <row r="1">
          <cell r="R1">
            <v>1.1032381499999999</v>
          </cell>
        </row>
      </sheetData>
      <sheetData sheetId="291">
        <row r="1">
          <cell r="R1">
            <v>1.1032381499999999</v>
          </cell>
        </row>
      </sheetData>
      <sheetData sheetId="292">
        <row r="1">
          <cell r="R1">
            <v>1.1032381499999999</v>
          </cell>
        </row>
      </sheetData>
      <sheetData sheetId="293">
        <row r="1">
          <cell r="R1">
            <v>1.1032381499999999</v>
          </cell>
        </row>
      </sheetData>
      <sheetData sheetId="294">
        <row r="1">
          <cell r="R1">
            <v>1.1032381499999999</v>
          </cell>
        </row>
      </sheetData>
      <sheetData sheetId="295">
        <row r="1">
          <cell r="R1">
            <v>1.1032381499999999</v>
          </cell>
        </row>
      </sheetData>
      <sheetData sheetId="296">
        <row r="1">
          <cell r="R1">
            <v>1.1032381499999999</v>
          </cell>
        </row>
      </sheetData>
      <sheetData sheetId="297">
        <row r="1">
          <cell r="R1">
            <v>1.1032381499999999</v>
          </cell>
        </row>
      </sheetData>
      <sheetData sheetId="298">
        <row r="1">
          <cell r="R1">
            <v>1.1032381499999999</v>
          </cell>
        </row>
      </sheetData>
      <sheetData sheetId="299">
        <row r="1">
          <cell r="R1">
            <v>1.1032381499999999</v>
          </cell>
        </row>
      </sheetData>
      <sheetData sheetId="300" refreshError="1"/>
      <sheetData sheetId="301">
        <row r="1">
          <cell r="R1">
            <v>1.1032381499999999</v>
          </cell>
        </row>
      </sheetData>
      <sheetData sheetId="302">
        <row r="1">
          <cell r="R1">
            <v>1.1032381499999999</v>
          </cell>
        </row>
      </sheetData>
      <sheetData sheetId="303">
        <row r="1">
          <cell r="R1">
            <v>1.1032381499999999</v>
          </cell>
        </row>
      </sheetData>
      <sheetData sheetId="304">
        <row r="1">
          <cell r="R1">
            <v>1.1032381499999999</v>
          </cell>
        </row>
      </sheetData>
      <sheetData sheetId="305">
        <row r="1">
          <cell r="R1">
            <v>1.1032381499999999</v>
          </cell>
        </row>
      </sheetData>
      <sheetData sheetId="306">
        <row r="1">
          <cell r="R1">
            <v>1.1032381499999999</v>
          </cell>
        </row>
      </sheetData>
      <sheetData sheetId="307">
        <row r="1">
          <cell r="R1">
            <v>1.1032381499999999</v>
          </cell>
        </row>
      </sheetData>
      <sheetData sheetId="308">
        <row r="1">
          <cell r="R1">
            <v>1.1032381499999999</v>
          </cell>
        </row>
      </sheetData>
      <sheetData sheetId="309">
        <row r="1">
          <cell r="R1">
            <v>1.1032381499999999</v>
          </cell>
        </row>
      </sheetData>
      <sheetData sheetId="310">
        <row r="1">
          <cell r="R1">
            <v>1.1032381499999999</v>
          </cell>
        </row>
      </sheetData>
      <sheetData sheetId="311">
        <row r="1">
          <cell r="R1">
            <v>1.1032381499999999</v>
          </cell>
        </row>
      </sheetData>
      <sheetData sheetId="312">
        <row r="1">
          <cell r="R1">
            <v>1.1032381499999999</v>
          </cell>
        </row>
      </sheetData>
      <sheetData sheetId="313">
        <row r="1">
          <cell r="R1">
            <v>1.1032381499999999</v>
          </cell>
        </row>
      </sheetData>
      <sheetData sheetId="314">
        <row r="1">
          <cell r="R1">
            <v>1.1032381499999999</v>
          </cell>
        </row>
      </sheetData>
      <sheetData sheetId="315">
        <row r="1">
          <cell r="R1">
            <v>1.1032381499999999</v>
          </cell>
        </row>
      </sheetData>
      <sheetData sheetId="316">
        <row r="1">
          <cell r="R1">
            <v>1.1032381499999999</v>
          </cell>
        </row>
      </sheetData>
      <sheetData sheetId="317">
        <row r="1">
          <cell r="R1">
            <v>1.1032381499999999</v>
          </cell>
        </row>
      </sheetData>
      <sheetData sheetId="318">
        <row r="1">
          <cell r="R1">
            <v>1.1032381499999999</v>
          </cell>
        </row>
      </sheetData>
      <sheetData sheetId="319">
        <row r="1">
          <cell r="R1">
            <v>1.1032381499999999</v>
          </cell>
        </row>
      </sheetData>
      <sheetData sheetId="320">
        <row r="1">
          <cell r="R1">
            <v>1.1032381499999999</v>
          </cell>
        </row>
      </sheetData>
      <sheetData sheetId="321">
        <row r="1">
          <cell r="R1">
            <v>1.1032381499999999</v>
          </cell>
        </row>
      </sheetData>
      <sheetData sheetId="322">
        <row r="1">
          <cell r="R1">
            <v>1.1032381499999999</v>
          </cell>
        </row>
      </sheetData>
      <sheetData sheetId="323">
        <row r="1">
          <cell r="R1">
            <v>1.1032381499999999</v>
          </cell>
        </row>
      </sheetData>
      <sheetData sheetId="324">
        <row r="1">
          <cell r="R1">
            <v>1.1032381499999999</v>
          </cell>
        </row>
      </sheetData>
      <sheetData sheetId="325">
        <row r="1">
          <cell r="R1">
            <v>1.1032381499999999</v>
          </cell>
        </row>
      </sheetData>
      <sheetData sheetId="326">
        <row r="1">
          <cell r="R1">
            <v>1.1032381499999999</v>
          </cell>
        </row>
      </sheetData>
      <sheetData sheetId="327">
        <row r="1">
          <cell r="R1">
            <v>1.1032381499999999</v>
          </cell>
        </row>
      </sheetData>
      <sheetData sheetId="328">
        <row r="1">
          <cell r="R1">
            <v>1.1032381499999999</v>
          </cell>
        </row>
      </sheetData>
      <sheetData sheetId="329">
        <row r="1">
          <cell r="R1">
            <v>1.1032381499999999</v>
          </cell>
        </row>
      </sheetData>
      <sheetData sheetId="330">
        <row r="1">
          <cell r="R1">
            <v>1.1032381499999999</v>
          </cell>
        </row>
      </sheetData>
      <sheetData sheetId="331">
        <row r="1">
          <cell r="R1">
            <v>1.1032381499999999</v>
          </cell>
        </row>
      </sheetData>
      <sheetData sheetId="332">
        <row r="1">
          <cell r="R1">
            <v>1.1032381499999999</v>
          </cell>
        </row>
      </sheetData>
      <sheetData sheetId="333">
        <row r="1">
          <cell r="R1">
            <v>1.1032381499999999</v>
          </cell>
        </row>
      </sheetData>
      <sheetData sheetId="334">
        <row r="1">
          <cell r="R1">
            <v>1.1032381499999999</v>
          </cell>
        </row>
      </sheetData>
      <sheetData sheetId="335">
        <row r="1">
          <cell r="R1">
            <v>1.1032381499999999</v>
          </cell>
        </row>
      </sheetData>
      <sheetData sheetId="336">
        <row r="1">
          <cell r="R1">
            <v>1.1032381499999999</v>
          </cell>
        </row>
      </sheetData>
      <sheetData sheetId="337">
        <row r="1">
          <cell r="R1">
            <v>1.1032381499999999</v>
          </cell>
        </row>
      </sheetData>
      <sheetData sheetId="338">
        <row r="1">
          <cell r="R1">
            <v>1.1032381499999999</v>
          </cell>
        </row>
      </sheetData>
      <sheetData sheetId="339">
        <row r="1">
          <cell r="R1">
            <v>1.1032381499999999</v>
          </cell>
        </row>
      </sheetData>
      <sheetData sheetId="340">
        <row r="1">
          <cell r="R1">
            <v>1.1032381499999999</v>
          </cell>
        </row>
      </sheetData>
      <sheetData sheetId="341">
        <row r="1">
          <cell r="R1">
            <v>1.1032381499999999</v>
          </cell>
        </row>
      </sheetData>
      <sheetData sheetId="342">
        <row r="1">
          <cell r="R1">
            <v>1.1032381499999999</v>
          </cell>
        </row>
      </sheetData>
      <sheetData sheetId="343">
        <row r="1">
          <cell r="R1">
            <v>1.1032381499999999</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ow r="1">
          <cell r="R1">
            <v>1.1032381499999999</v>
          </cell>
        </row>
      </sheetData>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ow r="1">
          <cell r="R1">
            <v>1.1032381499999999</v>
          </cell>
        </row>
      </sheetData>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
          <cell r="R1">
            <v>1.1032381499999999</v>
          </cell>
        </row>
      </sheetData>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ow r="1">
          <cell r="R1">
            <v>1.1032381499999999</v>
          </cell>
        </row>
      </sheetData>
      <sheetData sheetId="541">
        <row r="1">
          <cell r="R1">
            <v>1.1032381499999999</v>
          </cell>
        </row>
      </sheetData>
      <sheetData sheetId="542">
        <row r="1">
          <cell r="R1">
            <v>1.1032381499999999</v>
          </cell>
        </row>
      </sheetData>
      <sheetData sheetId="543">
        <row r="1">
          <cell r="R1">
            <v>1.1032381499999999</v>
          </cell>
        </row>
      </sheetData>
      <sheetData sheetId="544">
        <row r="1">
          <cell r="R1">
            <v>1.1032381499999999</v>
          </cell>
        </row>
      </sheetData>
      <sheetData sheetId="545">
        <row r="1">
          <cell r="R1">
            <v>1.1032381499999999</v>
          </cell>
        </row>
      </sheetData>
      <sheetData sheetId="546">
        <row r="1">
          <cell r="R1">
            <v>1.1032381499999999</v>
          </cell>
        </row>
      </sheetData>
      <sheetData sheetId="547">
        <row r="1">
          <cell r="R1">
            <v>1.1032381499999999</v>
          </cell>
        </row>
      </sheetData>
      <sheetData sheetId="548">
        <row r="1">
          <cell r="R1">
            <v>1.1032381499999999</v>
          </cell>
        </row>
      </sheetData>
      <sheetData sheetId="549">
        <row r="1">
          <cell r="R1">
            <v>1.1032381499999999</v>
          </cell>
        </row>
      </sheetData>
      <sheetData sheetId="550">
        <row r="1">
          <cell r="R1">
            <v>1.1032381499999999</v>
          </cell>
        </row>
      </sheetData>
      <sheetData sheetId="551">
        <row r="1">
          <cell r="R1">
            <v>1.1032381499999999</v>
          </cell>
        </row>
      </sheetData>
      <sheetData sheetId="552">
        <row r="1">
          <cell r="R1">
            <v>1.1032381499999999</v>
          </cell>
        </row>
      </sheetData>
      <sheetData sheetId="553">
        <row r="1">
          <cell r="R1">
            <v>1.1032381499999999</v>
          </cell>
        </row>
      </sheetData>
      <sheetData sheetId="554">
        <row r="1">
          <cell r="R1">
            <v>1.1032381499999999</v>
          </cell>
        </row>
      </sheetData>
      <sheetData sheetId="555">
        <row r="1">
          <cell r="R1">
            <v>1.1032381499999999</v>
          </cell>
        </row>
      </sheetData>
      <sheetData sheetId="556">
        <row r="1">
          <cell r="R1">
            <v>1.1032381499999999</v>
          </cell>
        </row>
      </sheetData>
      <sheetData sheetId="557">
        <row r="1">
          <cell r="R1">
            <v>1.1032381499999999</v>
          </cell>
        </row>
      </sheetData>
      <sheetData sheetId="558">
        <row r="1">
          <cell r="R1">
            <v>1.1032381499999999</v>
          </cell>
        </row>
      </sheetData>
      <sheetData sheetId="559">
        <row r="1">
          <cell r="R1">
            <v>1.1032381499999999</v>
          </cell>
        </row>
      </sheetData>
      <sheetData sheetId="560">
        <row r="1">
          <cell r="R1">
            <v>1.1032381499999999</v>
          </cell>
        </row>
      </sheetData>
      <sheetData sheetId="561">
        <row r="1">
          <cell r="R1">
            <v>1.1032381499999999</v>
          </cell>
        </row>
      </sheetData>
      <sheetData sheetId="562">
        <row r="1">
          <cell r="R1">
            <v>1.1032381499999999</v>
          </cell>
        </row>
      </sheetData>
      <sheetData sheetId="563">
        <row r="1">
          <cell r="R1">
            <v>1.1032381499999999</v>
          </cell>
        </row>
      </sheetData>
      <sheetData sheetId="564">
        <row r="1">
          <cell r="R1">
            <v>1.1032381499999999</v>
          </cell>
        </row>
      </sheetData>
      <sheetData sheetId="565">
        <row r="1">
          <cell r="R1">
            <v>1.1032381499999999</v>
          </cell>
        </row>
      </sheetData>
      <sheetData sheetId="566">
        <row r="1">
          <cell r="R1">
            <v>1.1032381499999999</v>
          </cell>
        </row>
      </sheetData>
      <sheetData sheetId="567">
        <row r="1">
          <cell r="R1">
            <v>1.1032381499999999</v>
          </cell>
        </row>
      </sheetData>
      <sheetData sheetId="568">
        <row r="1">
          <cell r="R1">
            <v>1.1032381499999999</v>
          </cell>
        </row>
      </sheetData>
      <sheetData sheetId="569">
        <row r="1">
          <cell r="R1">
            <v>1.1032381499999999</v>
          </cell>
        </row>
      </sheetData>
      <sheetData sheetId="570">
        <row r="1">
          <cell r="R1">
            <v>1.1032381499999999</v>
          </cell>
        </row>
      </sheetData>
      <sheetData sheetId="571">
        <row r="1">
          <cell r="R1">
            <v>1.1032381499999999</v>
          </cell>
        </row>
      </sheetData>
      <sheetData sheetId="572">
        <row r="1">
          <cell r="R1">
            <v>1.1032381499999999</v>
          </cell>
        </row>
      </sheetData>
      <sheetData sheetId="573">
        <row r="1">
          <cell r="R1">
            <v>1.1032381499999999</v>
          </cell>
        </row>
      </sheetData>
      <sheetData sheetId="574">
        <row r="1">
          <cell r="R1">
            <v>1.1032381499999999</v>
          </cell>
        </row>
      </sheetData>
      <sheetData sheetId="575">
        <row r="1">
          <cell r="R1">
            <v>1.1032381499999999</v>
          </cell>
        </row>
      </sheetData>
      <sheetData sheetId="576">
        <row r="1">
          <cell r="R1">
            <v>1.1032381499999999</v>
          </cell>
        </row>
      </sheetData>
      <sheetData sheetId="577">
        <row r="1">
          <cell r="R1">
            <v>1.1032381499999999</v>
          </cell>
        </row>
      </sheetData>
      <sheetData sheetId="578">
        <row r="1">
          <cell r="R1">
            <v>1.1032381499999999</v>
          </cell>
        </row>
      </sheetData>
      <sheetData sheetId="579">
        <row r="1">
          <cell r="R1">
            <v>1.1032381499999999</v>
          </cell>
        </row>
      </sheetData>
      <sheetData sheetId="580">
        <row r="1">
          <cell r="R1">
            <v>1.1032381499999999</v>
          </cell>
        </row>
      </sheetData>
      <sheetData sheetId="581">
        <row r="1">
          <cell r="R1">
            <v>1.1032381499999999</v>
          </cell>
        </row>
      </sheetData>
      <sheetData sheetId="582">
        <row r="1">
          <cell r="R1">
            <v>1.1032381499999999</v>
          </cell>
        </row>
      </sheetData>
      <sheetData sheetId="583">
        <row r="1">
          <cell r="R1">
            <v>1.1032381499999999</v>
          </cell>
        </row>
      </sheetData>
      <sheetData sheetId="584">
        <row r="1">
          <cell r="R1">
            <v>1.1032381499999999</v>
          </cell>
        </row>
      </sheetData>
      <sheetData sheetId="585">
        <row r="1">
          <cell r="R1">
            <v>1.1032381499999999</v>
          </cell>
        </row>
      </sheetData>
      <sheetData sheetId="586">
        <row r="1">
          <cell r="R1">
            <v>1.1032381499999999</v>
          </cell>
        </row>
      </sheetData>
      <sheetData sheetId="587">
        <row r="1">
          <cell r="R1">
            <v>1.1032381499999999</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R1">
            <v>1.1032381499999999</v>
          </cell>
        </row>
      </sheetData>
      <sheetData sheetId="708">
        <row r="1">
          <cell r="R1">
            <v>1.1032381499999999</v>
          </cell>
        </row>
      </sheetData>
      <sheetData sheetId="709">
        <row r="1">
          <cell r="R1">
            <v>1.1032381499999999</v>
          </cell>
        </row>
      </sheetData>
      <sheetData sheetId="710">
        <row r="1">
          <cell r="R1">
            <v>1.1032381499999999</v>
          </cell>
        </row>
      </sheetData>
      <sheetData sheetId="711">
        <row r="1">
          <cell r="R1">
            <v>1.1032381499999999</v>
          </cell>
        </row>
      </sheetData>
      <sheetData sheetId="712">
        <row r="1">
          <cell r="R1">
            <v>1.1032381499999999</v>
          </cell>
        </row>
      </sheetData>
      <sheetData sheetId="713">
        <row r="1">
          <cell r="R1">
            <v>1.1032381499999999</v>
          </cell>
        </row>
      </sheetData>
      <sheetData sheetId="714">
        <row r="1">
          <cell r="R1">
            <v>1.1032381499999999</v>
          </cell>
        </row>
      </sheetData>
      <sheetData sheetId="715">
        <row r="1">
          <cell r="R1">
            <v>1.1032381499999999</v>
          </cell>
        </row>
      </sheetData>
      <sheetData sheetId="716">
        <row r="1">
          <cell r="R1">
            <v>1.1032381499999999</v>
          </cell>
        </row>
      </sheetData>
      <sheetData sheetId="717">
        <row r="1">
          <cell r="R1">
            <v>1.1032381499999999</v>
          </cell>
        </row>
      </sheetData>
      <sheetData sheetId="718">
        <row r="1">
          <cell r="R1">
            <v>1.1032381499999999</v>
          </cell>
        </row>
      </sheetData>
      <sheetData sheetId="719">
        <row r="1">
          <cell r="R1">
            <v>1.1032381499999999</v>
          </cell>
        </row>
      </sheetData>
      <sheetData sheetId="720">
        <row r="1">
          <cell r="R1">
            <v>1.1032381499999999</v>
          </cell>
        </row>
      </sheetData>
      <sheetData sheetId="721">
        <row r="1">
          <cell r="R1">
            <v>1.1032381499999999</v>
          </cell>
        </row>
      </sheetData>
      <sheetData sheetId="722">
        <row r="1">
          <cell r="R1">
            <v>1.1032381499999999</v>
          </cell>
        </row>
      </sheetData>
      <sheetData sheetId="723">
        <row r="1">
          <cell r="R1">
            <v>1.1032381499999999</v>
          </cell>
        </row>
      </sheetData>
      <sheetData sheetId="724">
        <row r="1">
          <cell r="R1">
            <v>1.1032381499999999</v>
          </cell>
        </row>
      </sheetData>
      <sheetData sheetId="725">
        <row r="1">
          <cell r="R1">
            <v>1.1032381499999999</v>
          </cell>
        </row>
      </sheetData>
      <sheetData sheetId="726">
        <row r="1">
          <cell r="R1">
            <v>1.1032381499999999</v>
          </cell>
        </row>
      </sheetData>
      <sheetData sheetId="727">
        <row r="1">
          <cell r="R1">
            <v>1.1032381499999999</v>
          </cell>
        </row>
      </sheetData>
      <sheetData sheetId="728">
        <row r="1">
          <cell r="R1">
            <v>1.1032381499999999</v>
          </cell>
        </row>
      </sheetData>
      <sheetData sheetId="729">
        <row r="1">
          <cell r="R1">
            <v>1.1032381499999999</v>
          </cell>
        </row>
      </sheetData>
      <sheetData sheetId="730">
        <row r="1">
          <cell r="R1">
            <v>1.1032381499999999</v>
          </cell>
        </row>
      </sheetData>
      <sheetData sheetId="731">
        <row r="1">
          <cell r="R1">
            <v>1.1032381499999999</v>
          </cell>
        </row>
      </sheetData>
      <sheetData sheetId="732">
        <row r="1">
          <cell r="R1">
            <v>1.1032381499999999</v>
          </cell>
        </row>
      </sheetData>
      <sheetData sheetId="733">
        <row r="1">
          <cell r="R1">
            <v>1.1032381499999999</v>
          </cell>
        </row>
      </sheetData>
      <sheetData sheetId="734">
        <row r="1">
          <cell r="R1">
            <v>1.1032381499999999</v>
          </cell>
        </row>
      </sheetData>
      <sheetData sheetId="735">
        <row r="1">
          <cell r="R1">
            <v>1.1032381499999999</v>
          </cell>
        </row>
      </sheetData>
      <sheetData sheetId="736">
        <row r="1">
          <cell r="R1">
            <v>1.1032381499999999</v>
          </cell>
        </row>
      </sheetData>
      <sheetData sheetId="737">
        <row r="1">
          <cell r="R1">
            <v>1.1032381499999999</v>
          </cell>
        </row>
      </sheetData>
      <sheetData sheetId="738">
        <row r="1">
          <cell r="R1">
            <v>1.1032381499999999</v>
          </cell>
        </row>
      </sheetData>
      <sheetData sheetId="739">
        <row r="1">
          <cell r="R1">
            <v>1.1032381499999999</v>
          </cell>
        </row>
      </sheetData>
      <sheetData sheetId="740">
        <row r="1">
          <cell r="R1">
            <v>1.1032381499999999</v>
          </cell>
        </row>
      </sheetData>
      <sheetData sheetId="741">
        <row r="1">
          <cell r="R1">
            <v>1.1032381499999999</v>
          </cell>
        </row>
      </sheetData>
      <sheetData sheetId="742">
        <row r="1">
          <cell r="R1">
            <v>1.1032381499999999</v>
          </cell>
        </row>
      </sheetData>
      <sheetData sheetId="743">
        <row r="1">
          <cell r="R1">
            <v>1.1032381499999999</v>
          </cell>
        </row>
      </sheetData>
      <sheetData sheetId="744">
        <row r="1">
          <cell r="R1">
            <v>1.1032381499999999</v>
          </cell>
        </row>
      </sheetData>
      <sheetData sheetId="745">
        <row r="1">
          <cell r="R1">
            <v>1.1032381499999999</v>
          </cell>
        </row>
      </sheetData>
      <sheetData sheetId="746">
        <row r="1">
          <cell r="R1">
            <v>1.1032381499999999</v>
          </cell>
        </row>
      </sheetData>
      <sheetData sheetId="747">
        <row r="1">
          <cell r="R1">
            <v>1.1032381499999999</v>
          </cell>
        </row>
      </sheetData>
      <sheetData sheetId="748">
        <row r="1">
          <cell r="R1">
            <v>1.1032381499999999</v>
          </cell>
        </row>
      </sheetData>
      <sheetData sheetId="749">
        <row r="1">
          <cell r="R1">
            <v>1.1032381499999999</v>
          </cell>
        </row>
      </sheetData>
      <sheetData sheetId="750">
        <row r="1">
          <cell r="R1">
            <v>1.1032381499999999</v>
          </cell>
        </row>
      </sheetData>
      <sheetData sheetId="751">
        <row r="1">
          <cell r="R1">
            <v>1.1032381499999999</v>
          </cell>
        </row>
      </sheetData>
      <sheetData sheetId="752">
        <row r="1">
          <cell r="R1">
            <v>1.1032381499999999</v>
          </cell>
        </row>
      </sheetData>
      <sheetData sheetId="753">
        <row r="1">
          <cell r="R1">
            <v>1.1032381499999999</v>
          </cell>
        </row>
      </sheetData>
      <sheetData sheetId="754">
        <row r="1">
          <cell r="R1">
            <v>1.1032381499999999</v>
          </cell>
        </row>
      </sheetData>
      <sheetData sheetId="755">
        <row r="1">
          <cell r="R1">
            <v>1.1032381499999999</v>
          </cell>
        </row>
      </sheetData>
      <sheetData sheetId="756">
        <row r="1">
          <cell r="R1">
            <v>1.1032381499999999</v>
          </cell>
        </row>
      </sheetData>
      <sheetData sheetId="757">
        <row r="1">
          <cell r="R1">
            <v>1.1032381499999999</v>
          </cell>
        </row>
      </sheetData>
      <sheetData sheetId="758">
        <row r="1">
          <cell r="R1">
            <v>1.1032381499999999</v>
          </cell>
        </row>
      </sheetData>
      <sheetData sheetId="759">
        <row r="1">
          <cell r="R1">
            <v>1.1032381499999999</v>
          </cell>
        </row>
      </sheetData>
      <sheetData sheetId="760">
        <row r="1">
          <cell r="R1">
            <v>1.1032381499999999</v>
          </cell>
        </row>
      </sheetData>
      <sheetData sheetId="761">
        <row r="1">
          <cell r="R1">
            <v>1.1032381499999999</v>
          </cell>
        </row>
      </sheetData>
      <sheetData sheetId="762">
        <row r="1">
          <cell r="R1">
            <v>1.1032381499999999</v>
          </cell>
        </row>
      </sheetData>
      <sheetData sheetId="763">
        <row r="1">
          <cell r="R1">
            <v>1.1032381499999999</v>
          </cell>
        </row>
      </sheetData>
      <sheetData sheetId="764">
        <row r="1">
          <cell r="R1">
            <v>1.1032381499999999</v>
          </cell>
        </row>
      </sheetData>
      <sheetData sheetId="765">
        <row r="1">
          <cell r="R1">
            <v>1.1032381499999999</v>
          </cell>
        </row>
      </sheetData>
      <sheetData sheetId="766">
        <row r="1">
          <cell r="R1">
            <v>1.1032381499999999</v>
          </cell>
        </row>
      </sheetData>
      <sheetData sheetId="767">
        <row r="1">
          <cell r="R1">
            <v>1.1032381499999999</v>
          </cell>
        </row>
      </sheetData>
      <sheetData sheetId="768">
        <row r="1">
          <cell r="R1">
            <v>1.1032381499999999</v>
          </cell>
        </row>
      </sheetData>
      <sheetData sheetId="769">
        <row r="1">
          <cell r="R1">
            <v>1.1032381499999999</v>
          </cell>
        </row>
      </sheetData>
      <sheetData sheetId="770">
        <row r="1">
          <cell r="R1">
            <v>1.1032381499999999</v>
          </cell>
        </row>
      </sheetData>
      <sheetData sheetId="771">
        <row r="1">
          <cell r="R1">
            <v>1.1032381499999999</v>
          </cell>
        </row>
      </sheetData>
      <sheetData sheetId="772">
        <row r="1">
          <cell r="R1">
            <v>1.1032381499999999</v>
          </cell>
        </row>
      </sheetData>
      <sheetData sheetId="773">
        <row r="1">
          <cell r="R1">
            <v>1.1032381499999999</v>
          </cell>
        </row>
      </sheetData>
      <sheetData sheetId="774">
        <row r="1">
          <cell r="R1">
            <v>1.1032381499999999</v>
          </cell>
        </row>
      </sheetData>
      <sheetData sheetId="775">
        <row r="1">
          <cell r="R1">
            <v>1.1032381499999999</v>
          </cell>
        </row>
      </sheetData>
      <sheetData sheetId="776">
        <row r="1">
          <cell r="R1">
            <v>1.1032381499999999</v>
          </cell>
        </row>
      </sheetData>
      <sheetData sheetId="777">
        <row r="1">
          <cell r="R1">
            <v>1.1032381499999999</v>
          </cell>
        </row>
      </sheetData>
      <sheetData sheetId="778">
        <row r="1">
          <cell r="R1">
            <v>1.1032381499999999</v>
          </cell>
        </row>
      </sheetData>
      <sheetData sheetId="779">
        <row r="1">
          <cell r="R1">
            <v>1.1032381499999999</v>
          </cell>
        </row>
      </sheetData>
      <sheetData sheetId="780">
        <row r="1">
          <cell r="R1">
            <v>1.1032381499999999</v>
          </cell>
        </row>
      </sheetData>
      <sheetData sheetId="781">
        <row r="1">
          <cell r="R1">
            <v>1.1032381499999999</v>
          </cell>
        </row>
      </sheetData>
      <sheetData sheetId="782">
        <row r="1">
          <cell r="R1">
            <v>1.1032381499999999</v>
          </cell>
        </row>
      </sheetData>
      <sheetData sheetId="783">
        <row r="1">
          <cell r="R1">
            <v>1.1032381499999999</v>
          </cell>
        </row>
      </sheetData>
      <sheetData sheetId="784">
        <row r="1">
          <cell r="R1">
            <v>1.1032381499999999</v>
          </cell>
        </row>
      </sheetData>
      <sheetData sheetId="785">
        <row r="1">
          <cell r="R1">
            <v>1.1032381499999999</v>
          </cell>
        </row>
      </sheetData>
      <sheetData sheetId="786">
        <row r="1">
          <cell r="R1">
            <v>1.1032381499999999</v>
          </cell>
        </row>
      </sheetData>
      <sheetData sheetId="787">
        <row r="1">
          <cell r="R1">
            <v>1.1032381499999999</v>
          </cell>
        </row>
      </sheetData>
      <sheetData sheetId="788">
        <row r="1">
          <cell r="R1">
            <v>1.1032381499999999</v>
          </cell>
        </row>
      </sheetData>
      <sheetData sheetId="789">
        <row r="1">
          <cell r="R1">
            <v>1.1032381499999999</v>
          </cell>
        </row>
      </sheetData>
      <sheetData sheetId="790">
        <row r="1">
          <cell r="R1">
            <v>1.1032381499999999</v>
          </cell>
        </row>
      </sheetData>
      <sheetData sheetId="791">
        <row r="1">
          <cell r="R1">
            <v>1.1032381499999999</v>
          </cell>
        </row>
      </sheetData>
      <sheetData sheetId="792">
        <row r="1">
          <cell r="R1">
            <v>1.1032381499999999</v>
          </cell>
        </row>
      </sheetData>
      <sheetData sheetId="793">
        <row r="1">
          <cell r="R1">
            <v>1.1032381499999999</v>
          </cell>
        </row>
      </sheetData>
      <sheetData sheetId="794">
        <row r="1">
          <cell r="R1">
            <v>1.1032381499999999</v>
          </cell>
        </row>
      </sheetData>
      <sheetData sheetId="795">
        <row r="1">
          <cell r="R1">
            <v>1.1032381499999999</v>
          </cell>
        </row>
      </sheetData>
      <sheetData sheetId="796">
        <row r="1">
          <cell r="R1">
            <v>1.1032381499999999</v>
          </cell>
        </row>
      </sheetData>
      <sheetData sheetId="797">
        <row r="1">
          <cell r="R1">
            <v>1.1032381499999999</v>
          </cell>
        </row>
      </sheetData>
      <sheetData sheetId="798">
        <row r="1">
          <cell r="R1">
            <v>1.1032381499999999</v>
          </cell>
        </row>
      </sheetData>
      <sheetData sheetId="799">
        <row r="1">
          <cell r="R1">
            <v>1.1032381499999999</v>
          </cell>
        </row>
      </sheetData>
      <sheetData sheetId="800">
        <row r="1">
          <cell r="R1">
            <v>1.1032381499999999</v>
          </cell>
        </row>
      </sheetData>
      <sheetData sheetId="801">
        <row r="1">
          <cell r="R1">
            <v>1.1032381499999999</v>
          </cell>
        </row>
      </sheetData>
      <sheetData sheetId="802">
        <row r="1">
          <cell r="R1">
            <v>1.1032381499999999</v>
          </cell>
        </row>
      </sheetData>
      <sheetData sheetId="803">
        <row r="1">
          <cell r="R1">
            <v>1.1032381499999999</v>
          </cell>
        </row>
      </sheetData>
      <sheetData sheetId="804">
        <row r="1">
          <cell r="R1">
            <v>1.1032381499999999</v>
          </cell>
        </row>
      </sheetData>
      <sheetData sheetId="805">
        <row r="1">
          <cell r="R1">
            <v>1.1032381499999999</v>
          </cell>
        </row>
      </sheetData>
      <sheetData sheetId="806">
        <row r="1">
          <cell r="R1">
            <v>1.1032381499999999</v>
          </cell>
        </row>
      </sheetData>
      <sheetData sheetId="807">
        <row r="1">
          <cell r="R1">
            <v>1.1032381499999999</v>
          </cell>
        </row>
      </sheetData>
      <sheetData sheetId="808">
        <row r="1">
          <cell r="R1">
            <v>1.1032381499999999</v>
          </cell>
        </row>
      </sheetData>
      <sheetData sheetId="809">
        <row r="1">
          <cell r="R1">
            <v>1.1032381499999999</v>
          </cell>
        </row>
      </sheetData>
      <sheetData sheetId="810">
        <row r="1">
          <cell r="R1">
            <v>1.1032381499999999</v>
          </cell>
        </row>
      </sheetData>
      <sheetData sheetId="811">
        <row r="1">
          <cell r="R1">
            <v>1.1032381499999999</v>
          </cell>
        </row>
      </sheetData>
      <sheetData sheetId="812">
        <row r="1">
          <cell r="R1">
            <v>1.1032381499999999</v>
          </cell>
        </row>
      </sheetData>
      <sheetData sheetId="813">
        <row r="1">
          <cell r="R1">
            <v>1.1032381499999999</v>
          </cell>
        </row>
      </sheetData>
      <sheetData sheetId="814">
        <row r="1">
          <cell r="R1">
            <v>1.1032381499999999</v>
          </cell>
        </row>
      </sheetData>
      <sheetData sheetId="815">
        <row r="1">
          <cell r="R1">
            <v>1.1032381499999999</v>
          </cell>
        </row>
      </sheetData>
      <sheetData sheetId="816">
        <row r="1">
          <cell r="R1">
            <v>1.1032381499999999</v>
          </cell>
        </row>
      </sheetData>
      <sheetData sheetId="817">
        <row r="1">
          <cell r="R1">
            <v>1.1032381499999999</v>
          </cell>
        </row>
      </sheetData>
      <sheetData sheetId="818">
        <row r="1">
          <cell r="R1">
            <v>1.1032381499999999</v>
          </cell>
        </row>
      </sheetData>
      <sheetData sheetId="819">
        <row r="1">
          <cell r="R1">
            <v>1.1032381499999999</v>
          </cell>
        </row>
      </sheetData>
      <sheetData sheetId="820">
        <row r="1">
          <cell r="R1">
            <v>1.1032381499999999</v>
          </cell>
        </row>
      </sheetData>
      <sheetData sheetId="821">
        <row r="1">
          <cell r="R1">
            <v>1.1032381499999999</v>
          </cell>
        </row>
      </sheetData>
      <sheetData sheetId="822">
        <row r="1">
          <cell r="R1">
            <v>1.1032381499999999</v>
          </cell>
        </row>
      </sheetData>
      <sheetData sheetId="823">
        <row r="1">
          <cell r="R1">
            <v>1.1032381499999999</v>
          </cell>
        </row>
      </sheetData>
      <sheetData sheetId="824">
        <row r="1">
          <cell r="R1">
            <v>1.1032381499999999</v>
          </cell>
        </row>
      </sheetData>
      <sheetData sheetId="825">
        <row r="1">
          <cell r="R1">
            <v>1.1032381499999999</v>
          </cell>
        </row>
      </sheetData>
      <sheetData sheetId="826">
        <row r="1">
          <cell r="R1">
            <v>1.1032381499999999</v>
          </cell>
        </row>
      </sheetData>
      <sheetData sheetId="827">
        <row r="1">
          <cell r="R1">
            <v>1.1032381499999999</v>
          </cell>
        </row>
      </sheetData>
      <sheetData sheetId="828">
        <row r="1">
          <cell r="R1">
            <v>1.1032381499999999</v>
          </cell>
        </row>
      </sheetData>
      <sheetData sheetId="829">
        <row r="1">
          <cell r="R1">
            <v>1.1032381499999999</v>
          </cell>
        </row>
      </sheetData>
      <sheetData sheetId="830">
        <row r="1">
          <cell r="R1">
            <v>1.1032381499999999</v>
          </cell>
        </row>
      </sheetData>
      <sheetData sheetId="831">
        <row r="1">
          <cell r="R1">
            <v>1.1032381499999999</v>
          </cell>
        </row>
      </sheetData>
      <sheetData sheetId="832">
        <row r="1">
          <cell r="R1">
            <v>1.1032381499999999</v>
          </cell>
        </row>
      </sheetData>
      <sheetData sheetId="833">
        <row r="1">
          <cell r="R1">
            <v>1.1032381499999999</v>
          </cell>
        </row>
      </sheetData>
      <sheetData sheetId="834">
        <row r="1">
          <cell r="R1">
            <v>1.1032381499999999</v>
          </cell>
        </row>
      </sheetData>
      <sheetData sheetId="835">
        <row r="1">
          <cell r="R1">
            <v>1.1032381499999999</v>
          </cell>
        </row>
      </sheetData>
      <sheetData sheetId="836">
        <row r="1">
          <cell r="R1">
            <v>1.1032381499999999</v>
          </cell>
        </row>
      </sheetData>
      <sheetData sheetId="837">
        <row r="1">
          <cell r="R1">
            <v>1.1032381499999999</v>
          </cell>
        </row>
      </sheetData>
      <sheetData sheetId="838">
        <row r="1">
          <cell r="R1">
            <v>1.1032381499999999</v>
          </cell>
        </row>
      </sheetData>
      <sheetData sheetId="839">
        <row r="1">
          <cell r="R1">
            <v>1.1032381499999999</v>
          </cell>
        </row>
      </sheetData>
      <sheetData sheetId="840">
        <row r="1">
          <cell r="R1">
            <v>1.1032381499999999</v>
          </cell>
        </row>
      </sheetData>
      <sheetData sheetId="841">
        <row r="1">
          <cell r="R1">
            <v>1.1032381499999999</v>
          </cell>
        </row>
      </sheetData>
      <sheetData sheetId="842">
        <row r="1">
          <cell r="R1">
            <v>1.1032381499999999</v>
          </cell>
        </row>
      </sheetData>
      <sheetData sheetId="843">
        <row r="1">
          <cell r="R1">
            <v>1.1032381499999999</v>
          </cell>
        </row>
      </sheetData>
      <sheetData sheetId="844">
        <row r="1">
          <cell r="R1">
            <v>1.1032381499999999</v>
          </cell>
        </row>
      </sheetData>
      <sheetData sheetId="845">
        <row r="1">
          <cell r="R1">
            <v>1.1032381499999999</v>
          </cell>
        </row>
      </sheetData>
      <sheetData sheetId="846">
        <row r="1">
          <cell r="R1">
            <v>1.1032381499999999</v>
          </cell>
        </row>
      </sheetData>
      <sheetData sheetId="847">
        <row r="1">
          <cell r="R1">
            <v>1.1032381499999999</v>
          </cell>
        </row>
      </sheetData>
      <sheetData sheetId="848">
        <row r="1">
          <cell r="R1">
            <v>1.1032381499999999</v>
          </cell>
        </row>
      </sheetData>
      <sheetData sheetId="849">
        <row r="1">
          <cell r="R1">
            <v>1.1032381499999999</v>
          </cell>
        </row>
      </sheetData>
      <sheetData sheetId="850">
        <row r="1">
          <cell r="R1">
            <v>1.1032381499999999</v>
          </cell>
        </row>
      </sheetData>
      <sheetData sheetId="851">
        <row r="1">
          <cell r="R1">
            <v>1.1032381499999999</v>
          </cell>
        </row>
      </sheetData>
      <sheetData sheetId="852">
        <row r="1">
          <cell r="R1">
            <v>1.1032381499999999</v>
          </cell>
        </row>
      </sheetData>
      <sheetData sheetId="853">
        <row r="1">
          <cell r="R1">
            <v>1.1032381499999999</v>
          </cell>
        </row>
      </sheetData>
      <sheetData sheetId="854">
        <row r="1">
          <cell r="R1">
            <v>1.1032381499999999</v>
          </cell>
        </row>
      </sheetData>
      <sheetData sheetId="855">
        <row r="1">
          <cell r="R1">
            <v>1.1032381499999999</v>
          </cell>
        </row>
      </sheetData>
      <sheetData sheetId="856">
        <row r="1">
          <cell r="R1">
            <v>1.1032381499999999</v>
          </cell>
        </row>
      </sheetData>
      <sheetData sheetId="857">
        <row r="1">
          <cell r="R1">
            <v>1.1032381499999999</v>
          </cell>
        </row>
      </sheetData>
      <sheetData sheetId="858">
        <row r="1">
          <cell r="R1">
            <v>1.1032381499999999</v>
          </cell>
        </row>
      </sheetData>
      <sheetData sheetId="859">
        <row r="1">
          <cell r="R1">
            <v>1.1032381499999999</v>
          </cell>
        </row>
      </sheetData>
      <sheetData sheetId="860">
        <row r="1">
          <cell r="R1">
            <v>1.1032381499999999</v>
          </cell>
        </row>
      </sheetData>
      <sheetData sheetId="861">
        <row r="1">
          <cell r="R1">
            <v>1.1032381499999999</v>
          </cell>
        </row>
      </sheetData>
      <sheetData sheetId="862">
        <row r="1">
          <cell r="R1">
            <v>1.1032381499999999</v>
          </cell>
        </row>
      </sheetData>
      <sheetData sheetId="863">
        <row r="1">
          <cell r="R1">
            <v>1.1032381499999999</v>
          </cell>
        </row>
      </sheetData>
      <sheetData sheetId="864">
        <row r="1">
          <cell r="R1">
            <v>1.1032381499999999</v>
          </cell>
        </row>
      </sheetData>
      <sheetData sheetId="865">
        <row r="1">
          <cell r="R1">
            <v>1.1032381499999999</v>
          </cell>
        </row>
      </sheetData>
      <sheetData sheetId="866">
        <row r="1">
          <cell r="R1">
            <v>1.1032381499999999</v>
          </cell>
        </row>
      </sheetData>
      <sheetData sheetId="867">
        <row r="1">
          <cell r="R1">
            <v>1.1032381499999999</v>
          </cell>
        </row>
      </sheetData>
      <sheetData sheetId="868">
        <row r="1">
          <cell r="R1">
            <v>1.1032381499999999</v>
          </cell>
        </row>
      </sheetData>
      <sheetData sheetId="869">
        <row r="1">
          <cell r="R1">
            <v>1.1032381499999999</v>
          </cell>
        </row>
      </sheetData>
      <sheetData sheetId="870">
        <row r="1">
          <cell r="R1">
            <v>1.1032381499999999</v>
          </cell>
        </row>
      </sheetData>
      <sheetData sheetId="871">
        <row r="1">
          <cell r="R1">
            <v>1.1032381499999999</v>
          </cell>
        </row>
      </sheetData>
      <sheetData sheetId="872">
        <row r="1">
          <cell r="R1">
            <v>1.1032381499999999</v>
          </cell>
        </row>
      </sheetData>
      <sheetData sheetId="873">
        <row r="1">
          <cell r="R1">
            <v>1.1032381499999999</v>
          </cell>
        </row>
      </sheetData>
      <sheetData sheetId="874">
        <row r="1">
          <cell r="R1">
            <v>1.1032381499999999</v>
          </cell>
        </row>
      </sheetData>
      <sheetData sheetId="875">
        <row r="1">
          <cell r="R1">
            <v>1.1032381499999999</v>
          </cell>
        </row>
      </sheetData>
      <sheetData sheetId="876">
        <row r="1">
          <cell r="R1">
            <v>1.1032381499999999</v>
          </cell>
        </row>
      </sheetData>
      <sheetData sheetId="877">
        <row r="1">
          <cell r="R1">
            <v>1.1032381499999999</v>
          </cell>
        </row>
      </sheetData>
      <sheetData sheetId="878">
        <row r="1">
          <cell r="R1">
            <v>1.1032381499999999</v>
          </cell>
        </row>
      </sheetData>
      <sheetData sheetId="879">
        <row r="1">
          <cell r="R1">
            <v>1.1032381499999999</v>
          </cell>
        </row>
      </sheetData>
      <sheetData sheetId="880">
        <row r="1">
          <cell r="R1">
            <v>1.1032381499999999</v>
          </cell>
        </row>
      </sheetData>
      <sheetData sheetId="881">
        <row r="1">
          <cell r="R1">
            <v>1.1032381499999999</v>
          </cell>
        </row>
      </sheetData>
      <sheetData sheetId="882">
        <row r="1">
          <cell r="R1">
            <v>1.1032381499999999</v>
          </cell>
        </row>
      </sheetData>
      <sheetData sheetId="883">
        <row r="1">
          <cell r="R1">
            <v>1.1032381499999999</v>
          </cell>
        </row>
      </sheetData>
      <sheetData sheetId="884">
        <row r="1">
          <cell r="R1">
            <v>1.1032381499999999</v>
          </cell>
        </row>
      </sheetData>
      <sheetData sheetId="885">
        <row r="1">
          <cell r="R1">
            <v>1.1032381499999999</v>
          </cell>
        </row>
      </sheetData>
      <sheetData sheetId="886">
        <row r="1">
          <cell r="R1">
            <v>1.1032381499999999</v>
          </cell>
        </row>
      </sheetData>
      <sheetData sheetId="887">
        <row r="1">
          <cell r="R1">
            <v>1.1032381499999999</v>
          </cell>
        </row>
      </sheetData>
      <sheetData sheetId="888">
        <row r="1">
          <cell r="R1">
            <v>1.1032381499999999</v>
          </cell>
        </row>
      </sheetData>
      <sheetData sheetId="889">
        <row r="1">
          <cell r="R1">
            <v>1.1032381499999999</v>
          </cell>
        </row>
      </sheetData>
      <sheetData sheetId="890">
        <row r="1">
          <cell r="R1">
            <v>1.1032381499999999</v>
          </cell>
        </row>
      </sheetData>
      <sheetData sheetId="891">
        <row r="1">
          <cell r="R1">
            <v>1.1032381499999999</v>
          </cell>
        </row>
      </sheetData>
      <sheetData sheetId="892">
        <row r="1">
          <cell r="R1">
            <v>1.1032381499999999</v>
          </cell>
        </row>
      </sheetData>
      <sheetData sheetId="893">
        <row r="1">
          <cell r="R1">
            <v>1.1032381499999999</v>
          </cell>
        </row>
      </sheetData>
      <sheetData sheetId="894">
        <row r="1">
          <cell r="R1">
            <v>1.1032381499999999</v>
          </cell>
        </row>
      </sheetData>
      <sheetData sheetId="895">
        <row r="1">
          <cell r="R1">
            <v>1.1032381499999999</v>
          </cell>
        </row>
      </sheetData>
      <sheetData sheetId="896">
        <row r="1">
          <cell r="R1">
            <v>1.1032381499999999</v>
          </cell>
        </row>
      </sheetData>
      <sheetData sheetId="897">
        <row r="1">
          <cell r="R1">
            <v>1.1032381499999999</v>
          </cell>
        </row>
      </sheetData>
      <sheetData sheetId="898">
        <row r="1">
          <cell r="R1">
            <v>1.1032381499999999</v>
          </cell>
        </row>
      </sheetData>
      <sheetData sheetId="899">
        <row r="1">
          <cell r="R1">
            <v>1.1032381499999999</v>
          </cell>
        </row>
      </sheetData>
      <sheetData sheetId="900">
        <row r="1">
          <cell r="R1">
            <v>1.1032381499999999</v>
          </cell>
        </row>
      </sheetData>
      <sheetData sheetId="901">
        <row r="1">
          <cell r="R1">
            <v>1.1032381499999999</v>
          </cell>
        </row>
      </sheetData>
      <sheetData sheetId="902">
        <row r="1">
          <cell r="R1">
            <v>1.1032381499999999</v>
          </cell>
        </row>
      </sheetData>
      <sheetData sheetId="903">
        <row r="1">
          <cell r="R1">
            <v>1.1032381499999999</v>
          </cell>
        </row>
      </sheetData>
      <sheetData sheetId="904">
        <row r="1">
          <cell r="R1">
            <v>1.1032381499999999</v>
          </cell>
        </row>
      </sheetData>
      <sheetData sheetId="905">
        <row r="1">
          <cell r="R1">
            <v>1.1032381499999999</v>
          </cell>
        </row>
      </sheetData>
      <sheetData sheetId="906">
        <row r="1">
          <cell r="R1">
            <v>1.1032381499999999</v>
          </cell>
        </row>
      </sheetData>
      <sheetData sheetId="907">
        <row r="1">
          <cell r="R1">
            <v>1.1032381499999999</v>
          </cell>
        </row>
      </sheetData>
      <sheetData sheetId="908">
        <row r="1">
          <cell r="R1">
            <v>1.1032381499999999</v>
          </cell>
        </row>
      </sheetData>
      <sheetData sheetId="909">
        <row r="1">
          <cell r="R1">
            <v>1.1032381499999999</v>
          </cell>
        </row>
      </sheetData>
      <sheetData sheetId="910">
        <row r="1">
          <cell r="R1">
            <v>1.1032381499999999</v>
          </cell>
        </row>
      </sheetData>
      <sheetData sheetId="911">
        <row r="1">
          <cell r="R1">
            <v>1.1032381499999999</v>
          </cell>
        </row>
      </sheetData>
      <sheetData sheetId="912">
        <row r="1">
          <cell r="R1">
            <v>1.1032381499999999</v>
          </cell>
        </row>
      </sheetData>
      <sheetData sheetId="913">
        <row r="1">
          <cell r="R1">
            <v>1.1032381499999999</v>
          </cell>
        </row>
      </sheetData>
      <sheetData sheetId="914">
        <row r="1">
          <cell r="R1">
            <v>1.1032381499999999</v>
          </cell>
        </row>
      </sheetData>
      <sheetData sheetId="915">
        <row r="1">
          <cell r="R1">
            <v>1.1032381499999999</v>
          </cell>
        </row>
      </sheetData>
      <sheetData sheetId="916">
        <row r="1">
          <cell r="R1">
            <v>1.1032381499999999</v>
          </cell>
        </row>
      </sheetData>
      <sheetData sheetId="917">
        <row r="1">
          <cell r="R1">
            <v>1.1032381499999999</v>
          </cell>
        </row>
      </sheetData>
      <sheetData sheetId="918">
        <row r="1">
          <cell r="R1">
            <v>1.1032381499999999</v>
          </cell>
        </row>
      </sheetData>
      <sheetData sheetId="919">
        <row r="1">
          <cell r="R1">
            <v>1.1032381499999999</v>
          </cell>
        </row>
      </sheetData>
      <sheetData sheetId="920">
        <row r="1">
          <cell r="R1">
            <v>1.1032381499999999</v>
          </cell>
        </row>
      </sheetData>
      <sheetData sheetId="921">
        <row r="1">
          <cell r="R1">
            <v>1.1032381499999999</v>
          </cell>
        </row>
      </sheetData>
      <sheetData sheetId="922">
        <row r="1">
          <cell r="R1">
            <v>1.1032381499999999</v>
          </cell>
        </row>
      </sheetData>
      <sheetData sheetId="923">
        <row r="1">
          <cell r="R1">
            <v>1.1032381499999999</v>
          </cell>
        </row>
      </sheetData>
      <sheetData sheetId="924">
        <row r="1">
          <cell r="R1">
            <v>1.1032381499999999</v>
          </cell>
        </row>
      </sheetData>
      <sheetData sheetId="925">
        <row r="1">
          <cell r="R1">
            <v>1.1032381499999999</v>
          </cell>
        </row>
      </sheetData>
      <sheetData sheetId="926">
        <row r="1">
          <cell r="R1">
            <v>1.1032381499999999</v>
          </cell>
        </row>
      </sheetData>
      <sheetData sheetId="927">
        <row r="1">
          <cell r="R1">
            <v>1.1032381499999999</v>
          </cell>
        </row>
      </sheetData>
      <sheetData sheetId="928">
        <row r="1">
          <cell r="R1">
            <v>1.1032381499999999</v>
          </cell>
        </row>
      </sheetData>
      <sheetData sheetId="929">
        <row r="1">
          <cell r="R1">
            <v>1.1032381499999999</v>
          </cell>
        </row>
      </sheetData>
      <sheetData sheetId="930">
        <row r="1">
          <cell r="R1">
            <v>1.1032381499999999</v>
          </cell>
        </row>
      </sheetData>
      <sheetData sheetId="931">
        <row r="1">
          <cell r="R1">
            <v>1.1032381499999999</v>
          </cell>
        </row>
      </sheetData>
      <sheetData sheetId="932">
        <row r="1">
          <cell r="R1">
            <v>1.1032381499999999</v>
          </cell>
        </row>
      </sheetData>
      <sheetData sheetId="933">
        <row r="1">
          <cell r="R1">
            <v>1.1032381499999999</v>
          </cell>
        </row>
      </sheetData>
      <sheetData sheetId="934">
        <row r="1">
          <cell r="R1">
            <v>1.1032381499999999</v>
          </cell>
        </row>
      </sheetData>
      <sheetData sheetId="935">
        <row r="1">
          <cell r="R1">
            <v>1.1032381499999999</v>
          </cell>
        </row>
      </sheetData>
      <sheetData sheetId="936">
        <row r="1">
          <cell r="R1">
            <v>1.1032381499999999</v>
          </cell>
        </row>
      </sheetData>
      <sheetData sheetId="937">
        <row r="1">
          <cell r="R1">
            <v>1.1032381499999999</v>
          </cell>
        </row>
      </sheetData>
      <sheetData sheetId="938">
        <row r="1">
          <cell r="R1">
            <v>1.1032381499999999</v>
          </cell>
        </row>
      </sheetData>
      <sheetData sheetId="939">
        <row r="1">
          <cell r="R1">
            <v>1.1032381499999999</v>
          </cell>
        </row>
      </sheetData>
      <sheetData sheetId="940">
        <row r="1">
          <cell r="R1">
            <v>1.1032381499999999</v>
          </cell>
        </row>
      </sheetData>
      <sheetData sheetId="941">
        <row r="1">
          <cell r="R1">
            <v>1.1032381499999999</v>
          </cell>
        </row>
      </sheetData>
      <sheetData sheetId="942">
        <row r="1">
          <cell r="R1">
            <v>1.1032381499999999</v>
          </cell>
        </row>
      </sheetData>
      <sheetData sheetId="943">
        <row r="1">
          <cell r="R1">
            <v>1.1032381499999999</v>
          </cell>
        </row>
      </sheetData>
      <sheetData sheetId="944">
        <row r="1">
          <cell r="R1">
            <v>1.1032381499999999</v>
          </cell>
        </row>
      </sheetData>
      <sheetData sheetId="945">
        <row r="1">
          <cell r="R1">
            <v>1.1032381499999999</v>
          </cell>
        </row>
      </sheetData>
      <sheetData sheetId="946">
        <row r="1">
          <cell r="R1">
            <v>1.1032381499999999</v>
          </cell>
        </row>
      </sheetData>
      <sheetData sheetId="947">
        <row r="1">
          <cell r="R1">
            <v>1.1032381499999999</v>
          </cell>
        </row>
      </sheetData>
      <sheetData sheetId="948">
        <row r="1">
          <cell r="R1">
            <v>1.1032381499999999</v>
          </cell>
        </row>
      </sheetData>
      <sheetData sheetId="949">
        <row r="1">
          <cell r="R1">
            <v>1.1032381499999999</v>
          </cell>
        </row>
      </sheetData>
      <sheetData sheetId="950">
        <row r="1">
          <cell r="R1">
            <v>1.1032381499999999</v>
          </cell>
        </row>
      </sheetData>
      <sheetData sheetId="951">
        <row r="1">
          <cell r="R1">
            <v>1.1032381499999999</v>
          </cell>
        </row>
      </sheetData>
      <sheetData sheetId="952">
        <row r="1">
          <cell r="R1">
            <v>1.1032381499999999</v>
          </cell>
        </row>
      </sheetData>
      <sheetData sheetId="953">
        <row r="1">
          <cell r="R1">
            <v>1.1032381499999999</v>
          </cell>
        </row>
      </sheetData>
      <sheetData sheetId="954">
        <row r="1">
          <cell r="R1">
            <v>1.1032381499999999</v>
          </cell>
        </row>
      </sheetData>
      <sheetData sheetId="955">
        <row r="1">
          <cell r="R1">
            <v>1.1032381499999999</v>
          </cell>
        </row>
      </sheetData>
      <sheetData sheetId="956">
        <row r="1">
          <cell r="R1">
            <v>1.1032381499999999</v>
          </cell>
        </row>
      </sheetData>
      <sheetData sheetId="957">
        <row r="1">
          <cell r="R1">
            <v>1.1032381499999999</v>
          </cell>
        </row>
      </sheetData>
      <sheetData sheetId="958">
        <row r="1">
          <cell r="R1">
            <v>1.1032381499999999</v>
          </cell>
        </row>
      </sheetData>
      <sheetData sheetId="959">
        <row r="1">
          <cell r="R1">
            <v>1.1032381499999999</v>
          </cell>
        </row>
      </sheetData>
      <sheetData sheetId="960">
        <row r="1">
          <cell r="R1">
            <v>1.1032381499999999</v>
          </cell>
        </row>
      </sheetData>
      <sheetData sheetId="961">
        <row r="1">
          <cell r="R1">
            <v>1.1032381499999999</v>
          </cell>
        </row>
      </sheetData>
      <sheetData sheetId="962">
        <row r="1">
          <cell r="R1">
            <v>1.1032381499999999</v>
          </cell>
        </row>
      </sheetData>
      <sheetData sheetId="963">
        <row r="1">
          <cell r="R1">
            <v>1.1032381499999999</v>
          </cell>
        </row>
      </sheetData>
      <sheetData sheetId="964">
        <row r="1">
          <cell r="R1">
            <v>1.1032381499999999</v>
          </cell>
        </row>
      </sheetData>
      <sheetData sheetId="965">
        <row r="1">
          <cell r="R1">
            <v>1.1032381499999999</v>
          </cell>
        </row>
      </sheetData>
      <sheetData sheetId="966">
        <row r="1">
          <cell r="R1">
            <v>1.1032381499999999</v>
          </cell>
        </row>
      </sheetData>
      <sheetData sheetId="967">
        <row r="1">
          <cell r="R1">
            <v>1.1032381499999999</v>
          </cell>
        </row>
      </sheetData>
      <sheetData sheetId="968">
        <row r="1">
          <cell r="R1">
            <v>1.1032381499999999</v>
          </cell>
        </row>
      </sheetData>
      <sheetData sheetId="969">
        <row r="1">
          <cell r="R1">
            <v>1.1032381499999999</v>
          </cell>
        </row>
      </sheetData>
      <sheetData sheetId="970">
        <row r="1">
          <cell r="R1">
            <v>1.1032381499999999</v>
          </cell>
        </row>
      </sheetData>
      <sheetData sheetId="971">
        <row r="1">
          <cell r="R1">
            <v>1.1032381499999999</v>
          </cell>
        </row>
      </sheetData>
      <sheetData sheetId="972">
        <row r="1">
          <cell r="R1">
            <v>1.1032381499999999</v>
          </cell>
        </row>
      </sheetData>
      <sheetData sheetId="973">
        <row r="1">
          <cell r="R1">
            <v>1.1032381499999999</v>
          </cell>
        </row>
      </sheetData>
      <sheetData sheetId="974">
        <row r="1">
          <cell r="R1">
            <v>1.1032381499999999</v>
          </cell>
        </row>
      </sheetData>
      <sheetData sheetId="975">
        <row r="1">
          <cell r="R1">
            <v>1.1032381499999999</v>
          </cell>
        </row>
      </sheetData>
      <sheetData sheetId="976">
        <row r="1">
          <cell r="R1">
            <v>1.1032381499999999</v>
          </cell>
        </row>
      </sheetData>
      <sheetData sheetId="977">
        <row r="1">
          <cell r="R1">
            <v>1.1032381499999999</v>
          </cell>
        </row>
      </sheetData>
      <sheetData sheetId="978">
        <row r="1">
          <cell r="R1">
            <v>1.1032381499999999</v>
          </cell>
        </row>
      </sheetData>
      <sheetData sheetId="979">
        <row r="1">
          <cell r="R1">
            <v>1.1032381499999999</v>
          </cell>
        </row>
      </sheetData>
      <sheetData sheetId="980">
        <row r="1">
          <cell r="R1">
            <v>1.1032381499999999</v>
          </cell>
        </row>
      </sheetData>
      <sheetData sheetId="981">
        <row r="1">
          <cell r="R1">
            <v>1.1032381499999999</v>
          </cell>
        </row>
      </sheetData>
      <sheetData sheetId="982">
        <row r="1">
          <cell r="R1">
            <v>1.1032381499999999</v>
          </cell>
        </row>
      </sheetData>
      <sheetData sheetId="983">
        <row r="1">
          <cell r="R1">
            <v>1.1032381499999999</v>
          </cell>
        </row>
      </sheetData>
      <sheetData sheetId="984">
        <row r="1">
          <cell r="R1">
            <v>1.1032381499999999</v>
          </cell>
        </row>
      </sheetData>
      <sheetData sheetId="985">
        <row r="1">
          <cell r="R1">
            <v>1.1032381499999999</v>
          </cell>
        </row>
      </sheetData>
      <sheetData sheetId="986">
        <row r="1">
          <cell r="R1">
            <v>1.1032381499999999</v>
          </cell>
        </row>
      </sheetData>
      <sheetData sheetId="987">
        <row r="1">
          <cell r="R1">
            <v>1.1032381499999999</v>
          </cell>
        </row>
      </sheetData>
      <sheetData sheetId="988">
        <row r="1">
          <cell r="R1">
            <v>1.1032381499999999</v>
          </cell>
        </row>
      </sheetData>
      <sheetData sheetId="989">
        <row r="1">
          <cell r="R1">
            <v>1.1032381499999999</v>
          </cell>
        </row>
      </sheetData>
      <sheetData sheetId="990">
        <row r="1">
          <cell r="R1">
            <v>1.1032381499999999</v>
          </cell>
        </row>
      </sheetData>
      <sheetData sheetId="991">
        <row r="1">
          <cell r="R1">
            <v>1.1032381499999999</v>
          </cell>
        </row>
      </sheetData>
      <sheetData sheetId="992">
        <row r="1">
          <cell r="R1">
            <v>1.1032381499999999</v>
          </cell>
        </row>
      </sheetData>
      <sheetData sheetId="993">
        <row r="1">
          <cell r="R1">
            <v>1.1032381499999999</v>
          </cell>
        </row>
      </sheetData>
      <sheetData sheetId="994">
        <row r="1">
          <cell r="R1">
            <v>1.1032381499999999</v>
          </cell>
        </row>
      </sheetData>
      <sheetData sheetId="995">
        <row r="1">
          <cell r="R1">
            <v>1.1032381499999999</v>
          </cell>
        </row>
      </sheetData>
      <sheetData sheetId="996">
        <row r="1">
          <cell r="R1">
            <v>1.1032381499999999</v>
          </cell>
        </row>
      </sheetData>
      <sheetData sheetId="997">
        <row r="1">
          <cell r="R1">
            <v>1.1032381499999999</v>
          </cell>
        </row>
      </sheetData>
      <sheetData sheetId="998">
        <row r="1">
          <cell r="R1">
            <v>1.1032381499999999</v>
          </cell>
        </row>
      </sheetData>
      <sheetData sheetId="999">
        <row r="1">
          <cell r="R1">
            <v>1.1032381499999999</v>
          </cell>
        </row>
      </sheetData>
      <sheetData sheetId="1000">
        <row r="1">
          <cell r="R1">
            <v>1.1032381499999999</v>
          </cell>
        </row>
      </sheetData>
      <sheetData sheetId="1001">
        <row r="1">
          <cell r="R1">
            <v>1.1032381499999999</v>
          </cell>
        </row>
      </sheetData>
      <sheetData sheetId="1002">
        <row r="1">
          <cell r="R1">
            <v>1.1032381499999999</v>
          </cell>
        </row>
      </sheetData>
      <sheetData sheetId="1003">
        <row r="1">
          <cell r="R1">
            <v>1.1032381499999999</v>
          </cell>
        </row>
      </sheetData>
      <sheetData sheetId="1004">
        <row r="1">
          <cell r="R1">
            <v>1.1032381499999999</v>
          </cell>
        </row>
      </sheetData>
      <sheetData sheetId="1005">
        <row r="1">
          <cell r="R1">
            <v>1.1032381499999999</v>
          </cell>
        </row>
      </sheetData>
      <sheetData sheetId="1006">
        <row r="1">
          <cell r="R1">
            <v>1.1032381499999999</v>
          </cell>
        </row>
      </sheetData>
      <sheetData sheetId="1007">
        <row r="1">
          <cell r="R1">
            <v>1.1032381499999999</v>
          </cell>
        </row>
      </sheetData>
      <sheetData sheetId="1008">
        <row r="1">
          <cell r="R1">
            <v>1.1032381499999999</v>
          </cell>
        </row>
      </sheetData>
      <sheetData sheetId="1009">
        <row r="1">
          <cell r="R1">
            <v>1.1032381499999999</v>
          </cell>
        </row>
      </sheetData>
      <sheetData sheetId="1010">
        <row r="1">
          <cell r="R1">
            <v>1.1032381499999999</v>
          </cell>
        </row>
      </sheetData>
      <sheetData sheetId="1011">
        <row r="1">
          <cell r="R1">
            <v>1.1032381499999999</v>
          </cell>
        </row>
      </sheetData>
      <sheetData sheetId="1012">
        <row r="1">
          <cell r="R1">
            <v>1.1032381499999999</v>
          </cell>
        </row>
      </sheetData>
      <sheetData sheetId="1013">
        <row r="1">
          <cell r="R1">
            <v>1.1032381499999999</v>
          </cell>
        </row>
      </sheetData>
      <sheetData sheetId="1014">
        <row r="1">
          <cell r="R1">
            <v>1.1032381499999999</v>
          </cell>
        </row>
      </sheetData>
      <sheetData sheetId="1015">
        <row r="1">
          <cell r="R1">
            <v>1.1032381499999999</v>
          </cell>
        </row>
      </sheetData>
      <sheetData sheetId="1016">
        <row r="1">
          <cell r="R1">
            <v>1.1032381499999999</v>
          </cell>
        </row>
      </sheetData>
      <sheetData sheetId="1017">
        <row r="1">
          <cell r="R1">
            <v>1.1032381499999999</v>
          </cell>
        </row>
      </sheetData>
      <sheetData sheetId="1018">
        <row r="1">
          <cell r="R1">
            <v>1.1032381499999999</v>
          </cell>
        </row>
      </sheetData>
      <sheetData sheetId="1019">
        <row r="1">
          <cell r="R1">
            <v>1.1032381499999999</v>
          </cell>
        </row>
      </sheetData>
      <sheetData sheetId="1020">
        <row r="1">
          <cell r="R1">
            <v>1.1032381499999999</v>
          </cell>
        </row>
      </sheetData>
      <sheetData sheetId="1021">
        <row r="1">
          <cell r="R1">
            <v>1.1032381499999999</v>
          </cell>
        </row>
      </sheetData>
      <sheetData sheetId="1022">
        <row r="1">
          <cell r="R1">
            <v>1.1032381499999999</v>
          </cell>
        </row>
      </sheetData>
      <sheetData sheetId="1023">
        <row r="1">
          <cell r="R1">
            <v>1.1032381499999999</v>
          </cell>
        </row>
      </sheetData>
      <sheetData sheetId="1024">
        <row r="1">
          <cell r="R1">
            <v>1.1032381499999999</v>
          </cell>
        </row>
      </sheetData>
      <sheetData sheetId="1025">
        <row r="1">
          <cell r="R1">
            <v>1.1032381499999999</v>
          </cell>
        </row>
      </sheetData>
      <sheetData sheetId="1026">
        <row r="1">
          <cell r="R1">
            <v>1.1032381499999999</v>
          </cell>
        </row>
      </sheetData>
      <sheetData sheetId="1027">
        <row r="1">
          <cell r="R1">
            <v>1.1032381499999999</v>
          </cell>
        </row>
      </sheetData>
      <sheetData sheetId="1028">
        <row r="1">
          <cell r="R1">
            <v>1.1032381499999999</v>
          </cell>
        </row>
      </sheetData>
      <sheetData sheetId="1029">
        <row r="1">
          <cell r="R1">
            <v>1.1032381499999999</v>
          </cell>
        </row>
      </sheetData>
      <sheetData sheetId="1030">
        <row r="1">
          <cell r="R1">
            <v>1.1032381499999999</v>
          </cell>
        </row>
      </sheetData>
      <sheetData sheetId="1031">
        <row r="1">
          <cell r="R1">
            <v>1.1032381499999999</v>
          </cell>
        </row>
      </sheetData>
      <sheetData sheetId="1032">
        <row r="1">
          <cell r="R1">
            <v>1.1032381499999999</v>
          </cell>
        </row>
      </sheetData>
      <sheetData sheetId="1033">
        <row r="1">
          <cell r="R1">
            <v>1.1032381499999999</v>
          </cell>
        </row>
      </sheetData>
      <sheetData sheetId="1034">
        <row r="1">
          <cell r="R1">
            <v>1.1032381499999999</v>
          </cell>
        </row>
      </sheetData>
      <sheetData sheetId="1035">
        <row r="1">
          <cell r="R1">
            <v>1.1032381499999999</v>
          </cell>
        </row>
      </sheetData>
      <sheetData sheetId="1036">
        <row r="1">
          <cell r="R1">
            <v>1.1032381499999999</v>
          </cell>
        </row>
      </sheetData>
      <sheetData sheetId="1037">
        <row r="1">
          <cell r="R1">
            <v>1.1032381499999999</v>
          </cell>
        </row>
      </sheetData>
      <sheetData sheetId="1038">
        <row r="1">
          <cell r="R1">
            <v>1.1032381499999999</v>
          </cell>
        </row>
      </sheetData>
      <sheetData sheetId="1039">
        <row r="1">
          <cell r="R1">
            <v>1.1032381499999999</v>
          </cell>
        </row>
      </sheetData>
      <sheetData sheetId="1040">
        <row r="1">
          <cell r="R1">
            <v>1.1032381499999999</v>
          </cell>
        </row>
      </sheetData>
      <sheetData sheetId="1041">
        <row r="1">
          <cell r="R1">
            <v>1.1032381499999999</v>
          </cell>
        </row>
      </sheetData>
      <sheetData sheetId="1042">
        <row r="1">
          <cell r="R1">
            <v>1.1032381499999999</v>
          </cell>
        </row>
      </sheetData>
      <sheetData sheetId="1043">
        <row r="1">
          <cell r="R1">
            <v>1.1032381499999999</v>
          </cell>
        </row>
      </sheetData>
      <sheetData sheetId="1044">
        <row r="1">
          <cell r="R1">
            <v>1.1032381499999999</v>
          </cell>
        </row>
      </sheetData>
      <sheetData sheetId="1045">
        <row r="1">
          <cell r="R1">
            <v>1.1032381499999999</v>
          </cell>
        </row>
      </sheetData>
      <sheetData sheetId="1046">
        <row r="1">
          <cell r="R1">
            <v>1.1032381499999999</v>
          </cell>
        </row>
      </sheetData>
      <sheetData sheetId="1047">
        <row r="1">
          <cell r="R1">
            <v>1.1032381499999999</v>
          </cell>
        </row>
      </sheetData>
      <sheetData sheetId="1048">
        <row r="1">
          <cell r="R1">
            <v>1.1032381499999999</v>
          </cell>
        </row>
      </sheetData>
      <sheetData sheetId="1049">
        <row r="1">
          <cell r="R1">
            <v>1.1032381499999999</v>
          </cell>
        </row>
      </sheetData>
      <sheetData sheetId="1050">
        <row r="1">
          <cell r="R1">
            <v>1.1032381499999999</v>
          </cell>
        </row>
      </sheetData>
      <sheetData sheetId="1051">
        <row r="1">
          <cell r="R1">
            <v>1.1032381499999999</v>
          </cell>
        </row>
      </sheetData>
      <sheetData sheetId="1052">
        <row r="1">
          <cell r="R1">
            <v>1.1032381499999999</v>
          </cell>
        </row>
      </sheetData>
      <sheetData sheetId="1053">
        <row r="1">
          <cell r="R1">
            <v>1.1032381499999999</v>
          </cell>
        </row>
      </sheetData>
      <sheetData sheetId="1054">
        <row r="1">
          <cell r="R1">
            <v>1.1032381499999999</v>
          </cell>
        </row>
      </sheetData>
      <sheetData sheetId="1055">
        <row r="1">
          <cell r="R1">
            <v>1.1032381499999999</v>
          </cell>
        </row>
      </sheetData>
      <sheetData sheetId="1056">
        <row r="1">
          <cell r="R1">
            <v>1.1032381499999999</v>
          </cell>
        </row>
      </sheetData>
      <sheetData sheetId="1057">
        <row r="1">
          <cell r="R1">
            <v>1.1032381499999999</v>
          </cell>
        </row>
      </sheetData>
      <sheetData sheetId="1058">
        <row r="1">
          <cell r="R1">
            <v>1.1032381499999999</v>
          </cell>
        </row>
      </sheetData>
      <sheetData sheetId="1059">
        <row r="1">
          <cell r="R1">
            <v>1.1032381499999999</v>
          </cell>
        </row>
      </sheetData>
      <sheetData sheetId="1060">
        <row r="1">
          <cell r="R1">
            <v>1.1032381499999999</v>
          </cell>
        </row>
      </sheetData>
      <sheetData sheetId="1061">
        <row r="1">
          <cell r="R1">
            <v>1.1032381499999999</v>
          </cell>
        </row>
      </sheetData>
      <sheetData sheetId="1062">
        <row r="1">
          <cell r="R1">
            <v>1.1032381499999999</v>
          </cell>
        </row>
      </sheetData>
      <sheetData sheetId="1063">
        <row r="1">
          <cell r="R1">
            <v>1.1032381499999999</v>
          </cell>
        </row>
      </sheetData>
      <sheetData sheetId="1064">
        <row r="1">
          <cell r="R1">
            <v>1.1032381499999999</v>
          </cell>
        </row>
      </sheetData>
      <sheetData sheetId="1065">
        <row r="1">
          <cell r="R1">
            <v>1.1032381499999999</v>
          </cell>
        </row>
      </sheetData>
      <sheetData sheetId="1066">
        <row r="1">
          <cell r="R1">
            <v>1.1032381499999999</v>
          </cell>
        </row>
      </sheetData>
      <sheetData sheetId="1067">
        <row r="1">
          <cell r="R1">
            <v>1.1032381499999999</v>
          </cell>
        </row>
      </sheetData>
      <sheetData sheetId="1068">
        <row r="1">
          <cell r="R1">
            <v>1.1032381499999999</v>
          </cell>
        </row>
      </sheetData>
      <sheetData sheetId="1069">
        <row r="1">
          <cell r="R1">
            <v>1.1032381499999999</v>
          </cell>
        </row>
      </sheetData>
      <sheetData sheetId="1070">
        <row r="1">
          <cell r="R1">
            <v>1.1032381499999999</v>
          </cell>
        </row>
      </sheetData>
      <sheetData sheetId="1071">
        <row r="1">
          <cell r="R1">
            <v>1.1032381499999999</v>
          </cell>
        </row>
      </sheetData>
      <sheetData sheetId="1072">
        <row r="1">
          <cell r="R1">
            <v>1.1032381499999999</v>
          </cell>
        </row>
      </sheetData>
      <sheetData sheetId="1073">
        <row r="1">
          <cell r="R1">
            <v>1.1032381499999999</v>
          </cell>
        </row>
      </sheetData>
      <sheetData sheetId="1074">
        <row r="1">
          <cell r="R1">
            <v>1.1032381499999999</v>
          </cell>
        </row>
      </sheetData>
      <sheetData sheetId="1075">
        <row r="1">
          <cell r="R1">
            <v>1.1032381499999999</v>
          </cell>
        </row>
      </sheetData>
      <sheetData sheetId="1076">
        <row r="1">
          <cell r="R1">
            <v>1.1032381499999999</v>
          </cell>
        </row>
      </sheetData>
      <sheetData sheetId="1077">
        <row r="1">
          <cell r="R1">
            <v>1.1032381499999999</v>
          </cell>
        </row>
      </sheetData>
      <sheetData sheetId="1078">
        <row r="1">
          <cell r="R1">
            <v>1.1032381499999999</v>
          </cell>
        </row>
      </sheetData>
      <sheetData sheetId="1079">
        <row r="1">
          <cell r="R1">
            <v>1.1032381499999999</v>
          </cell>
        </row>
      </sheetData>
      <sheetData sheetId="1080">
        <row r="1">
          <cell r="R1">
            <v>1.1032381499999999</v>
          </cell>
        </row>
      </sheetData>
      <sheetData sheetId="1081">
        <row r="1">
          <cell r="R1">
            <v>1.1032381499999999</v>
          </cell>
        </row>
      </sheetData>
      <sheetData sheetId="1082">
        <row r="1">
          <cell r="R1">
            <v>1.1032381499999999</v>
          </cell>
        </row>
      </sheetData>
      <sheetData sheetId="1083">
        <row r="1">
          <cell r="R1">
            <v>1.1032381499999999</v>
          </cell>
        </row>
      </sheetData>
      <sheetData sheetId="1084">
        <row r="1">
          <cell r="R1">
            <v>1.1032381499999999</v>
          </cell>
        </row>
      </sheetData>
      <sheetData sheetId="1085">
        <row r="1">
          <cell r="R1">
            <v>1.1032381499999999</v>
          </cell>
        </row>
      </sheetData>
      <sheetData sheetId="1086">
        <row r="1">
          <cell r="R1">
            <v>1.1032381499999999</v>
          </cell>
        </row>
      </sheetData>
      <sheetData sheetId="1087">
        <row r="1">
          <cell r="R1">
            <v>1.1032381499999999</v>
          </cell>
        </row>
      </sheetData>
      <sheetData sheetId="1088">
        <row r="1">
          <cell r="R1">
            <v>1.1032381499999999</v>
          </cell>
        </row>
      </sheetData>
      <sheetData sheetId="1089">
        <row r="1">
          <cell r="R1">
            <v>1.1032381499999999</v>
          </cell>
        </row>
      </sheetData>
      <sheetData sheetId="1090">
        <row r="1">
          <cell r="R1">
            <v>1.1032381499999999</v>
          </cell>
        </row>
      </sheetData>
      <sheetData sheetId="1091">
        <row r="1">
          <cell r="R1">
            <v>1.1032381499999999</v>
          </cell>
        </row>
      </sheetData>
      <sheetData sheetId="1092">
        <row r="1">
          <cell r="R1">
            <v>1.1032381499999999</v>
          </cell>
        </row>
      </sheetData>
      <sheetData sheetId="1093">
        <row r="1">
          <cell r="R1">
            <v>1.1032381499999999</v>
          </cell>
        </row>
      </sheetData>
      <sheetData sheetId="1094">
        <row r="1">
          <cell r="R1">
            <v>1.1032381499999999</v>
          </cell>
        </row>
      </sheetData>
      <sheetData sheetId="1095">
        <row r="1">
          <cell r="R1">
            <v>1.1032381499999999</v>
          </cell>
        </row>
      </sheetData>
      <sheetData sheetId="1096">
        <row r="1">
          <cell r="R1">
            <v>1.1032381499999999</v>
          </cell>
        </row>
      </sheetData>
      <sheetData sheetId="1097">
        <row r="1">
          <cell r="R1">
            <v>1.1032381499999999</v>
          </cell>
        </row>
      </sheetData>
      <sheetData sheetId="1098">
        <row r="1">
          <cell r="R1">
            <v>1.1032381499999999</v>
          </cell>
        </row>
      </sheetData>
      <sheetData sheetId="1099">
        <row r="1">
          <cell r="R1">
            <v>1.1032381499999999</v>
          </cell>
        </row>
      </sheetData>
      <sheetData sheetId="1100">
        <row r="1">
          <cell r="R1">
            <v>1.1032381499999999</v>
          </cell>
        </row>
      </sheetData>
      <sheetData sheetId="1101">
        <row r="1">
          <cell r="R1">
            <v>1.1032381499999999</v>
          </cell>
        </row>
      </sheetData>
      <sheetData sheetId="1102">
        <row r="1">
          <cell r="R1">
            <v>1.1032381499999999</v>
          </cell>
        </row>
      </sheetData>
      <sheetData sheetId="1103">
        <row r="1">
          <cell r="R1">
            <v>1.1032381499999999</v>
          </cell>
        </row>
      </sheetData>
      <sheetData sheetId="1104">
        <row r="1">
          <cell r="R1">
            <v>1.1032381499999999</v>
          </cell>
        </row>
      </sheetData>
      <sheetData sheetId="1105">
        <row r="1">
          <cell r="R1">
            <v>1.1032381499999999</v>
          </cell>
        </row>
      </sheetData>
      <sheetData sheetId="1106">
        <row r="1">
          <cell r="R1">
            <v>1.1032381499999999</v>
          </cell>
        </row>
      </sheetData>
      <sheetData sheetId="1107">
        <row r="1">
          <cell r="R1">
            <v>1.1032381499999999</v>
          </cell>
        </row>
      </sheetData>
      <sheetData sheetId="1108">
        <row r="1">
          <cell r="R1">
            <v>1.1032381499999999</v>
          </cell>
        </row>
      </sheetData>
      <sheetData sheetId="1109">
        <row r="1">
          <cell r="R1">
            <v>1.1032381499999999</v>
          </cell>
        </row>
      </sheetData>
      <sheetData sheetId="1110">
        <row r="1">
          <cell r="R1">
            <v>1.1032381499999999</v>
          </cell>
        </row>
      </sheetData>
      <sheetData sheetId="1111">
        <row r="1">
          <cell r="R1">
            <v>1.1032381499999999</v>
          </cell>
        </row>
      </sheetData>
      <sheetData sheetId="1112">
        <row r="1">
          <cell r="R1">
            <v>1.1032381499999999</v>
          </cell>
        </row>
      </sheetData>
      <sheetData sheetId="1113">
        <row r="1">
          <cell r="R1">
            <v>1.1032381499999999</v>
          </cell>
        </row>
      </sheetData>
      <sheetData sheetId="1114">
        <row r="1">
          <cell r="R1">
            <v>1.1032381499999999</v>
          </cell>
        </row>
      </sheetData>
      <sheetData sheetId="1115">
        <row r="1">
          <cell r="R1">
            <v>1.1032381499999999</v>
          </cell>
        </row>
      </sheetData>
      <sheetData sheetId="1116">
        <row r="1">
          <cell r="R1">
            <v>1.1032381499999999</v>
          </cell>
        </row>
      </sheetData>
      <sheetData sheetId="1117">
        <row r="1">
          <cell r="R1">
            <v>1.1032381499999999</v>
          </cell>
        </row>
      </sheetData>
      <sheetData sheetId="1118">
        <row r="1">
          <cell r="R1">
            <v>1.1032381499999999</v>
          </cell>
        </row>
      </sheetData>
      <sheetData sheetId="1119">
        <row r="1">
          <cell r="R1">
            <v>1.1032381499999999</v>
          </cell>
        </row>
      </sheetData>
      <sheetData sheetId="1120">
        <row r="1">
          <cell r="R1">
            <v>1.1032381499999999</v>
          </cell>
        </row>
      </sheetData>
      <sheetData sheetId="1121">
        <row r="1">
          <cell r="R1">
            <v>1.1032381499999999</v>
          </cell>
        </row>
      </sheetData>
      <sheetData sheetId="1122">
        <row r="1">
          <cell r="R1">
            <v>1.1032381499999999</v>
          </cell>
        </row>
      </sheetData>
      <sheetData sheetId="1123">
        <row r="1">
          <cell r="R1">
            <v>1.1032381499999999</v>
          </cell>
        </row>
      </sheetData>
      <sheetData sheetId="1124">
        <row r="1">
          <cell r="R1">
            <v>1.1032381499999999</v>
          </cell>
        </row>
      </sheetData>
      <sheetData sheetId="1125">
        <row r="1">
          <cell r="R1">
            <v>1.1032381499999999</v>
          </cell>
        </row>
      </sheetData>
      <sheetData sheetId="1126">
        <row r="1">
          <cell r="R1">
            <v>1.1032381499999999</v>
          </cell>
        </row>
      </sheetData>
      <sheetData sheetId="1127">
        <row r="1">
          <cell r="R1">
            <v>1.1032381499999999</v>
          </cell>
        </row>
      </sheetData>
      <sheetData sheetId="1128">
        <row r="1">
          <cell r="R1">
            <v>1.1032381499999999</v>
          </cell>
        </row>
      </sheetData>
      <sheetData sheetId="1129">
        <row r="1">
          <cell r="R1">
            <v>1.1032381499999999</v>
          </cell>
        </row>
      </sheetData>
      <sheetData sheetId="1130">
        <row r="1">
          <cell r="R1">
            <v>1.1032381499999999</v>
          </cell>
        </row>
      </sheetData>
      <sheetData sheetId="1131">
        <row r="1">
          <cell r="R1">
            <v>1.1032381499999999</v>
          </cell>
        </row>
      </sheetData>
      <sheetData sheetId="1132">
        <row r="1">
          <cell r="R1">
            <v>1.1032381499999999</v>
          </cell>
        </row>
      </sheetData>
      <sheetData sheetId="1133">
        <row r="1">
          <cell r="R1">
            <v>1.1032381499999999</v>
          </cell>
        </row>
      </sheetData>
      <sheetData sheetId="1134">
        <row r="1">
          <cell r="R1">
            <v>1.1032381499999999</v>
          </cell>
        </row>
      </sheetData>
      <sheetData sheetId="1135">
        <row r="1">
          <cell r="R1">
            <v>1.1032381499999999</v>
          </cell>
        </row>
      </sheetData>
      <sheetData sheetId="1136">
        <row r="1">
          <cell r="R1">
            <v>1.1032381499999999</v>
          </cell>
        </row>
      </sheetData>
      <sheetData sheetId="1137">
        <row r="1">
          <cell r="R1">
            <v>1.1032381499999999</v>
          </cell>
        </row>
      </sheetData>
      <sheetData sheetId="1138">
        <row r="1">
          <cell r="R1">
            <v>1.1032381499999999</v>
          </cell>
        </row>
      </sheetData>
      <sheetData sheetId="1139">
        <row r="1">
          <cell r="R1">
            <v>1.1032381499999999</v>
          </cell>
        </row>
      </sheetData>
      <sheetData sheetId="1140">
        <row r="1">
          <cell r="R1">
            <v>1.1032381499999999</v>
          </cell>
        </row>
      </sheetData>
      <sheetData sheetId="1141">
        <row r="1">
          <cell r="R1">
            <v>1.1032381499999999</v>
          </cell>
        </row>
      </sheetData>
      <sheetData sheetId="1142">
        <row r="1">
          <cell r="R1">
            <v>1.1032381499999999</v>
          </cell>
        </row>
      </sheetData>
      <sheetData sheetId="1143">
        <row r="1">
          <cell r="R1">
            <v>1.1032381499999999</v>
          </cell>
        </row>
      </sheetData>
      <sheetData sheetId="1144">
        <row r="1">
          <cell r="R1">
            <v>1.1032381499999999</v>
          </cell>
        </row>
      </sheetData>
      <sheetData sheetId="1145">
        <row r="1">
          <cell r="R1">
            <v>1.1032381499999999</v>
          </cell>
        </row>
      </sheetData>
      <sheetData sheetId="1146">
        <row r="1">
          <cell r="R1">
            <v>1.1032381499999999</v>
          </cell>
        </row>
      </sheetData>
      <sheetData sheetId="1147">
        <row r="1">
          <cell r="R1">
            <v>1.1032381499999999</v>
          </cell>
        </row>
      </sheetData>
      <sheetData sheetId="1148">
        <row r="1">
          <cell r="R1">
            <v>1.1032381499999999</v>
          </cell>
        </row>
      </sheetData>
      <sheetData sheetId="1149">
        <row r="1">
          <cell r="R1">
            <v>1.1032381499999999</v>
          </cell>
        </row>
      </sheetData>
      <sheetData sheetId="1150">
        <row r="1">
          <cell r="R1">
            <v>1.1032381499999999</v>
          </cell>
        </row>
      </sheetData>
      <sheetData sheetId="1151">
        <row r="1">
          <cell r="R1">
            <v>1.1032381499999999</v>
          </cell>
        </row>
      </sheetData>
      <sheetData sheetId="1152">
        <row r="1">
          <cell r="R1">
            <v>1.1032381499999999</v>
          </cell>
        </row>
      </sheetData>
      <sheetData sheetId="1153">
        <row r="1">
          <cell r="R1">
            <v>1.1032381499999999</v>
          </cell>
        </row>
      </sheetData>
      <sheetData sheetId="1154">
        <row r="1">
          <cell r="R1">
            <v>1.1032381499999999</v>
          </cell>
        </row>
      </sheetData>
      <sheetData sheetId="1155">
        <row r="1">
          <cell r="R1">
            <v>1.1032381499999999</v>
          </cell>
        </row>
      </sheetData>
      <sheetData sheetId="1156">
        <row r="1">
          <cell r="R1">
            <v>1.1032381499999999</v>
          </cell>
        </row>
      </sheetData>
      <sheetData sheetId="1157">
        <row r="1">
          <cell r="R1">
            <v>1.1032381499999999</v>
          </cell>
        </row>
      </sheetData>
      <sheetData sheetId="1158">
        <row r="1">
          <cell r="R1">
            <v>1.1032381499999999</v>
          </cell>
        </row>
      </sheetData>
      <sheetData sheetId="1159">
        <row r="1">
          <cell r="R1">
            <v>1.1032381499999999</v>
          </cell>
        </row>
      </sheetData>
      <sheetData sheetId="1160">
        <row r="1">
          <cell r="R1">
            <v>1.1032381499999999</v>
          </cell>
        </row>
      </sheetData>
      <sheetData sheetId="1161">
        <row r="1">
          <cell r="R1">
            <v>1.1032381499999999</v>
          </cell>
        </row>
      </sheetData>
      <sheetData sheetId="1162">
        <row r="1">
          <cell r="R1">
            <v>1.1032381499999999</v>
          </cell>
        </row>
      </sheetData>
      <sheetData sheetId="1163">
        <row r="1">
          <cell r="R1">
            <v>1.1032381499999999</v>
          </cell>
        </row>
      </sheetData>
      <sheetData sheetId="1164">
        <row r="1">
          <cell r="R1">
            <v>1.1032381499999999</v>
          </cell>
        </row>
      </sheetData>
      <sheetData sheetId="1165">
        <row r="1">
          <cell r="R1">
            <v>1.1032381499999999</v>
          </cell>
        </row>
      </sheetData>
      <sheetData sheetId="1166">
        <row r="1">
          <cell r="R1">
            <v>1.1032381499999999</v>
          </cell>
        </row>
      </sheetData>
      <sheetData sheetId="1167">
        <row r="1">
          <cell r="R1">
            <v>1.1032381499999999</v>
          </cell>
        </row>
      </sheetData>
      <sheetData sheetId="1168">
        <row r="1">
          <cell r="R1">
            <v>1.1032381499999999</v>
          </cell>
        </row>
      </sheetData>
      <sheetData sheetId="1169">
        <row r="1">
          <cell r="R1">
            <v>1.1032381499999999</v>
          </cell>
        </row>
      </sheetData>
      <sheetData sheetId="1170">
        <row r="1">
          <cell r="R1">
            <v>1.1032381499999999</v>
          </cell>
        </row>
      </sheetData>
      <sheetData sheetId="1171">
        <row r="1">
          <cell r="R1">
            <v>1.1032381499999999</v>
          </cell>
        </row>
      </sheetData>
      <sheetData sheetId="1172">
        <row r="1">
          <cell r="R1">
            <v>1.1032381499999999</v>
          </cell>
        </row>
      </sheetData>
      <sheetData sheetId="1173">
        <row r="1">
          <cell r="R1">
            <v>1.1032381499999999</v>
          </cell>
        </row>
      </sheetData>
      <sheetData sheetId="1174">
        <row r="1">
          <cell r="R1">
            <v>1.1032381499999999</v>
          </cell>
        </row>
      </sheetData>
      <sheetData sheetId="1175">
        <row r="1">
          <cell r="R1">
            <v>1.1032381499999999</v>
          </cell>
        </row>
      </sheetData>
      <sheetData sheetId="1176">
        <row r="1">
          <cell r="R1">
            <v>1.1032381499999999</v>
          </cell>
        </row>
      </sheetData>
      <sheetData sheetId="1177">
        <row r="1">
          <cell r="R1">
            <v>1.1032381499999999</v>
          </cell>
        </row>
      </sheetData>
      <sheetData sheetId="1178">
        <row r="1">
          <cell r="R1">
            <v>1.1032381499999999</v>
          </cell>
        </row>
      </sheetData>
      <sheetData sheetId="1179">
        <row r="1">
          <cell r="R1">
            <v>1.1032381499999999</v>
          </cell>
        </row>
      </sheetData>
      <sheetData sheetId="1180">
        <row r="1">
          <cell r="R1">
            <v>1.1032381499999999</v>
          </cell>
        </row>
      </sheetData>
      <sheetData sheetId="1181">
        <row r="1">
          <cell r="R1">
            <v>1.1032381499999999</v>
          </cell>
        </row>
      </sheetData>
      <sheetData sheetId="1182">
        <row r="1">
          <cell r="R1">
            <v>1.1032381499999999</v>
          </cell>
        </row>
      </sheetData>
      <sheetData sheetId="1183">
        <row r="1">
          <cell r="R1">
            <v>1.1032381499999999</v>
          </cell>
        </row>
      </sheetData>
      <sheetData sheetId="1184">
        <row r="1">
          <cell r="R1">
            <v>1.1032381499999999</v>
          </cell>
        </row>
      </sheetData>
      <sheetData sheetId="1185">
        <row r="1">
          <cell r="R1">
            <v>1.1032381499999999</v>
          </cell>
        </row>
      </sheetData>
      <sheetData sheetId="1186">
        <row r="1">
          <cell r="R1">
            <v>1.1032381499999999</v>
          </cell>
        </row>
      </sheetData>
      <sheetData sheetId="1187">
        <row r="1">
          <cell r="R1">
            <v>1.1032381499999999</v>
          </cell>
        </row>
      </sheetData>
      <sheetData sheetId="1188">
        <row r="1">
          <cell r="R1">
            <v>1.1032381499999999</v>
          </cell>
        </row>
      </sheetData>
      <sheetData sheetId="1189">
        <row r="1">
          <cell r="R1">
            <v>1.1032381499999999</v>
          </cell>
        </row>
      </sheetData>
      <sheetData sheetId="1190">
        <row r="1">
          <cell r="R1">
            <v>1.1032381499999999</v>
          </cell>
        </row>
      </sheetData>
      <sheetData sheetId="1191">
        <row r="1">
          <cell r="R1">
            <v>1.1032381499999999</v>
          </cell>
        </row>
      </sheetData>
      <sheetData sheetId="1192">
        <row r="1">
          <cell r="R1">
            <v>1.1032381499999999</v>
          </cell>
        </row>
      </sheetData>
      <sheetData sheetId="1193">
        <row r="1">
          <cell r="R1">
            <v>1.1032381499999999</v>
          </cell>
        </row>
      </sheetData>
      <sheetData sheetId="1194">
        <row r="1">
          <cell r="R1">
            <v>1.1032381499999999</v>
          </cell>
        </row>
      </sheetData>
      <sheetData sheetId="1195">
        <row r="1">
          <cell r="R1">
            <v>1.1032381499999999</v>
          </cell>
        </row>
      </sheetData>
      <sheetData sheetId="1196">
        <row r="1">
          <cell r="R1">
            <v>1.1032381499999999</v>
          </cell>
        </row>
      </sheetData>
      <sheetData sheetId="1197">
        <row r="1">
          <cell r="R1">
            <v>1.1032381499999999</v>
          </cell>
        </row>
      </sheetData>
      <sheetData sheetId="1198">
        <row r="1">
          <cell r="R1">
            <v>1.1032381499999999</v>
          </cell>
        </row>
      </sheetData>
      <sheetData sheetId="1199">
        <row r="1">
          <cell r="R1">
            <v>1.1032381499999999</v>
          </cell>
        </row>
      </sheetData>
      <sheetData sheetId="1200">
        <row r="1">
          <cell r="R1">
            <v>1.1032381499999999</v>
          </cell>
        </row>
      </sheetData>
      <sheetData sheetId="1201">
        <row r="1">
          <cell r="R1">
            <v>1.1032381499999999</v>
          </cell>
        </row>
      </sheetData>
      <sheetData sheetId="1202">
        <row r="1">
          <cell r="R1">
            <v>1.1032381499999999</v>
          </cell>
        </row>
      </sheetData>
      <sheetData sheetId="1203">
        <row r="1">
          <cell r="R1">
            <v>1.1032381499999999</v>
          </cell>
        </row>
      </sheetData>
      <sheetData sheetId="1204">
        <row r="1">
          <cell r="R1">
            <v>1.1032381499999999</v>
          </cell>
        </row>
      </sheetData>
      <sheetData sheetId="1205">
        <row r="1">
          <cell r="R1">
            <v>1.1032381499999999</v>
          </cell>
        </row>
      </sheetData>
      <sheetData sheetId="1206">
        <row r="1">
          <cell r="R1">
            <v>1.1032381499999999</v>
          </cell>
        </row>
      </sheetData>
      <sheetData sheetId="1207">
        <row r="1">
          <cell r="R1">
            <v>1.1032381499999999</v>
          </cell>
        </row>
      </sheetData>
      <sheetData sheetId="1208">
        <row r="1">
          <cell r="R1">
            <v>1.1032381499999999</v>
          </cell>
        </row>
      </sheetData>
      <sheetData sheetId="1209">
        <row r="1">
          <cell r="R1">
            <v>1.1032381499999999</v>
          </cell>
        </row>
      </sheetData>
      <sheetData sheetId="1210">
        <row r="1">
          <cell r="R1">
            <v>1.1032381499999999</v>
          </cell>
        </row>
      </sheetData>
      <sheetData sheetId="1211">
        <row r="1">
          <cell r="R1">
            <v>1.1032381499999999</v>
          </cell>
        </row>
      </sheetData>
      <sheetData sheetId="1212">
        <row r="1">
          <cell r="R1">
            <v>1.1032381499999999</v>
          </cell>
        </row>
      </sheetData>
      <sheetData sheetId="1213">
        <row r="1">
          <cell r="R1">
            <v>1.1032381499999999</v>
          </cell>
        </row>
      </sheetData>
      <sheetData sheetId="1214">
        <row r="1">
          <cell r="R1">
            <v>1.1032381499999999</v>
          </cell>
        </row>
      </sheetData>
      <sheetData sheetId="1215">
        <row r="1">
          <cell r="R1">
            <v>1.1032381499999999</v>
          </cell>
        </row>
      </sheetData>
      <sheetData sheetId="1216">
        <row r="1">
          <cell r="R1">
            <v>1.1032381499999999</v>
          </cell>
        </row>
      </sheetData>
      <sheetData sheetId="1217">
        <row r="1">
          <cell r="R1">
            <v>1.1032381499999999</v>
          </cell>
        </row>
      </sheetData>
      <sheetData sheetId="1218">
        <row r="1">
          <cell r="R1">
            <v>1.1032381499999999</v>
          </cell>
        </row>
      </sheetData>
      <sheetData sheetId="1219">
        <row r="1">
          <cell r="R1">
            <v>1.1032381499999999</v>
          </cell>
        </row>
      </sheetData>
      <sheetData sheetId="1220">
        <row r="1">
          <cell r="R1">
            <v>1.1032381499999999</v>
          </cell>
        </row>
      </sheetData>
      <sheetData sheetId="1221">
        <row r="1">
          <cell r="R1">
            <v>1.1032381499999999</v>
          </cell>
        </row>
      </sheetData>
      <sheetData sheetId="1222">
        <row r="1">
          <cell r="R1">
            <v>1.1032381499999999</v>
          </cell>
        </row>
      </sheetData>
      <sheetData sheetId="1223">
        <row r="1">
          <cell r="R1">
            <v>1.1032381499999999</v>
          </cell>
        </row>
      </sheetData>
      <sheetData sheetId="1224">
        <row r="1">
          <cell r="R1">
            <v>1.1032381499999999</v>
          </cell>
        </row>
      </sheetData>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ow r="1">
          <cell r="R1">
            <v>1.1032381499999999</v>
          </cell>
        </row>
      </sheetData>
      <sheetData sheetId="1244">
        <row r="1">
          <cell r="R1">
            <v>1.1032381499999999</v>
          </cell>
        </row>
      </sheetData>
      <sheetData sheetId="1245">
        <row r="1">
          <cell r="R1">
            <v>1.1032381499999999</v>
          </cell>
        </row>
      </sheetData>
      <sheetData sheetId="1246">
        <row r="1">
          <cell r="R1">
            <v>1.1032381499999999</v>
          </cell>
        </row>
      </sheetData>
      <sheetData sheetId="1247">
        <row r="1">
          <cell r="R1">
            <v>1.1032381499999999</v>
          </cell>
        </row>
      </sheetData>
      <sheetData sheetId="1248">
        <row r="1">
          <cell r="R1">
            <v>1.1032381499999999</v>
          </cell>
        </row>
      </sheetData>
      <sheetData sheetId="1249">
        <row r="1">
          <cell r="R1">
            <v>1.1032381499999999</v>
          </cell>
        </row>
      </sheetData>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ow r="1">
          <cell r="R1">
            <v>1.1032381499999999</v>
          </cell>
        </row>
      </sheetData>
      <sheetData sheetId="1367" refreshError="1"/>
      <sheetData sheetId="1368" refreshError="1"/>
      <sheetData sheetId="1369" refreshError="1"/>
      <sheetData sheetId="1370" refreshError="1"/>
      <sheetData sheetId="1371" refreshError="1"/>
      <sheetData sheetId="1372">
        <row r="1">
          <cell r="R1">
            <v>1.1032381499999999</v>
          </cell>
        </row>
      </sheetData>
      <sheetData sheetId="1373">
        <row r="1">
          <cell r="R1">
            <v>1.1032381499999999</v>
          </cell>
        </row>
      </sheetData>
      <sheetData sheetId="1374">
        <row r="1">
          <cell r="R1">
            <v>1.1032381499999999</v>
          </cell>
        </row>
      </sheetData>
      <sheetData sheetId="1375">
        <row r="1">
          <cell r="R1">
            <v>1.1032381499999999</v>
          </cell>
        </row>
      </sheetData>
      <sheetData sheetId="1376" refreshError="1"/>
      <sheetData sheetId="1377" refreshError="1"/>
      <sheetData sheetId="1378" refreshError="1"/>
      <sheetData sheetId="1379" refreshError="1"/>
      <sheetData sheetId="1380">
        <row r="1">
          <cell r="R1">
            <v>1.1032381499999999</v>
          </cell>
        </row>
      </sheetData>
      <sheetData sheetId="1381">
        <row r="1">
          <cell r="R1">
            <v>1.1032381499999999</v>
          </cell>
        </row>
      </sheetData>
      <sheetData sheetId="1382">
        <row r="1">
          <cell r="R1">
            <v>1.1032381499999999</v>
          </cell>
        </row>
      </sheetData>
      <sheetData sheetId="1383">
        <row r="1">
          <cell r="R1">
            <v>1.1032381499999999</v>
          </cell>
        </row>
      </sheetData>
      <sheetData sheetId="1384">
        <row r="1">
          <cell r="R1">
            <v>1.1032381499999999</v>
          </cell>
        </row>
      </sheetData>
      <sheetData sheetId="1385">
        <row r="1">
          <cell r="R1">
            <v>1.1032381499999999</v>
          </cell>
        </row>
      </sheetData>
      <sheetData sheetId="1386">
        <row r="1">
          <cell r="R1">
            <v>1.1032381499999999</v>
          </cell>
        </row>
      </sheetData>
      <sheetData sheetId="1387">
        <row r="1">
          <cell r="R1">
            <v>1.1032381499999999</v>
          </cell>
        </row>
      </sheetData>
      <sheetData sheetId="1388">
        <row r="1">
          <cell r="R1">
            <v>1.1032381499999999</v>
          </cell>
        </row>
      </sheetData>
      <sheetData sheetId="1389">
        <row r="1">
          <cell r="R1">
            <v>1.1032381499999999</v>
          </cell>
        </row>
      </sheetData>
      <sheetData sheetId="1390">
        <row r="1">
          <cell r="R1">
            <v>1.1032381499999999</v>
          </cell>
        </row>
      </sheetData>
      <sheetData sheetId="1391">
        <row r="1">
          <cell r="R1">
            <v>1.1032381499999999</v>
          </cell>
        </row>
      </sheetData>
      <sheetData sheetId="1392">
        <row r="1">
          <cell r="R1">
            <v>1.1032381499999999</v>
          </cell>
        </row>
      </sheetData>
      <sheetData sheetId="1393">
        <row r="1">
          <cell r="R1">
            <v>1.1032381499999999</v>
          </cell>
        </row>
      </sheetData>
      <sheetData sheetId="1394">
        <row r="1">
          <cell r="R1">
            <v>1.1032381499999999</v>
          </cell>
        </row>
      </sheetData>
      <sheetData sheetId="1395">
        <row r="1">
          <cell r="R1">
            <v>1.1032381499999999</v>
          </cell>
        </row>
      </sheetData>
      <sheetData sheetId="1396">
        <row r="1">
          <cell r="R1">
            <v>1.1032381499999999</v>
          </cell>
        </row>
      </sheetData>
      <sheetData sheetId="1397">
        <row r="1">
          <cell r="R1">
            <v>1.1032381499999999</v>
          </cell>
        </row>
      </sheetData>
      <sheetData sheetId="1398">
        <row r="1">
          <cell r="R1">
            <v>1.1032381499999999</v>
          </cell>
        </row>
      </sheetData>
      <sheetData sheetId="1399">
        <row r="1">
          <cell r="R1">
            <v>1.1032381499999999</v>
          </cell>
        </row>
      </sheetData>
      <sheetData sheetId="1400">
        <row r="1">
          <cell r="R1">
            <v>1.1032381499999999</v>
          </cell>
        </row>
      </sheetData>
      <sheetData sheetId="1401">
        <row r="1">
          <cell r="R1">
            <v>1.1032381499999999</v>
          </cell>
        </row>
      </sheetData>
      <sheetData sheetId="1402">
        <row r="1">
          <cell r="R1">
            <v>1.1032381499999999</v>
          </cell>
        </row>
      </sheetData>
      <sheetData sheetId="1403">
        <row r="1">
          <cell r="R1">
            <v>1.1032381499999999</v>
          </cell>
        </row>
      </sheetData>
      <sheetData sheetId="1404">
        <row r="1">
          <cell r="R1">
            <v>1.1032381499999999</v>
          </cell>
        </row>
      </sheetData>
      <sheetData sheetId="1405">
        <row r="1">
          <cell r="R1">
            <v>1.1032381499999999</v>
          </cell>
        </row>
      </sheetData>
      <sheetData sheetId="1406">
        <row r="1">
          <cell r="R1">
            <v>1.1032381499999999</v>
          </cell>
        </row>
      </sheetData>
      <sheetData sheetId="1407">
        <row r="1">
          <cell r="R1">
            <v>1.1032381499999999</v>
          </cell>
        </row>
      </sheetData>
      <sheetData sheetId="1408">
        <row r="1">
          <cell r="R1">
            <v>1.1032381499999999</v>
          </cell>
        </row>
      </sheetData>
      <sheetData sheetId="1409">
        <row r="1">
          <cell r="R1">
            <v>1.1032381499999999</v>
          </cell>
        </row>
      </sheetData>
      <sheetData sheetId="1410">
        <row r="1">
          <cell r="R1">
            <v>1.1032381499999999</v>
          </cell>
        </row>
      </sheetData>
      <sheetData sheetId="1411">
        <row r="1">
          <cell r="R1">
            <v>1.1032381499999999</v>
          </cell>
        </row>
      </sheetData>
      <sheetData sheetId="1412">
        <row r="1">
          <cell r="R1">
            <v>1.1032381499999999</v>
          </cell>
        </row>
      </sheetData>
      <sheetData sheetId="1413">
        <row r="1">
          <cell r="R1">
            <v>1.1032381499999999</v>
          </cell>
        </row>
      </sheetData>
      <sheetData sheetId="1414">
        <row r="1">
          <cell r="R1">
            <v>1.1032381499999999</v>
          </cell>
        </row>
      </sheetData>
      <sheetData sheetId="1415">
        <row r="1">
          <cell r="R1">
            <v>1.1032381499999999</v>
          </cell>
        </row>
      </sheetData>
      <sheetData sheetId="1416">
        <row r="1">
          <cell r="R1">
            <v>1.1032381499999999</v>
          </cell>
        </row>
      </sheetData>
      <sheetData sheetId="1417">
        <row r="1">
          <cell r="R1">
            <v>1.1032381499999999</v>
          </cell>
        </row>
      </sheetData>
      <sheetData sheetId="1418">
        <row r="1">
          <cell r="R1">
            <v>1.1032381499999999</v>
          </cell>
        </row>
      </sheetData>
      <sheetData sheetId="1419">
        <row r="1">
          <cell r="R1">
            <v>1.1032381499999999</v>
          </cell>
        </row>
      </sheetData>
      <sheetData sheetId="1420">
        <row r="1">
          <cell r="R1">
            <v>1.1032381499999999</v>
          </cell>
        </row>
      </sheetData>
      <sheetData sheetId="1421">
        <row r="1">
          <cell r="R1">
            <v>1.1032381499999999</v>
          </cell>
        </row>
      </sheetData>
      <sheetData sheetId="1422">
        <row r="1">
          <cell r="R1">
            <v>1.1032381499999999</v>
          </cell>
        </row>
      </sheetData>
      <sheetData sheetId="1423">
        <row r="1">
          <cell r="R1">
            <v>1.1032381499999999</v>
          </cell>
        </row>
      </sheetData>
      <sheetData sheetId="1424">
        <row r="1">
          <cell r="R1">
            <v>1.1032381499999999</v>
          </cell>
        </row>
      </sheetData>
      <sheetData sheetId="1425">
        <row r="1">
          <cell r="R1">
            <v>1.1032381499999999</v>
          </cell>
        </row>
      </sheetData>
      <sheetData sheetId="1426">
        <row r="1">
          <cell r="R1">
            <v>1.1032381499999999</v>
          </cell>
        </row>
      </sheetData>
      <sheetData sheetId="1427">
        <row r="1">
          <cell r="R1">
            <v>1.1032381499999999</v>
          </cell>
        </row>
      </sheetData>
      <sheetData sheetId="1428">
        <row r="1">
          <cell r="R1">
            <v>1.1032381499999999</v>
          </cell>
        </row>
      </sheetData>
      <sheetData sheetId="1429">
        <row r="1">
          <cell r="R1">
            <v>1.1032381499999999</v>
          </cell>
        </row>
      </sheetData>
      <sheetData sheetId="1430">
        <row r="1">
          <cell r="R1">
            <v>1.1032381499999999</v>
          </cell>
        </row>
      </sheetData>
      <sheetData sheetId="1431">
        <row r="1">
          <cell r="R1">
            <v>1.1032381499999999</v>
          </cell>
        </row>
      </sheetData>
      <sheetData sheetId="1432">
        <row r="1">
          <cell r="R1">
            <v>1.1032381499999999</v>
          </cell>
        </row>
      </sheetData>
      <sheetData sheetId="1433">
        <row r="1">
          <cell r="R1">
            <v>1.1032381499999999</v>
          </cell>
        </row>
      </sheetData>
      <sheetData sheetId="1434">
        <row r="1">
          <cell r="R1">
            <v>1.1032381499999999</v>
          </cell>
        </row>
      </sheetData>
      <sheetData sheetId="1435">
        <row r="1">
          <cell r="R1">
            <v>1.1032381499999999</v>
          </cell>
        </row>
      </sheetData>
      <sheetData sheetId="1436">
        <row r="1">
          <cell r="R1">
            <v>1.1032381499999999</v>
          </cell>
        </row>
      </sheetData>
      <sheetData sheetId="1437">
        <row r="1">
          <cell r="R1">
            <v>1.1032381499999999</v>
          </cell>
        </row>
      </sheetData>
      <sheetData sheetId="1438">
        <row r="1">
          <cell r="R1">
            <v>1.1032381499999999</v>
          </cell>
        </row>
      </sheetData>
      <sheetData sheetId="1439">
        <row r="1">
          <cell r="R1">
            <v>1.1032381499999999</v>
          </cell>
        </row>
      </sheetData>
      <sheetData sheetId="1440">
        <row r="1">
          <cell r="R1">
            <v>1.1032381499999999</v>
          </cell>
        </row>
      </sheetData>
      <sheetData sheetId="1441">
        <row r="1">
          <cell r="R1">
            <v>1.1032381499999999</v>
          </cell>
        </row>
      </sheetData>
      <sheetData sheetId="1442">
        <row r="1">
          <cell r="R1">
            <v>1.1032381499999999</v>
          </cell>
        </row>
      </sheetData>
      <sheetData sheetId="1443">
        <row r="1">
          <cell r="R1">
            <v>1.1032381499999999</v>
          </cell>
        </row>
      </sheetData>
      <sheetData sheetId="1444">
        <row r="1">
          <cell r="R1">
            <v>1.1032381499999999</v>
          </cell>
        </row>
      </sheetData>
      <sheetData sheetId="1445">
        <row r="1">
          <cell r="R1">
            <v>1.1032381499999999</v>
          </cell>
        </row>
      </sheetData>
      <sheetData sheetId="1446">
        <row r="1">
          <cell r="R1">
            <v>1.1032381499999999</v>
          </cell>
        </row>
      </sheetData>
      <sheetData sheetId="1447">
        <row r="1">
          <cell r="R1">
            <v>1.1032381499999999</v>
          </cell>
        </row>
      </sheetData>
      <sheetData sheetId="1448">
        <row r="1">
          <cell r="R1">
            <v>1.1032381499999999</v>
          </cell>
        </row>
      </sheetData>
      <sheetData sheetId="1449">
        <row r="1">
          <cell r="R1">
            <v>1.1032381499999999</v>
          </cell>
        </row>
      </sheetData>
      <sheetData sheetId="1450">
        <row r="1">
          <cell r="R1">
            <v>1.1032381499999999</v>
          </cell>
        </row>
      </sheetData>
      <sheetData sheetId="1451">
        <row r="1">
          <cell r="R1">
            <v>1.1032381499999999</v>
          </cell>
        </row>
      </sheetData>
      <sheetData sheetId="1452">
        <row r="1">
          <cell r="R1">
            <v>1.1032381499999999</v>
          </cell>
        </row>
      </sheetData>
      <sheetData sheetId="1453">
        <row r="1">
          <cell r="R1">
            <v>1.1032381499999999</v>
          </cell>
        </row>
      </sheetData>
      <sheetData sheetId="1454">
        <row r="1">
          <cell r="R1">
            <v>1.1032381499999999</v>
          </cell>
        </row>
      </sheetData>
      <sheetData sheetId="1455">
        <row r="1">
          <cell r="R1">
            <v>1.1032381499999999</v>
          </cell>
        </row>
      </sheetData>
      <sheetData sheetId="1456">
        <row r="1">
          <cell r="R1">
            <v>1.1032381499999999</v>
          </cell>
        </row>
      </sheetData>
      <sheetData sheetId="1457">
        <row r="1">
          <cell r="R1">
            <v>1.1032381499999999</v>
          </cell>
        </row>
      </sheetData>
      <sheetData sheetId="1458">
        <row r="1">
          <cell r="R1">
            <v>1.1032381499999999</v>
          </cell>
        </row>
      </sheetData>
      <sheetData sheetId="1459">
        <row r="1">
          <cell r="R1">
            <v>1.1032381499999999</v>
          </cell>
        </row>
      </sheetData>
      <sheetData sheetId="1460">
        <row r="1">
          <cell r="R1">
            <v>1.1032381499999999</v>
          </cell>
        </row>
      </sheetData>
      <sheetData sheetId="1461">
        <row r="1">
          <cell r="R1">
            <v>1.1032381499999999</v>
          </cell>
        </row>
      </sheetData>
      <sheetData sheetId="1462">
        <row r="1">
          <cell r="R1">
            <v>1.1032381499999999</v>
          </cell>
        </row>
      </sheetData>
      <sheetData sheetId="1463">
        <row r="1">
          <cell r="R1">
            <v>1.1032381499999999</v>
          </cell>
        </row>
      </sheetData>
      <sheetData sheetId="1464">
        <row r="1">
          <cell r="R1">
            <v>1.1032381499999999</v>
          </cell>
        </row>
      </sheetData>
      <sheetData sheetId="1465">
        <row r="1">
          <cell r="R1">
            <v>1.1032381499999999</v>
          </cell>
        </row>
      </sheetData>
      <sheetData sheetId="1466">
        <row r="1">
          <cell r="R1">
            <v>1.1032381499999999</v>
          </cell>
        </row>
      </sheetData>
      <sheetData sheetId="1467">
        <row r="1">
          <cell r="R1">
            <v>1.1032381499999999</v>
          </cell>
        </row>
      </sheetData>
      <sheetData sheetId="1468">
        <row r="1">
          <cell r="R1">
            <v>1.1032381499999999</v>
          </cell>
        </row>
      </sheetData>
      <sheetData sheetId="1469">
        <row r="1">
          <cell r="R1">
            <v>1.1032381499999999</v>
          </cell>
        </row>
      </sheetData>
      <sheetData sheetId="1470">
        <row r="1">
          <cell r="R1">
            <v>1.1032381499999999</v>
          </cell>
        </row>
      </sheetData>
      <sheetData sheetId="1471">
        <row r="1">
          <cell r="R1">
            <v>1.1032381499999999</v>
          </cell>
        </row>
      </sheetData>
      <sheetData sheetId="1472">
        <row r="1">
          <cell r="R1">
            <v>1.1032381499999999</v>
          </cell>
        </row>
      </sheetData>
      <sheetData sheetId="1473">
        <row r="1">
          <cell r="R1">
            <v>1.1032381499999999</v>
          </cell>
        </row>
      </sheetData>
      <sheetData sheetId="1474">
        <row r="1">
          <cell r="R1">
            <v>1.1032381499999999</v>
          </cell>
        </row>
      </sheetData>
      <sheetData sheetId="1475">
        <row r="1">
          <cell r="R1">
            <v>1.1032381499999999</v>
          </cell>
        </row>
      </sheetData>
      <sheetData sheetId="1476">
        <row r="1">
          <cell r="R1">
            <v>1.1032381499999999</v>
          </cell>
        </row>
      </sheetData>
      <sheetData sheetId="1477">
        <row r="1">
          <cell r="R1">
            <v>1.1032381499999999</v>
          </cell>
        </row>
      </sheetData>
      <sheetData sheetId="1478">
        <row r="1">
          <cell r="R1">
            <v>1.1032381499999999</v>
          </cell>
        </row>
      </sheetData>
      <sheetData sheetId="1479">
        <row r="1">
          <cell r="R1">
            <v>1.1032381499999999</v>
          </cell>
        </row>
      </sheetData>
      <sheetData sheetId="1480">
        <row r="1">
          <cell r="R1">
            <v>1.1032381499999999</v>
          </cell>
        </row>
      </sheetData>
      <sheetData sheetId="1481">
        <row r="1">
          <cell r="R1">
            <v>1.1032381499999999</v>
          </cell>
        </row>
      </sheetData>
      <sheetData sheetId="1482">
        <row r="1">
          <cell r="R1">
            <v>1.1032381499999999</v>
          </cell>
        </row>
      </sheetData>
      <sheetData sheetId="1483">
        <row r="1">
          <cell r="R1">
            <v>1.1032381499999999</v>
          </cell>
        </row>
      </sheetData>
      <sheetData sheetId="1484">
        <row r="1">
          <cell r="R1">
            <v>1.1032381499999999</v>
          </cell>
        </row>
      </sheetData>
      <sheetData sheetId="1485">
        <row r="1">
          <cell r="R1">
            <v>1.1032381499999999</v>
          </cell>
        </row>
      </sheetData>
      <sheetData sheetId="1486">
        <row r="1">
          <cell r="R1">
            <v>1.1032381499999999</v>
          </cell>
        </row>
      </sheetData>
      <sheetData sheetId="1487">
        <row r="1">
          <cell r="R1">
            <v>1.1032381499999999</v>
          </cell>
        </row>
      </sheetData>
      <sheetData sheetId="1488">
        <row r="1">
          <cell r="R1">
            <v>1.1032381499999999</v>
          </cell>
        </row>
      </sheetData>
      <sheetData sheetId="1489">
        <row r="1">
          <cell r="R1">
            <v>1.1032381499999999</v>
          </cell>
        </row>
      </sheetData>
      <sheetData sheetId="1490">
        <row r="1">
          <cell r="R1">
            <v>1.1032381499999999</v>
          </cell>
        </row>
      </sheetData>
      <sheetData sheetId="1491">
        <row r="1">
          <cell r="R1">
            <v>1.1032381499999999</v>
          </cell>
        </row>
      </sheetData>
      <sheetData sheetId="1492">
        <row r="1">
          <cell r="R1">
            <v>1.1032381499999999</v>
          </cell>
        </row>
      </sheetData>
      <sheetData sheetId="1493">
        <row r="1">
          <cell r="R1">
            <v>1.1032381499999999</v>
          </cell>
        </row>
      </sheetData>
      <sheetData sheetId="1494">
        <row r="1">
          <cell r="R1">
            <v>1.1032381499999999</v>
          </cell>
        </row>
      </sheetData>
      <sheetData sheetId="1495">
        <row r="1">
          <cell r="R1">
            <v>1.1032381499999999</v>
          </cell>
        </row>
      </sheetData>
      <sheetData sheetId="1496">
        <row r="1">
          <cell r="R1">
            <v>1.1032381499999999</v>
          </cell>
        </row>
      </sheetData>
      <sheetData sheetId="1497">
        <row r="1">
          <cell r="R1">
            <v>1.1032381499999999</v>
          </cell>
        </row>
      </sheetData>
      <sheetData sheetId="1498">
        <row r="1">
          <cell r="R1">
            <v>1.1032381499999999</v>
          </cell>
        </row>
      </sheetData>
      <sheetData sheetId="1499">
        <row r="1">
          <cell r="R1">
            <v>1.1032381499999999</v>
          </cell>
        </row>
      </sheetData>
      <sheetData sheetId="1500">
        <row r="1">
          <cell r="R1">
            <v>1.1032381499999999</v>
          </cell>
        </row>
      </sheetData>
      <sheetData sheetId="1501">
        <row r="1">
          <cell r="R1">
            <v>1.1032381499999999</v>
          </cell>
        </row>
      </sheetData>
      <sheetData sheetId="1502">
        <row r="1">
          <cell r="R1">
            <v>1.1032381499999999</v>
          </cell>
        </row>
      </sheetData>
      <sheetData sheetId="1503">
        <row r="1">
          <cell r="R1">
            <v>1.1032381499999999</v>
          </cell>
        </row>
      </sheetData>
      <sheetData sheetId="1504">
        <row r="1">
          <cell r="R1">
            <v>1.1032381499999999</v>
          </cell>
        </row>
      </sheetData>
      <sheetData sheetId="1505">
        <row r="1">
          <cell r="R1">
            <v>1.1032381499999999</v>
          </cell>
        </row>
      </sheetData>
      <sheetData sheetId="1506">
        <row r="1">
          <cell r="R1">
            <v>1.1032381499999999</v>
          </cell>
        </row>
      </sheetData>
      <sheetData sheetId="1507">
        <row r="1">
          <cell r="R1">
            <v>1.1032381499999999</v>
          </cell>
        </row>
      </sheetData>
      <sheetData sheetId="1508">
        <row r="1">
          <cell r="R1">
            <v>1.1032381499999999</v>
          </cell>
        </row>
      </sheetData>
      <sheetData sheetId="1509">
        <row r="1">
          <cell r="R1">
            <v>1.1032381499999999</v>
          </cell>
        </row>
      </sheetData>
      <sheetData sheetId="1510">
        <row r="1">
          <cell r="R1">
            <v>1.1032381499999999</v>
          </cell>
        </row>
      </sheetData>
      <sheetData sheetId="1511">
        <row r="1">
          <cell r="R1">
            <v>1.1032381499999999</v>
          </cell>
        </row>
      </sheetData>
      <sheetData sheetId="1512">
        <row r="1">
          <cell r="R1">
            <v>1.1032381499999999</v>
          </cell>
        </row>
      </sheetData>
      <sheetData sheetId="1513">
        <row r="1">
          <cell r="R1">
            <v>1.1032381499999999</v>
          </cell>
        </row>
      </sheetData>
      <sheetData sheetId="1514">
        <row r="1">
          <cell r="R1">
            <v>1.1032381499999999</v>
          </cell>
        </row>
      </sheetData>
      <sheetData sheetId="1515">
        <row r="1">
          <cell r="R1">
            <v>1.1032381499999999</v>
          </cell>
        </row>
      </sheetData>
      <sheetData sheetId="1516">
        <row r="1">
          <cell r="R1">
            <v>1.1032381499999999</v>
          </cell>
        </row>
      </sheetData>
      <sheetData sheetId="1517">
        <row r="1">
          <cell r="R1">
            <v>1.1032381499999999</v>
          </cell>
        </row>
      </sheetData>
      <sheetData sheetId="1518">
        <row r="1">
          <cell r="R1">
            <v>1.1032381499999999</v>
          </cell>
        </row>
      </sheetData>
      <sheetData sheetId="1519">
        <row r="1">
          <cell r="R1">
            <v>1.1032381499999999</v>
          </cell>
        </row>
      </sheetData>
      <sheetData sheetId="1520">
        <row r="1">
          <cell r="R1">
            <v>1.1032381499999999</v>
          </cell>
        </row>
      </sheetData>
      <sheetData sheetId="1521">
        <row r="1">
          <cell r="R1">
            <v>1.1032381499999999</v>
          </cell>
        </row>
      </sheetData>
      <sheetData sheetId="1522">
        <row r="1">
          <cell r="R1">
            <v>1.1032381499999999</v>
          </cell>
        </row>
      </sheetData>
      <sheetData sheetId="1523">
        <row r="1">
          <cell r="R1">
            <v>1.1032381499999999</v>
          </cell>
        </row>
      </sheetData>
      <sheetData sheetId="1524">
        <row r="1">
          <cell r="R1">
            <v>1.1032381499999999</v>
          </cell>
        </row>
      </sheetData>
      <sheetData sheetId="1525">
        <row r="1">
          <cell r="R1">
            <v>1.1032381499999999</v>
          </cell>
        </row>
      </sheetData>
      <sheetData sheetId="1526">
        <row r="1">
          <cell r="R1">
            <v>1.1032381499999999</v>
          </cell>
        </row>
      </sheetData>
      <sheetData sheetId="1527">
        <row r="1">
          <cell r="R1">
            <v>1.1032381499999999</v>
          </cell>
        </row>
      </sheetData>
      <sheetData sheetId="1528">
        <row r="1">
          <cell r="R1">
            <v>1.1032381499999999</v>
          </cell>
        </row>
      </sheetData>
      <sheetData sheetId="1529">
        <row r="1">
          <cell r="R1">
            <v>1.1032381499999999</v>
          </cell>
        </row>
      </sheetData>
      <sheetData sheetId="1530">
        <row r="1">
          <cell r="R1">
            <v>1.1032381499999999</v>
          </cell>
        </row>
      </sheetData>
      <sheetData sheetId="1531">
        <row r="1">
          <cell r="R1">
            <v>1.1032381499999999</v>
          </cell>
        </row>
      </sheetData>
      <sheetData sheetId="1532">
        <row r="1">
          <cell r="R1">
            <v>1.1032381499999999</v>
          </cell>
        </row>
      </sheetData>
      <sheetData sheetId="1533">
        <row r="1">
          <cell r="R1">
            <v>1.1032381499999999</v>
          </cell>
        </row>
      </sheetData>
      <sheetData sheetId="1534">
        <row r="1">
          <cell r="R1">
            <v>1.1032381499999999</v>
          </cell>
        </row>
      </sheetData>
      <sheetData sheetId="1535">
        <row r="1">
          <cell r="R1">
            <v>1.1032381499999999</v>
          </cell>
        </row>
      </sheetData>
      <sheetData sheetId="1536">
        <row r="1">
          <cell r="R1">
            <v>1.1032381499999999</v>
          </cell>
        </row>
      </sheetData>
      <sheetData sheetId="1537">
        <row r="1">
          <cell r="R1">
            <v>1.1032381499999999</v>
          </cell>
        </row>
      </sheetData>
      <sheetData sheetId="1538">
        <row r="1">
          <cell r="R1">
            <v>1.1032381499999999</v>
          </cell>
        </row>
      </sheetData>
      <sheetData sheetId="1539">
        <row r="1">
          <cell r="R1">
            <v>1.1032381499999999</v>
          </cell>
        </row>
      </sheetData>
      <sheetData sheetId="1540">
        <row r="1">
          <cell r="R1">
            <v>1.1032381499999999</v>
          </cell>
        </row>
      </sheetData>
      <sheetData sheetId="1541">
        <row r="1">
          <cell r="R1">
            <v>1.1032381499999999</v>
          </cell>
        </row>
      </sheetData>
      <sheetData sheetId="1542">
        <row r="1">
          <cell r="R1">
            <v>1.1032381499999999</v>
          </cell>
        </row>
      </sheetData>
      <sheetData sheetId="1543">
        <row r="1">
          <cell r="R1">
            <v>1.1032381499999999</v>
          </cell>
        </row>
      </sheetData>
      <sheetData sheetId="1544">
        <row r="1">
          <cell r="R1">
            <v>1.1032381499999999</v>
          </cell>
        </row>
      </sheetData>
      <sheetData sheetId="1545">
        <row r="1">
          <cell r="R1">
            <v>1.1032381499999999</v>
          </cell>
        </row>
      </sheetData>
      <sheetData sheetId="1546">
        <row r="1">
          <cell r="R1">
            <v>1.1032381499999999</v>
          </cell>
        </row>
      </sheetData>
      <sheetData sheetId="1547">
        <row r="1">
          <cell r="R1">
            <v>1.1032381499999999</v>
          </cell>
        </row>
      </sheetData>
      <sheetData sheetId="1548">
        <row r="1">
          <cell r="R1">
            <v>1.1032381499999999</v>
          </cell>
        </row>
      </sheetData>
      <sheetData sheetId="1549">
        <row r="1">
          <cell r="R1">
            <v>1.1032381499999999</v>
          </cell>
        </row>
      </sheetData>
      <sheetData sheetId="1550">
        <row r="1">
          <cell r="R1">
            <v>1.1032381499999999</v>
          </cell>
        </row>
      </sheetData>
      <sheetData sheetId="1551">
        <row r="1">
          <cell r="R1">
            <v>1.1032381499999999</v>
          </cell>
        </row>
      </sheetData>
      <sheetData sheetId="1552">
        <row r="1">
          <cell r="R1">
            <v>1.1032381499999999</v>
          </cell>
        </row>
      </sheetData>
      <sheetData sheetId="1553">
        <row r="1">
          <cell r="R1">
            <v>1.1032381499999999</v>
          </cell>
        </row>
      </sheetData>
      <sheetData sheetId="1554">
        <row r="1">
          <cell r="R1">
            <v>1.1032381499999999</v>
          </cell>
        </row>
      </sheetData>
      <sheetData sheetId="1555">
        <row r="1">
          <cell r="R1">
            <v>1.1032381499999999</v>
          </cell>
        </row>
      </sheetData>
      <sheetData sheetId="1556">
        <row r="1">
          <cell r="R1">
            <v>1.1032381499999999</v>
          </cell>
        </row>
      </sheetData>
      <sheetData sheetId="1557">
        <row r="1">
          <cell r="R1">
            <v>1.1032381499999999</v>
          </cell>
        </row>
      </sheetData>
      <sheetData sheetId="1558">
        <row r="1">
          <cell r="R1">
            <v>1.1032381499999999</v>
          </cell>
        </row>
      </sheetData>
      <sheetData sheetId="1559">
        <row r="1">
          <cell r="R1">
            <v>1.1032381499999999</v>
          </cell>
        </row>
      </sheetData>
      <sheetData sheetId="1560">
        <row r="1">
          <cell r="R1">
            <v>1.1032381499999999</v>
          </cell>
        </row>
      </sheetData>
      <sheetData sheetId="1561">
        <row r="1">
          <cell r="R1">
            <v>1.1032381499999999</v>
          </cell>
        </row>
      </sheetData>
      <sheetData sheetId="1562">
        <row r="1">
          <cell r="R1">
            <v>1.1032381499999999</v>
          </cell>
        </row>
      </sheetData>
      <sheetData sheetId="1563">
        <row r="1">
          <cell r="R1">
            <v>1.1032381499999999</v>
          </cell>
        </row>
      </sheetData>
      <sheetData sheetId="1564">
        <row r="1">
          <cell r="R1">
            <v>1.1032381499999999</v>
          </cell>
        </row>
      </sheetData>
      <sheetData sheetId="1565">
        <row r="1">
          <cell r="R1">
            <v>1.1032381499999999</v>
          </cell>
        </row>
      </sheetData>
      <sheetData sheetId="1566">
        <row r="1">
          <cell r="R1">
            <v>1.1032381499999999</v>
          </cell>
        </row>
      </sheetData>
      <sheetData sheetId="1567">
        <row r="1">
          <cell r="R1">
            <v>1.1032381499999999</v>
          </cell>
        </row>
      </sheetData>
      <sheetData sheetId="1568">
        <row r="1">
          <cell r="R1">
            <v>1.1032381499999999</v>
          </cell>
        </row>
      </sheetData>
      <sheetData sheetId="1569">
        <row r="1">
          <cell r="R1">
            <v>1.1032381499999999</v>
          </cell>
        </row>
      </sheetData>
      <sheetData sheetId="1570">
        <row r="1">
          <cell r="R1">
            <v>1.1032381499999999</v>
          </cell>
        </row>
      </sheetData>
      <sheetData sheetId="1571">
        <row r="1">
          <cell r="R1">
            <v>1.1032381499999999</v>
          </cell>
        </row>
      </sheetData>
      <sheetData sheetId="1572">
        <row r="1">
          <cell r="R1">
            <v>1.1032381499999999</v>
          </cell>
        </row>
      </sheetData>
      <sheetData sheetId="1573">
        <row r="1">
          <cell r="R1">
            <v>1.1032381499999999</v>
          </cell>
        </row>
      </sheetData>
      <sheetData sheetId="1574">
        <row r="1">
          <cell r="R1">
            <v>1.1032381499999999</v>
          </cell>
        </row>
      </sheetData>
      <sheetData sheetId="1575">
        <row r="1">
          <cell r="R1">
            <v>1.1032381499999999</v>
          </cell>
        </row>
      </sheetData>
      <sheetData sheetId="1576">
        <row r="1">
          <cell r="R1">
            <v>1.1032381499999999</v>
          </cell>
        </row>
      </sheetData>
      <sheetData sheetId="1577">
        <row r="1">
          <cell r="R1">
            <v>1.1032381499999999</v>
          </cell>
        </row>
      </sheetData>
      <sheetData sheetId="1578">
        <row r="1">
          <cell r="R1">
            <v>1.1032381499999999</v>
          </cell>
        </row>
      </sheetData>
      <sheetData sheetId="1579">
        <row r="1">
          <cell r="R1">
            <v>1.1032381499999999</v>
          </cell>
        </row>
      </sheetData>
      <sheetData sheetId="1580">
        <row r="1">
          <cell r="R1">
            <v>1.1032381499999999</v>
          </cell>
        </row>
      </sheetData>
      <sheetData sheetId="1581">
        <row r="1">
          <cell r="R1">
            <v>1.1032381499999999</v>
          </cell>
        </row>
      </sheetData>
      <sheetData sheetId="1582">
        <row r="1">
          <cell r="R1">
            <v>1.1032381499999999</v>
          </cell>
        </row>
      </sheetData>
      <sheetData sheetId="1583">
        <row r="1">
          <cell r="R1">
            <v>1.1032381499999999</v>
          </cell>
        </row>
      </sheetData>
      <sheetData sheetId="1584">
        <row r="1">
          <cell r="R1">
            <v>1.1032381499999999</v>
          </cell>
        </row>
      </sheetData>
      <sheetData sheetId="1585">
        <row r="1">
          <cell r="R1">
            <v>1.1032381499999999</v>
          </cell>
        </row>
      </sheetData>
      <sheetData sheetId="1586">
        <row r="1">
          <cell r="R1">
            <v>1.1032381499999999</v>
          </cell>
        </row>
      </sheetData>
      <sheetData sheetId="1587">
        <row r="1">
          <cell r="R1">
            <v>1.1032381499999999</v>
          </cell>
        </row>
      </sheetData>
      <sheetData sheetId="1588">
        <row r="1">
          <cell r="R1">
            <v>1.1032381499999999</v>
          </cell>
        </row>
      </sheetData>
      <sheetData sheetId="1589">
        <row r="1">
          <cell r="R1">
            <v>1.1032381499999999</v>
          </cell>
        </row>
      </sheetData>
      <sheetData sheetId="1590">
        <row r="1">
          <cell r="R1">
            <v>1.1032381499999999</v>
          </cell>
        </row>
      </sheetData>
      <sheetData sheetId="1591">
        <row r="1">
          <cell r="R1">
            <v>1.1032381499999999</v>
          </cell>
        </row>
      </sheetData>
      <sheetData sheetId="1592">
        <row r="1">
          <cell r="R1">
            <v>1.1032381499999999</v>
          </cell>
        </row>
      </sheetData>
      <sheetData sheetId="1593">
        <row r="1">
          <cell r="R1">
            <v>1.1032381499999999</v>
          </cell>
        </row>
      </sheetData>
      <sheetData sheetId="1594">
        <row r="1">
          <cell r="R1">
            <v>1.1032381499999999</v>
          </cell>
        </row>
      </sheetData>
      <sheetData sheetId="1595">
        <row r="1">
          <cell r="R1">
            <v>1.1032381499999999</v>
          </cell>
        </row>
      </sheetData>
      <sheetData sheetId="1596">
        <row r="1">
          <cell r="R1">
            <v>1.1032381499999999</v>
          </cell>
        </row>
      </sheetData>
      <sheetData sheetId="1597">
        <row r="1">
          <cell r="R1">
            <v>1.1032381499999999</v>
          </cell>
        </row>
      </sheetData>
      <sheetData sheetId="1598">
        <row r="1">
          <cell r="R1">
            <v>1.1032381499999999</v>
          </cell>
        </row>
      </sheetData>
      <sheetData sheetId="1599">
        <row r="1">
          <cell r="R1">
            <v>1.1032381499999999</v>
          </cell>
        </row>
      </sheetData>
      <sheetData sheetId="1600">
        <row r="1">
          <cell r="R1">
            <v>1.1032381499999999</v>
          </cell>
        </row>
      </sheetData>
      <sheetData sheetId="1601">
        <row r="1">
          <cell r="R1">
            <v>1.1032381499999999</v>
          </cell>
        </row>
      </sheetData>
      <sheetData sheetId="1602">
        <row r="1">
          <cell r="R1">
            <v>1.1032381499999999</v>
          </cell>
        </row>
      </sheetData>
      <sheetData sheetId="1603">
        <row r="1">
          <cell r="R1">
            <v>1.1032381499999999</v>
          </cell>
        </row>
      </sheetData>
      <sheetData sheetId="1604">
        <row r="1">
          <cell r="R1">
            <v>1.1032381499999999</v>
          </cell>
        </row>
      </sheetData>
      <sheetData sheetId="1605">
        <row r="1">
          <cell r="R1">
            <v>1.1032381499999999</v>
          </cell>
        </row>
      </sheetData>
      <sheetData sheetId="1606">
        <row r="1">
          <cell r="R1">
            <v>1.1032381499999999</v>
          </cell>
        </row>
      </sheetData>
      <sheetData sheetId="1607">
        <row r="1">
          <cell r="R1">
            <v>1.1032381499999999</v>
          </cell>
        </row>
      </sheetData>
      <sheetData sheetId="1608">
        <row r="1">
          <cell r="R1">
            <v>1.1032381499999999</v>
          </cell>
        </row>
      </sheetData>
      <sheetData sheetId="1609">
        <row r="1">
          <cell r="R1">
            <v>1.1032381499999999</v>
          </cell>
        </row>
      </sheetData>
      <sheetData sheetId="1610">
        <row r="1">
          <cell r="R1">
            <v>1.1032381499999999</v>
          </cell>
        </row>
      </sheetData>
      <sheetData sheetId="1611">
        <row r="1">
          <cell r="R1">
            <v>1.1032381499999999</v>
          </cell>
        </row>
      </sheetData>
      <sheetData sheetId="1612">
        <row r="1">
          <cell r="R1">
            <v>1.1032381499999999</v>
          </cell>
        </row>
      </sheetData>
      <sheetData sheetId="1613">
        <row r="1">
          <cell r="R1">
            <v>1.1032381499999999</v>
          </cell>
        </row>
      </sheetData>
      <sheetData sheetId="1614">
        <row r="1">
          <cell r="R1">
            <v>1.1032381499999999</v>
          </cell>
        </row>
      </sheetData>
      <sheetData sheetId="1615">
        <row r="1">
          <cell r="R1">
            <v>1.1032381499999999</v>
          </cell>
        </row>
      </sheetData>
      <sheetData sheetId="1616">
        <row r="1">
          <cell r="R1">
            <v>1.1032381499999999</v>
          </cell>
        </row>
      </sheetData>
      <sheetData sheetId="1617">
        <row r="1">
          <cell r="R1">
            <v>1.1032381499999999</v>
          </cell>
        </row>
      </sheetData>
      <sheetData sheetId="1618">
        <row r="1">
          <cell r="R1">
            <v>1.1032381499999999</v>
          </cell>
        </row>
      </sheetData>
      <sheetData sheetId="1619">
        <row r="1">
          <cell r="R1">
            <v>1.1032381499999999</v>
          </cell>
        </row>
      </sheetData>
      <sheetData sheetId="1620">
        <row r="1">
          <cell r="R1">
            <v>1.1032381499999999</v>
          </cell>
        </row>
      </sheetData>
      <sheetData sheetId="1621">
        <row r="1">
          <cell r="R1">
            <v>1.1032381499999999</v>
          </cell>
        </row>
      </sheetData>
      <sheetData sheetId="1622">
        <row r="1">
          <cell r="R1">
            <v>1.1032381499999999</v>
          </cell>
        </row>
      </sheetData>
      <sheetData sheetId="1623">
        <row r="1">
          <cell r="R1">
            <v>1.1032381499999999</v>
          </cell>
        </row>
      </sheetData>
      <sheetData sheetId="1624">
        <row r="1">
          <cell r="R1">
            <v>1.1032381499999999</v>
          </cell>
        </row>
      </sheetData>
      <sheetData sheetId="1625">
        <row r="1">
          <cell r="R1">
            <v>1.1032381499999999</v>
          </cell>
        </row>
      </sheetData>
      <sheetData sheetId="1626">
        <row r="1">
          <cell r="R1">
            <v>1.1032381499999999</v>
          </cell>
        </row>
      </sheetData>
      <sheetData sheetId="1627">
        <row r="1">
          <cell r="R1">
            <v>1.1032381499999999</v>
          </cell>
        </row>
      </sheetData>
      <sheetData sheetId="1628">
        <row r="1">
          <cell r="R1">
            <v>1.1032381499999999</v>
          </cell>
        </row>
      </sheetData>
      <sheetData sheetId="1629">
        <row r="1">
          <cell r="R1">
            <v>1.1032381499999999</v>
          </cell>
        </row>
      </sheetData>
      <sheetData sheetId="1630">
        <row r="1">
          <cell r="R1">
            <v>1.1032381499999999</v>
          </cell>
        </row>
      </sheetData>
      <sheetData sheetId="1631">
        <row r="1">
          <cell r="R1">
            <v>1.1032381499999999</v>
          </cell>
        </row>
      </sheetData>
      <sheetData sheetId="1632">
        <row r="1">
          <cell r="R1">
            <v>1.1032381499999999</v>
          </cell>
        </row>
      </sheetData>
      <sheetData sheetId="1633">
        <row r="1">
          <cell r="R1">
            <v>1.1032381499999999</v>
          </cell>
        </row>
      </sheetData>
      <sheetData sheetId="1634">
        <row r="1">
          <cell r="R1">
            <v>1.1032381499999999</v>
          </cell>
        </row>
      </sheetData>
      <sheetData sheetId="1635">
        <row r="1">
          <cell r="R1">
            <v>1.1032381499999999</v>
          </cell>
        </row>
      </sheetData>
      <sheetData sheetId="1636">
        <row r="1">
          <cell r="R1">
            <v>1.1032381499999999</v>
          </cell>
        </row>
      </sheetData>
      <sheetData sheetId="1637">
        <row r="1">
          <cell r="R1">
            <v>1.1032381499999999</v>
          </cell>
        </row>
      </sheetData>
      <sheetData sheetId="1638">
        <row r="1">
          <cell r="R1">
            <v>1.1032381499999999</v>
          </cell>
        </row>
      </sheetData>
      <sheetData sheetId="1639">
        <row r="1">
          <cell r="R1">
            <v>1.1032381499999999</v>
          </cell>
        </row>
      </sheetData>
      <sheetData sheetId="1640">
        <row r="1">
          <cell r="R1">
            <v>1.1032381499999999</v>
          </cell>
        </row>
      </sheetData>
      <sheetData sheetId="1641">
        <row r="1">
          <cell r="R1">
            <v>1.1032381499999999</v>
          </cell>
        </row>
      </sheetData>
      <sheetData sheetId="1642">
        <row r="1">
          <cell r="R1">
            <v>1.1032381499999999</v>
          </cell>
        </row>
      </sheetData>
      <sheetData sheetId="1643">
        <row r="1">
          <cell r="R1">
            <v>1.1032381499999999</v>
          </cell>
        </row>
      </sheetData>
      <sheetData sheetId="1644">
        <row r="1">
          <cell r="R1">
            <v>1.1032381499999999</v>
          </cell>
        </row>
      </sheetData>
      <sheetData sheetId="1645">
        <row r="1">
          <cell r="R1">
            <v>1.1032381499999999</v>
          </cell>
        </row>
      </sheetData>
      <sheetData sheetId="1646">
        <row r="1">
          <cell r="R1">
            <v>1.1032381499999999</v>
          </cell>
        </row>
      </sheetData>
      <sheetData sheetId="1647">
        <row r="1">
          <cell r="R1">
            <v>1.1032381499999999</v>
          </cell>
        </row>
      </sheetData>
      <sheetData sheetId="1648">
        <row r="1">
          <cell r="R1">
            <v>1.1032381499999999</v>
          </cell>
        </row>
      </sheetData>
      <sheetData sheetId="1649">
        <row r="1">
          <cell r="R1">
            <v>1.1032381499999999</v>
          </cell>
        </row>
      </sheetData>
      <sheetData sheetId="1650">
        <row r="1">
          <cell r="R1">
            <v>1.1032381499999999</v>
          </cell>
        </row>
      </sheetData>
      <sheetData sheetId="1651">
        <row r="1">
          <cell r="R1">
            <v>1.1032381499999999</v>
          </cell>
        </row>
      </sheetData>
      <sheetData sheetId="1652">
        <row r="1">
          <cell r="R1">
            <v>1.1032381499999999</v>
          </cell>
        </row>
      </sheetData>
      <sheetData sheetId="1653">
        <row r="1">
          <cell r="R1">
            <v>1.1032381499999999</v>
          </cell>
        </row>
      </sheetData>
      <sheetData sheetId="1654">
        <row r="1">
          <cell r="R1">
            <v>1.1032381499999999</v>
          </cell>
        </row>
      </sheetData>
      <sheetData sheetId="1655">
        <row r="1">
          <cell r="R1">
            <v>1.1032381499999999</v>
          </cell>
        </row>
      </sheetData>
      <sheetData sheetId="1656">
        <row r="1">
          <cell r="R1">
            <v>1.1032381499999999</v>
          </cell>
        </row>
      </sheetData>
      <sheetData sheetId="1657">
        <row r="1">
          <cell r="R1">
            <v>1.1032381499999999</v>
          </cell>
        </row>
      </sheetData>
      <sheetData sheetId="1658">
        <row r="1">
          <cell r="R1">
            <v>1.1032381499999999</v>
          </cell>
        </row>
      </sheetData>
      <sheetData sheetId="1659">
        <row r="1">
          <cell r="R1">
            <v>1.1032381499999999</v>
          </cell>
        </row>
      </sheetData>
      <sheetData sheetId="1660">
        <row r="1">
          <cell r="R1">
            <v>1.1032381499999999</v>
          </cell>
        </row>
      </sheetData>
      <sheetData sheetId="1661">
        <row r="1">
          <cell r="R1">
            <v>1.1032381499999999</v>
          </cell>
        </row>
      </sheetData>
      <sheetData sheetId="1662" refreshError="1"/>
      <sheetData sheetId="1663" refreshError="1"/>
      <sheetData sheetId="1664" refreshError="1"/>
      <sheetData sheetId="1665" refreshError="1"/>
      <sheetData sheetId="1666" refreshError="1"/>
      <sheetData sheetId="1667" refreshError="1"/>
      <sheetData sheetId="1668">
        <row r="1">
          <cell r="R1">
            <v>1.1032381499999999</v>
          </cell>
        </row>
      </sheetData>
      <sheetData sheetId="1669">
        <row r="1">
          <cell r="R1">
            <v>1.1032381499999999</v>
          </cell>
        </row>
      </sheetData>
      <sheetData sheetId="1670">
        <row r="1">
          <cell r="R1">
            <v>1.1032381499999999</v>
          </cell>
        </row>
      </sheetData>
      <sheetData sheetId="1671">
        <row r="1">
          <cell r="R1">
            <v>1.1032381499999999</v>
          </cell>
        </row>
      </sheetData>
      <sheetData sheetId="1672">
        <row r="1">
          <cell r="R1">
            <v>1.1032381499999999</v>
          </cell>
        </row>
      </sheetData>
      <sheetData sheetId="1673">
        <row r="1">
          <cell r="R1">
            <v>1.1032381499999999</v>
          </cell>
        </row>
      </sheetData>
      <sheetData sheetId="1674">
        <row r="1">
          <cell r="R1">
            <v>1.1032381499999999</v>
          </cell>
        </row>
      </sheetData>
      <sheetData sheetId="1675">
        <row r="1">
          <cell r="R1">
            <v>1.1032381499999999</v>
          </cell>
        </row>
      </sheetData>
      <sheetData sheetId="1676">
        <row r="1">
          <cell r="R1">
            <v>1.1032381499999999</v>
          </cell>
        </row>
      </sheetData>
      <sheetData sheetId="1677">
        <row r="1">
          <cell r="R1">
            <v>1.1032381499999999</v>
          </cell>
        </row>
      </sheetData>
      <sheetData sheetId="1678">
        <row r="1">
          <cell r="R1">
            <v>1.1032381499999999</v>
          </cell>
        </row>
      </sheetData>
      <sheetData sheetId="1679">
        <row r="1">
          <cell r="R1">
            <v>1.1032381499999999</v>
          </cell>
        </row>
      </sheetData>
      <sheetData sheetId="1680">
        <row r="1">
          <cell r="R1">
            <v>1.1032381499999999</v>
          </cell>
        </row>
      </sheetData>
      <sheetData sheetId="1681">
        <row r="1">
          <cell r="R1">
            <v>1.1032381499999999</v>
          </cell>
        </row>
      </sheetData>
      <sheetData sheetId="1682">
        <row r="1">
          <cell r="R1">
            <v>1.1032381499999999</v>
          </cell>
        </row>
      </sheetData>
      <sheetData sheetId="1683">
        <row r="1">
          <cell r="R1">
            <v>1.1032381499999999</v>
          </cell>
        </row>
      </sheetData>
      <sheetData sheetId="1684">
        <row r="1">
          <cell r="R1">
            <v>1.1032381499999999</v>
          </cell>
        </row>
      </sheetData>
      <sheetData sheetId="1685">
        <row r="1">
          <cell r="R1">
            <v>1.1032381499999999</v>
          </cell>
        </row>
      </sheetData>
      <sheetData sheetId="1686">
        <row r="1">
          <cell r="R1">
            <v>1.1032381499999999</v>
          </cell>
        </row>
      </sheetData>
      <sheetData sheetId="1687">
        <row r="1">
          <cell r="R1">
            <v>1.1032381499999999</v>
          </cell>
        </row>
      </sheetData>
      <sheetData sheetId="1688">
        <row r="1">
          <cell r="R1">
            <v>1.1032381499999999</v>
          </cell>
        </row>
      </sheetData>
      <sheetData sheetId="1689">
        <row r="1">
          <cell r="R1">
            <v>1.1032381499999999</v>
          </cell>
        </row>
      </sheetData>
      <sheetData sheetId="1690">
        <row r="1">
          <cell r="R1">
            <v>1.1032381499999999</v>
          </cell>
        </row>
      </sheetData>
      <sheetData sheetId="1691">
        <row r="1">
          <cell r="R1">
            <v>1.1032381499999999</v>
          </cell>
        </row>
      </sheetData>
      <sheetData sheetId="1692">
        <row r="1">
          <cell r="R1">
            <v>1.1032381499999999</v>
          </cell>
        </row>
      </sheetData>
      <sheetData sheetId="1693">
        <row r="1">
          <cell r="R1">
            <v>1.1032381499999999</v>
          </cell>
        </row>
      </sheetData>
      <sheetData sheetId="1694">
        <row r="1">
          <cell r="R1">
            <v>1.1032381499999999</v>
          </cell>
        </row>
      </sheetData>
      <sheetData sheetId="1695">
        <row r="1">
          <cell r="R1">
            <v>1.1032381499999999</v>
          </cell>
        </row>
      </sheetData>
      <sheetData sheetId="1696">
        <row r="1">
          <cell r="R1">
            <v>1.1032381499999999</v>
          </cell>
        </row>
      </sheetData>
      <sheetData sheetId="1697">
        <row r="1">
          <cell r="R1">
            <v>1.1032381499999999</v>
          </cell>
        </row>
      </sheetData>
      <sheetData sheetId="1698">
        <row r="1">
          <cell r="R1">
            <v>1.1032381499999999</v>
          </cell>
        </row>
      </sheetData>
      <sheetData sheetId="1699">
        <row r="1">
          <cell r="R1">
            <v>1.1032381499999999</v>
          </cell>
        </row>
      </sheetData>
      <sheetData sheetId="1700">
        <row r="1">
          <cell r="R1">
            <v>1.1032381499999999</v>
          </cell>
        </row>
      </sheetData>
      <sheetData sheetId="1701">
        <row r="1">
          <cell r="R1">
            <v>1.1032381499999999</v>
          </cell>
        </row>
      </sheetData>
      <sheetData sheetId="1702">
        <row r="1">
          <cell r="R1">
            <v>1.1032381499999999</v>
          </cell>
        </row>
      </sheetData>
      <sheetData sheetId="1703">
        <row r="1">
          <cell r="R1">
            <v>1.1032381499999999</v>
          </cell>
        </row>
      </sheetData>
      <sheetData sheetId="1704">
        <row r="1">
          <cell r="R1">
            <v>1.1032381499999999</v>
          </cell>
        </row>
      </sheetData>
      <sheetData sheetId="1705">
        <row r="1">
          <cell r="R1">
            <v>1.1032381499999999</v>
          </cell>
        </row>
      </sheetData>
      <sheetData sheetId="1706">
        <row r="1">
          <cell r="R1">
            <v>1.1032381499999999</v>
          </cell>
        </row>
      </sheetData>
      <sheetData sheetId="1707">
        <row r="1">
          <cell r="R1">
            <v>1.1032381499999999</v>
          </cell>
        </row>
      </sheetData>
      <sheetData sheetId="1708">
        <row r="1">
          <cell r="R1">
            <v>1.1032381499999999</v>
          </cell>
        </row>
      </sheetData>
      <sheetData sheetId="1709">
        <row r="1">
          <cell r="R1">
            <v>1.1032381499999999</v>
          </cell>
        </row>
      </sheetData>
      <sheetData sheetId="1710">
        <row r="1">
          <cell r="R1">
            <v>1.1032381499999999</v>
          </cell>
        </row>
      </sheetData>
      <sheetData sheetId="1711">
        <row r="1">
          <cell r="R1">
            <v>1.1032381499999999</v>
          </cell>
        </row>
      </sheetData>
      <sheetData sheetId="1712">
        <row r="1">
          <cell r="R1">
            <v>1.1032381499999999</v>
          </cell>
        </row>
      </sheetData>
      <sheetData sheetId="1713">
        <row r="1">
          <cell r="R1">
            <v>1.1032381499999999</v>
          </cell>
        </row>
      </sheetData>
      <sheetData sheetId="1714">
        <row r="1">
          <cell r="R1">
            <v>1.1032381499999999</v>
          </cell>
        </row>
      </sheetData>
      <sheetData sheetId="1715">
        <row r="1">
          <cell r="R1">
            <v>1.1032381499999999</v>
          </cell>
        </row>
      </sheetData>
      <sheetData sheetId="1716">
        <row r="1">
          <cell r="R1">
            <v>1.1032381499999999</v>
          </cell>
        </row>
      </sheetData>
      <sheetData sheetId="1717">
        <row r="1">
          <cell r="R1">
            <v>1.1032381499999999</v>
          </cell>
        </row>
      </sheetData>
      <sheetData sheetId="1718">
        <row r="1">
          <cell r="R1">
            <v>1.1032381499999999</v>
          </cell>
        </row>
      </sheetData>
      <sheetData sheetId="1719">
        <row r="1">
          <cell r="R1">
            <v>1.1032381499999999</v>
          </cell>
        </row>
      </sheetData>
      <sheetData sheetId="1720">
        <row r="1">
          <cell r="R1">
            <v>1.1032381499999999</v>
          </cell>
        </row>
      </sheetData>
      <sheetData sheetId="1721">
        <row r="1">
          <cell r="R1">
            <v>1.1032381499999999</v>
          </cell>
        </row>
      </sheetData>
      <sheetData sheetId="1722">
        <row r="1">
          <cell r="R1">
            <v>1.1032381499999999</v>
          </cell>
        </row>
      </sheetData>
      <sheetData sheetId="1723">
        <row r="1">
          <cell r="R1">
            <v>1.1032381499999999</v>
          </cell>
        </row>
      </sheetData>
      <sheetData sheetId="1724">
        <row r="1">
          <cell r="R1">
            <v>1.1032381499999999</v>
          </cell>
        </row>
      </sheetData>
      <sheetData sheetId="1725">
        <row r="1">
          <cell r="R1">
            <v>1.1032381499999999</v>
          </cell>
        </row>
      </sheetData>
      <sheetData sheetId="1726">
        <row r="1">
          <cell r="R1">
            <v>1.1032381499999999</v>
          </cell>
        </row>
      </sheetData>
      <sheetData sheetId="1727">
        <row r="1">
          <cell r="R1">
            <v>1.1032381499999999</v>
          </cell>
        </row>
      </sheetData>
      <sheetData sheetId="1728">
        <row r="1">
          <cell r="R1">
            <v>1.1032381499999999</v>
          </cell>
        </row>
      </sheetData>
      <sheetData sheetId="1729">
        <row r="1">
          <cell r="R1">
            <v>1.1032381499999999</v>
          </cell>
        </row>
      </sheetData>
      <sheetData sheetId="1730">
        <row r="1">
          <cell r="R1">
            <v>1.1032381499999999</v>
          </cell>
        </row>
      </sheetData>
      <sheetData sheetId="1731">
        <row r="1">
          <cell r="R1">
            <v>1.1032381499999999</v>
          </cell>
        </row>
      </sheetData>
      <sheetData sheetId="1732">
        <row r="1">
          <cell r="R1">
            <v>1.1032381499999999</v>
          </cell>
        </row>
      </sheetData>
      <sheetData sheetId="1733">
        <row r="1">
          <cell r="R1">
            <v>1.1032381499999999</v>
          </cell>
        </row>
      </sheetData>
      <sheetData sheetId="1734">
        <row r="1">
          <cell r="R1">
            <v>1.1032381499999999</v>
          </cell>
        </row>
      </sheetData>
      <sheetData sheetId="1735">
        <row r="1">
          <cell r="R1">
            <v>1.1032381499999999</v>
          </cell>
        </row>
      </sheetData>
      <sheetData sheetId="1736">
        <row r="1">
          <cell r="R1">
            <v>1.1032381499999999</v>
          </cell>
        </row>
      </sheetData>
      <sheetData sheetId="1737">
        <row r="1">
          <cell r="R1">
            <v>1.1032381499999999</v>
          </cell>
        </row>
      </sheetData>
      <sheetData sheetId="1738">
        <row r="1">
          <cell r="R1">
            <v>1.1032381499999999</v>
          </cell>
        </row>
      </sheetData>
      <sheetData sheetId="1739">
        <row r="1">
          <cell r="R1">
            <v>1.1032381499999999</v>
          </cell>
        </row>
      </sheetData>
      <sheetData sheetId="1740">
        <row r="1">
          <cell r="R1">
            <v>1.1032381499999999</v>
          </cell>
        </row>
      </sheetData>
      <sheetData sheetId="1741">
        <row r="1">
          <cell r="R1">
            <v>1.1032381499999999</v>
          </cell>
        </row>
      </sheetData>
      <sheetData sheetId="1742">
        <row r="1">
          <cell r="R1">
            <v>1.1032381499999999</v>
          </cell>
        </row>
      </sheetData>
      <sheetData sheetId="1743">
        <row r="1">
          <cell r="R1">
            <v>1.1032381499999999</v>
          </cell>
        </row>
      </sheetData>
      <sheetData sheetId="1744">
        <row r="1">
          <cell r="R1">
            <v>1.1032381499999999</v>
          </cell>
        </row>
      </sheetData>
      <sheetData sheetId="1745">
        <row r="1">
          <cell r="R1">
            <v>1.1032381499999999</v>
          </cell>
        </row>
      </sheetData>
      <sheetData sheetId="1746">
        <row r="1">
          <cell r="R1">
            <v>1.1032381499999999</v>
          </cell>
        </row>
      </sheetData>
      <sheetData sheetId="1747">
        <row r="1">
          <cell r="R1">
            <v>1.1032381499999999</v>
          </cell>
        </row>
      </sheetData>
      <sheetData sheetId="1748">
        <row r="1">
          <cell r="R1">
            <v>1.1032381499999999</v>
          </cell>
        </row>
      </sheetData>
      <sheetData sheetId="1749">
        <row r="1">
          <cell r="R1">
            <v>1.1032381499999999</v>
          </cell>
        </row>
      </sheetData>
      <sheetData sheetId="1750">
        <row r="1">
          <cell r="R1">
            <v>1.1032381499999999</v>
          </cell>
        </row>
      </sheetData>
      <sheetData sheetId="1751">
        <row r="1">
          <cell r="R1">
            <v>1.1032381499999999</v>
          </cell>
        </row>
      </sheetData>
      <sheetData sheetId="1752">
        <row r="1">
          <cell r="R1">
            <v>1.1032381499999999</v>
          </cell>
        </row>
      </sheetData>
      <sheetData sheetId="1753">
        <row r="1">
          <cell r="R1">
            <v>1.1032381499999999</v>
          </cell>
        </row>
      </sheetData>
      <sheetData sheetId="1754">
        <row r="1">
          <cell r="R1">
            <v>1.1032381499999999</v>
          </cell>
        </row>
      </sheetData>
      <sheetData sheetId="1755">
        <row r="1">
          <cell r="R1">
            <v>1.1032381499999999</v>
          </cell>
        </row>
      </sheetData>
      <sheetData sheetId="1756">
        <row r="1">
          <cell r="R1">
            <v>1.1032381499999999</v>
          </cell>
        </row>
      </sheetData>
      <sheetData sheetId="1757">
        <row r="1">
          <cell r="R1">
            <v>1.1032381499999999</v>
          </cell>
        </row>
      </sheetData>
      <sheetData sheetId="1758">
        <row r="1">
          <cell r="R1">
            <v>1.1032381499999999</v>
          </cell>
        </row>
      </sheetData>
      <sheetData sheetId="1759">
        <row r="1">
          <cell r="R1">
            <v>1.1032381499999999</v>
          </cell>
        </row>
      </sheetData>
      <sheetData sheetId="1760">
        <row r="1">
          <cell r="R1">
            <v>1.1032381499999999</v>
          </cell>
        </row>
      </sheetData>
      <sheetData sheetId="1761">
        <row r="1">
          <cell r="R1">
            <v>1.1032381499999999</v>
          </cell>
        </row>
      </sheetData>
      <sheetData sheetId="1762">
        <row r="1">
          <cell r="R1">
            <v>1.1032381499999999</v>
          </cell>
        </row>
      </sheetData>
      <sheetData sheetId="1763">
        <row r="1">
          <cell r="R1">
            <v>1.1032381499999999</v>
          </cell>
        </row>
      </sheetData>
      <sheetData sheetId="1764">
        <row r="1">
          <cell r="R1">
            <v>1.1032381499999999</v>
          </cell>
        </row>
      </sheetData>
      <sheetData sheetId="1765">
        <row r="1">
          <cell r="R1">
            <v>1.1032381499999999</v>
          </cell>
        </row>
      </sheetData>
      <sheetData sheetId="1766">
        <row r="1">
          <cell r="R1">
            <v>1.1032381499999999</v>
          </cell>
        </row>
      </sheetData>
      <sheetData sheetId="1767">
        <row r="1">
          <cell r="R1">
            <v>1.1032381499999999</v>
          </cell>
        </row>
      </sheetData>
      <sheetData sheetId="1768">
        <row r="1">
          <cell r="R1">
            <v>1.1032381499999999</v>
          </cell>
        </row>
      </sheetData>
      <sheetData sheetId="1769">
        <row r="1">
          <cell r="R1">
            <v>1.1032381499999999</v>
          </cell>
        </row>
      </sheetData>
      <sheetData sheetId="1770">
        <row r="1">
          <cell r="R1">
            <v>1.1032381499999999</v>
          </cell>
        </row>
      </sheetData>
      <sheetData sheetId="1771">
        <row r="1">
          <cell r="R1">
            <v>1.1032381499999999</v>
          </cell>
        </row>
      </sheetData>
      <sheetData sheetId="1772">
        <row r="1">
          <cell r="R1">
            <v>1.1032381499999999</v>
          </cell>
        </row>
      </sheetData>
      <sheetData sheetId="1773">
        <row r="1">
          <cell r="R1">
            <v>1.1032381499999999</v>
          </cell>
        </row>
      </sheetData>
      <sheetData sheetId="1774">
        <row r="1">
          <cell r="R1">
            <v>1.1032381499999999</v>
          </cell>
        </row>
      </sheetData>
      <sheetData sheetId="1775">
        <row r="1">
          <cell r="R1">
            <v>1.1032381499999999</v>
          </cell>
        </row>
      </sheetData>
      <sheetData sheetId="1776">
        <row r="1">
          <cell r="R1">
            <v>1.1032381499999999</v>
          </cell>
        </row>
      </sheetData>
      <sheetData sheetId="1777">
        <row r="1">
          <cell r="R1">
            <v>1.1032381499999999</v>
          </cell>
        </row>
      </sheetData>
      <sheetData sheetId="1778">
        <row r="1">
          <cell r="R1">
            <v>1.1032381499999999</v>
          </cell>
        </row>
      </sheetData>
      <sheetData sheetId="1779">
        <row r="1">
          <cell r="R1">
            <v>1.1032381499999999</v>
          </cell>
        </row>
      </sheetData>
      <sheetData sheetId="1780">
        <row r="1">
          <cell r="R1">
            <v>1.1032381499999999</v>
          </cell>
        </row>
      </sheetData>
      <sheetData sheetId="1781">
        <row r="1">
          <cell r="R1">
            <v>1.1032381499999999</v>
          </cell>
        </row>
      </sheetData>
      <sheetData sheetId="1782">
        <row r="1">
          <cell r="R1">
            <v>1.1032381499999999</v>
          </cell>
        </row>
      </sheetData>
      <sheetData sheetId="1783">
        <row r="1">
          <cell r="R1">
            <v>1.1032381499999999</v>
          </cell>
        </row>
      </sheetData>
      <sheetData sheetId="1784">
        <row r="1">
          <cell r="R1">
            <v>1.1032381499999999</v>
          </cell>
        </row>
      </sheetData>
      <sheetData sheetId="1785">
        <row r="1">
          <cell r="R1">
            <v>1.1032381499999999</v>
          </cell>
        </row>
      </sheetData>
      <sheetData sheetId="1786">
        <row r="1">
          <cell r="R1">
            <v>1.1032381499999999</v>
          </cell>
        </row>
      </sheetData>
      <sheetData sheetId="1787">
        <row r="1">
          <cell r="R1">
            <v>1.1032381499999999</v>
          </cell>
        </row>
      </sheetData>
      <sheetData sheetId="1788">
        <row r="1">
          <cell r="R1">
            <v>1.1032381499999999</v>
          </cell>
        </row>
      </sheetData>
      <sheetData sheetId="1789">
        <row r="1">
          <cell r="R1">
            <v>1.1032381499999999</v>
          </cell>
        </row>
      </sheetData>
      <sheetData sheetId="1790">
        <row r="1">
          <cell r="R1">
            <v>1.1032381499999999</v>
          </cell>
        </row>
      </sheetData>
      <sheetData sheetId="1791">
        <row r="1">
          <cell r="R1">
            <v>1.1032381499999999</v>
          </cell>
        </row>
      </sheetData>
      <sheetData sheetId="1792">
        <row r="1">
          <cell r="R1">
            <v>1.1032381499999999</v>
          </cell>
        </row>
      </sheetData>
      <sheetData sheetId="1793">
        <row r="1">
          <cell r="R1">
            <v>1.1032381499999999</v>
          </cell>
        </row>
      </sheetData>
      <sheetData sheetId="1794">
        <row r="1">
          <cell r="R1">
            <v>1.1032381499999999</v>
          </cell>
        </row>
      </sheetData>
      <sheetData sheetId="1795">
        <row r="1">
          <cell r="R1">
            <v>1.1032381499999999</v>
          </cell>
        </row>
      </sheetData>
      <sheetData sheetId="1796">
        <row r="1">
          <cell r="R1">
            <v>1.1032381499999999</v>
          </cell>
        </row>
      </sheetData>
      <sheetData sheetId="1797">
        <row r="1">
          <cell r="R1">
            <v>1.1032381499999999</v>
          </cell>
        </row>
      </sheetData>
      <sheetData sheetId="1798">
        <row r="1">
          <cell r="R1">
            <v>1.1032381499999999</v>
          </cell>
        </row>
      </sheetData>
      <sheetData sheetId="1799">
        <row r="1">
          <cell r="R1">
            <v>1.1032381499999999</v>
          </cell>
        </row>
      </sheetData>
      <sheetData sheetId="1800">
        <row r="1">
          <cell r="R1">
            <v>1.1032381499999999</v>
          </cell>
        </row>
      </sheetData>
      <sheetData sheetId="1801">
        <row r="1">
          <cell r="R1">
            <v>1.1032381499999999</v>
          </cell>
        </row>
      </sheetData>
      <sheetData sheetId="1802">
        <row r="1">
          <cell r="R1">
            <v>1.1032381499999999</v>
          </cell>
        </row>
      </sheetData>
      <sheetData sheetId="1803">
        <row r="1">
          <cell r="R1">
            <v>1.1032381499999999</v>
          </cell>
        </row>
      </sheetData>
      <sheetData sheetId="1804">
        <row r="1">
          <cell r="R1">
            <v>1.1032381499999999</v>
          </cell>
        </row>
      </sheetData>
      <sheetData sheetId="1805">
        <row r="1">
          <cell r="R1">
            <v>1.1032381499999999</v>
          </cell>
        </row>
      </sheetData>
      <sheetData sheetId="1806">
        <row r="1">
          <cell r="R1">
            <v>1.1032381499999999</v>
          </cell>
        </row>
      </sheetData>
      <sheetData sheetId="1807">
        <row r="1">
          <cell r="R1">
            <v>1.1032381499999999</v>
          </cell>
        </row>
      </sheetData>
      <sheetData sheetId="1808">
        <row r="1">
          <cell r="R1">
            <v>1.1032381499999999</v>
          </cell>
        </row>
      </sheetData>
      <sheetData sheetId="1809">
        <row r="1">
          <cell r="R1">
            <v>1.1032381499999999</v>
          </cell>
        </row>
      </sheetData>
      <sheetData sheetId="1810">
        <row r="1">
          <cell r="R1">
            <v>1.1032381499999999</v>
          </cell>
        </row>
      </sheetData>
      <sheetData sheetId="1811">
        <row r="1">
          <cell r="R1">
            <v>1.1032381499999999</v>
          </cell>
        </row>
      </sheetData>
      <sheetData sheetId="1812">
        <row r="1">
          <cell r="R1">
            <v>1.1032381499999999</v>
          </cell>
        </row>
      </sheetData>
      <sheetData sheetId="1813">
        <row r="1">
          <cell r="R1">
            <v>1.1032381499999999</v>
          </cell>
        </row>
      </sheetData>
      <sheetData sheetId="1814">
        <row r="1">
          <cell r="R1">
            <v>1.1032381499999999</v>
          </cell>
        </row>
      </sheetData>
      <sheetData sheetId="1815">
        <row r="1">
          <cell r="R1">
            <v>1.1032381499999999</v>
          </cell>
        </row>
      </sheetData>
      <sheetData sheetId="1816">
        <row r="1">
          <cell r="R1">
            <v>1.1032381499999999</v>
          </cell>
        </row>
      </sheetData>
      <sheetData sheetId="1817">
        <row r="1">
          <cell r="R1">
            <v>1.1032381499999999</v>
          </cell>
        </row>
      </sheetData>
      <sheetData sheetId="1818">
        <row r="1">
          <cell r="R1">
            <v>1.1032381499999999</v>
          </cell>
        </row>
      </sheetData>
      <sheetData sheetId="1819">
        <row r="1">
          <cell r="R1">
            <v>1.1032381499999999</v>
          </cell>
        </row>
      </sheetData>
      <sheetData sheetId="1820">
        <row r="1">
          <cell r="R1">
            <v>1.1032381499999999</v>
          </cell>
        </row>
      </sheetData>
      <sheetData sheetId="1821">
        <row r="1">
          <cell r="R1">
            <v>1.1032381499999999</v>
          </cell>
        </row>
      </sheetData>
      <sheetData sheetId="1822">
        <row r="1">
          <cell r="R1">
            <v>1.1032381499999999</v>
          </cell>
        </row>
      </sheetData>
      <sheetData sheetId="1823">
        <row r="1">
          <cell r="R1">
            <v>1.1032381499999999</v>
          </cell>
        </row>
      </sheetData>
      <sheetData sheetId="1824">
        <row r="1">
          <cell r="R1">
            <v>1.1032381499999999</v>
          </cell>
        </row>
      </sheetData>
      <sheetData sheetId="1825">
        <row r="1">
          <cell r="R1">
            <v>1.1032381499999999</v>
          </cell>
        </row>
      </sheetData>
      <sheetData sheetId="1826">
        <row r="1">
          <cell r="R1">
            <v>1.1032381499999999</v>
          </cell>
        </row>
      </sheetData>
      <sheetData sheetId="1827">
        <row r="1">
          <cell r="R1">
            <v>1.1032381499999999</v>
          </cell>
        </row>
      </sheetData>
      <sheetData sheetId="1828">
        <row r="1">
          <cell r="R1">
            <v>1.1032381499999999</v>
          </cell>
        </row>
      </sheetData>
      <sheetData sheetId="1829">
        <row r="1">
          <cell r="R1">
            <v>1.1032381499999999</v>
          </cell>
        </row>
      </sheetData>
      <sheetData sheetId="1830">
        <row r="1">
          <cell r="R1">
            <v>1.1032381499999999</v>
          </cell>
        </row>
      </sheetData>
      <sheetData sheetId="1831">
        <row r="1">
          <cell r="R1">
            <v>1.1032381499999999</v>
          </cell>
        </row>
      </sheetData>
      <sheetData sheetId="1832">
        <row r="1">
          <cell r="R1">
            <v>1.1032381499999999</v>
          </cell>
        </row>
      </sheetData>
      <sheetData sheetId="1833">
        <row r="1">
          <cell r="R1">
            <v>1.1032381499999999</v>
          </cell>
        </row>
      </sheetData>
      <sheetData sheetId="1834">
        <row r="1">
          <cell r="R1">
            <v>1.1032381499999999</v>
          </cell>
        </row>
      </sheetData>
      <sheetData sheetId="1835">
        <row r="1">
          <cell r="R1">
            <v>1.1032381499999999</v>
          </cell>
        </row>
      </sheetData>
      <sheetData sheetId="1836">
        <row r="1">
          <cell r="R1">
            <v>1.1032381499999999</v>
          </cell>
        </row>
      </sheetData>
      <sheetData sheetId="1837">
        <row r="1">
          <cell r="R1">
            <v>1.1032381499999999</v>
          </cell>
        </row>
      </sheetData>
      <sheetData sheetId="1838">
        <row r="1">
          <cell r="R1">
            <v>1.1032381499999999</v>
          </cell>
        </row>
      </sheetData>
      <sheetData sheetId="1839">
        <row r="1">
          <cell r="R1">
            <v>1.1032381499999999</v>
          </cell>
        </row>
      </sheetData>
      <sheetData sheetId="1840">
        <row r="1">
          <cell r="R1">
            <v>1.1032381499999999</v>
          </cell>
        </row>
      </sheetData>
      <sheetData sheetId="1841">
        <row r="1">
          <cell r="R1">
            <v>1.1032381499999999</v>
          </cell>
        </row>
      </sheetData>
      <sheetData sheetId="1842">
        <row r="1">
          <cell r="R1">
            <v>1.1032381499999999</v>
          </cell>
        </row>
      </sheetData>
      <sheetData sheetId="1843">
        <row r="1">
          <cell r="R1">
            <v>1.1032381499999999</v>
          </cell>
        </row>
      </sheetData>
      <sheetData sheetId="1844">
        <row r="1">
          <cell r="R1">
            <v>1.1032381499999999</v>
          </cell>
        </row>
      </sheetData>
      <sheetData sheetId="1845">
        <row r="1">
          <cell r="R1">
            <v>1.1032381499999999</v>
          </cell>
        </row>
      </sheetData>
      <sheetData sheetId="1846">
        <row r="1">
          <cell r="R1">
            <v>1.1032381499999999</v>
          </cell>
        </row>
      </sheetData>
      <sheetData sheetId="1847">
        <row r="1">
          <cell r="R1">
            <v>1.1032381499999999</v>
          </cell>
        </row>
      </sheetData>
      <sheetData sheetId="1848">
        <row r="1">
          <cell r="R1">
            <v>1.1032381499999999</v>
          </cell>
        </row>
      </sheetData>
      <sheetData sheetId="1849">
        <row r="1">
          <cell r="R1">
            <v>1.1032381499999999</v>
          </cell>
        </row>
      </sheetData>
      <sheetData sheetId="1850">
        <row r="1">
          <cell r="R1">
            <v>1.1032381499999999</v>
          </cell>
        </row>
      </sheetData>
      <sheetData sheetId="1851">
        <row r="1">
          <cell r="R1">
            <v>1.1032381499999999</v>
          </cell>
        </row>
      </sheetData>
      <sheetData sheetId="1852">
        <row r="1">
          <cell r="R1">
            <v>1.1032381499999999</v>
          </cell>
        </row>
      </sheetData>
      <sheetData sheetId="1853">
        <row r="1">
          <cell r="R1">
            <v>1.1032381499999999</v>
          </cell>
        </row>
      </sheetData>
      <sheetData sheetId="1854">
        <row r="1">
          <cell r="R1">
            <v>1.1032381499999999</v>
          </cell>
        </row>
      </sheetData>
      <sheetData sheetId="1855">
        <row r="1">
          <cell r="R1">
            <v>1.1032381499999999</v>
          </cell>
        </row>
      </sheetData>
      <sheetData sheetId="1856">
        <row r="1">
          <cell r="R1">
            <v>1.1032381499999999</v>
          </cell>
        </row>
      </sheetData>
      <sheetData sheetId="1857">
        <row r="1">
          <cell r="R1">
            <v>1.1032381499999999</v>
          </cell>
        </row>
      </sheetData>
      <sheetData sheetId="1858">
        <row r="1">
          <cell r="R1">
            <v>1.1032381499999999</v>
          </cell>
        </row>
      </sheetData>
      <sheetData sheetId="1859">
        <row r="1">
          <cell r="R1">
            <v>1.1032381499999999</v>
          </cell>
        </row>
      </sheetData>
      <sheetData sheetId="1860">
        <row r="1">
          <cell r="R1">
            <v>1.1032381499999999</v>
          </cell>
        </row>
      </sheetData>
      <sheetData sheetId="1861">
        <row r="1">
          <cell r="R1">
            <v>1.1032381499999999</v>
          </cell>
        </row>
      </sheetData>
      <sheetData sheetId="1862">
        <row r="1">
          <cell r="R1">
            <v>1.1032381499999999</v>
          </cell>
        </row>
      </sheetData>
      <sheetData sheetId="1863">
        <row r="1">
          <cell r="R1">
            <v>1.1032381499999999</v>
          </cell>
        </row>
      </sheetData>
      <sheetData sheetId="1864">
        <row r="1">
          <cell r="R1">
            <v>1.1032381499999999</v>
          </cell>
        </row>
      </sheetData>
      <sheetData sheetId="1865">
        <row r="1">
          <cell r="R1">
            <v>1.1032381499999999</v>
          </cell>
        </row>
      </sheetData>
      <sheetData sheetId="1866">
        <row r="1">
          <cell r="R1">
            <v>1.1032381499999999</v>
          </cell>
        </row>
      </sheetData>
      <sheetData sheetId="1867">
        <row r="1">
          <cell r="R1">
            <v>1.1032381499999999</v>
          </cell>
        </row>
      </sheetData>
      <sheetData sheetId="1868">
        <row r="1">
          <cell r="R1">
            <v>1.1032381499999999</v>
          </cell>
        </row>
      </sheetData>
      <sheetData sheetId="1869">
        <row r="1">
          <cell r="R1">
            <v>1.1032381499999999</v>
          </cell>
        </row>
      </sheetData>
      <sheetData sheetId="1870">
        <row r="1">
          <cell r="R1">
            <v>1.1032381499999999</v>
          </cell>
        </row>
      </sheetData>
      <sheetData sheetId="1871">
        <row r="1">
          <cell r="R1">
            <v>1.1032381499999999</v>
          </cell>
        </row>
      </sheetData>
      <sheetData sheetId="1872">
        <row r="1">
          <cell r="R1">
            <v>1.1032381499999999</v>
          </cell>
        </row>
      </sheetData>
      <sheetData sheetId="1873">
        <row r="1">
          <cell r="R1">
            <v>1.1032381499999999</v>
          </cell>
        </row>
      </sheetData>
      <sheetData sheetId="1874">
        <row r="1">
          <cell r="R1">
            <v>1.1032381499999999</v>
          </cell>
        </row>
      </sheetData>
      <sheetData sheetId="1875">
        <row r="1">
          <cell r="R1">
            <v>1.1032381499999999</v>
          </cell>
        </row>
      </sheetData>
      <sheetData sheetId="1876">
        <row r="1">
          <cell r="R1">
            <v>1.1032381499999999</v>
          </cell>
        </row>
      </sheetData>
      <sheetData sheetId="1877">
        <row r="1">
          <cell r="R1">
            <v>1.1032381499999999</v>
          </cell>
        </row>
      </sheetData>
      <sheetData sheetId="1878">
        <row r="1">
          <cell r="R1">
            <v>1.1032381499999999</v>
          </cell>
        </row>
      </sheetData>
      <sheetData sheetId="1879">
        <row r="1">
          <cell r="R1">
            <v>1.1032381499999999</v>
          </cell>
        </row>
      </sheetData>
      <sheetData sheetId="1880">
        <row r="1">
          <cell r="R1">
            <v>1.1032381499999999</v>
          </cell>
        </row>
      </sheetData>
      <sheetData sheetId="1881">
        <row r="1">
          <cell r="R1">
            <v>1.1032381499999999</v>
          </cell>
        </row>
      </sheetData>
      <sheetData sheetId="1882">
        <row r="1">
          <cell r="R1">
            <v>1.1032381499999999</v>
          </cell>
        </row>
      </sheetData>
      <sheetData sheetId="1883">
        <row r="1">
          <cell r="R1">
            <v>1.1032381499999999</v>
          </cell>
        </row>
      </sheetData>
      <sheetData sheetId="1884">
        <row r="1">
          <cell r="R1">
            <v>1.1032381499999999</v>
          </cell>
        </row>
      </sheetData>
      <sheetData sheetId="1885">
        <row r="1">
          <cell r="R1">
            <v>1.1032381499999999</v>
          </cell>
        </row>
      </sheetData>
      <sheetData sheetId="1886">
        <row r="1">
          <cell r="R1">
            <v>1.1032381499999999</v>
          </cell>
        </row>
      </sheetData>
      <sheetData sheetId="1887">
        <row r="1">
          <cell r="R1">
            <v>1.1032381499999999</v>
          </cell>
        </row>
      </sheetData>
      <sheetData sheetId="1888">
        <row r="1">
          <cell r="R1">
            <v>1.1032381499999999</v>
          </cell>
        </row>
      </sheetData>
      <sheetData sheetId="1889">
        <row r="1">
          <cell r="R1">
            <v>1.1032381499999999</v>
          </cell>
        </row>
      </sheetData>
      <sheetData sheetId="1890">
        <row r="1">
          <cell r="R1">
            <v>1.1032381499999999</v>
          </cell>
        </row>
      </sheetData>
      <sheetData sheetId="1891">
        <row r="1">
          <cell r="R1">
            <v>1.1032381499999999</v>
          </cell>
        </row>
      </sheetData>
      <sheetData sheetId="1892">
        <row r="1">
          <cell r="R1">
            <v>1.1032381499999999</v>
          </cell>
        </row>
      </sheetData>
      <sheetData sheetId="1893">
        <row r="1">
          <cell r="R1">
            <v>1.1032381499999999</v>
          </cell>
        </row>
      </sheetData>
      <sheetData sheetId="1894">
        <row r="1">
          <cell r="R1">
            <v>1.1032381499999999</v>
          </cell>
        </row>
      </sheetData>
      <sheetData sheetId="1895">
        <row r="1">
          <cell r="R1">
            <v>1.1032381499999999</v>
          </cell>
        </row>
      </sheetData>
      <sheetData sheetId="1896">
        <row r="1">
          <cell r="R1">
            <v>1.1032381499999999</v>
          </cell>
        </row>
      </sheetData>
      <sheetData sheetId="1897">
        <row r="1">
          <cell r="R1">
            <v>1.1032381499999999</v>
          </cell>
        </row>
      </sheetData>
      <sheetData sheetId="1898">
        <row r="1">
          <cell r="R1">
            <v>1.1032381499999999</v>
          </cell>
        </row>
      </sheetData>
      <sheetData sheetId="1899">
        <row r="1">
          <cell r="R1">
            <v>1.1032381499999999</v>
          </cell>
        </row>
      </sheetData>
      <sheetData sheetId="1900">
        <row r="1">
          <cell r="R1">
            <v>1.1032381499999999</v>
          </cell>
        </row>
      </sheetData>
      <sheetData sheetId="1901">
        <row r="1">
          <cell r="R1">
            <v>1.1032381499999999</v>
          </cell>
        </row>
      </sheetData>
      <sheetData sheetId="1902">
        <row r="1">
          <cell r="R1">
            <v>1.1032381499999999</v>
          </cell>
        </row>
      </sheetData>
      <sheetData sheetId="1903">
        <row r="1">
          <cell r="R1">
            <v>1.1032381499999999</v>
          </cell>
        </row>
      </sheetData>
      <sheetData sheetId="1904">
        <row r="1">
          <cell r="R1">
            <v>1.1032381499999999</v>
          </cell>
        </row>
      </sheetData>
      <sheetData sheetId="1905">
        <row r="1">
          <cell r="R1">
            <v>1.1032381499999999</v>
          </cell>
        </row>
      </sheetData>
      <sheetData sheetId="1906">
        <row r="1">
          <cell r="R1">
            <v>1.1032381499999999</v>
          </cell>
        </row>
      </sheetData>
      <sheetData sheetId="1907">
        <row r="1">
          <cell r="R1">
            <v>1.1032381499999999</v>
          </cell>
        </row>
      </sheetData>
      <sheetData sheetId="1908">
        <row r="1">
          <cell r="R1">
            <v>1.1032381499999999</v>
          </cell>
        </row>
      </sheetData>
      <sheetData sheetId="1909">
        <row r="1">
          <cell r="R1">
            <v>1.1032381499999999</v>
          </cell>
        </row>
      </sheetData>
      <sheetData sheetId="1910">
        <row r="1">
          <cell r="R1">
            <v>1.1032381499999999</v>
          </cell>
        </row>
      </sheetData>
      <sheetData sheetId="1911">
        <row r="1">
          <cell r="R1">
            <v>1.1032381499999999</v>
          </cell>
        </row>
      </sheetData>
      <sheetData sheetId="1912">
        <row r="1">
          <cell r="R1">
            <v>1.1032381499999999</v>
          </cell>
        </row>
      </sheetData>
      <sheetData sheetId="1913">
        <row r="1">
          <cell r="R1">
            <v>1.1032381499999999</v>
          </cell>
        </row>
      </sheetData>
      <sheetData sheetId="1914">
        <row r="1">
          <cell r="R1">
            <v>1.1032381499999999</v>
          </cell>
        </row>
      </sheetData>
      <sheetData sheetId="1915">
        <row r="1">
          <cell r="R1">
            <v>1.1032381499999999</v>
          </cell>
        </row>
      </sheetData>
      <sheetData sheetId="1916">
        <row r="1">
          <cell r="R1">
            <v>1.1032381499999999</v>
          </cell>
        </row>
      </sheetData>
      <sheetData sheetId="1917">
        <row r="1">
          <cell r="R1">
            <v>1.1032381499999999</v>
          </cell>
        </row>
      </sheetData>
      <sheetData sheetId="1918">
        <row r="1">
          <cell r="R1">
            <v>1.1032381499999999</v>
          </cell>
        </row>
      </sheetData>
      <sheetData sheetId="1919">
        <row r="1">
          <cell r="R1">
            <v>1.1032381499999999</v>
          </cell>
        </row>
      </sheetData>
      <sheetData sheetId="1920">
        <row r="1">
          <cell r="R1">
            <v>1.1032381499999999</v>
          </cell>
        </row>
      </sheetData>
      <sheetData sheetId="1921">
        <row r="1">
          <cell r="R1">
            <v>1.1032381499999999</v>
          </cell>
        </row>
      </sheetData>
      <sheetData sheetId="1922">
        <row r="1">
          <cell r="R1">
            <v>1.1032381499999999</v>
          </cell>
        </row>
      </sheetData>
      <sheetData sheetId="1923">
        <row r="1">
          <cell r="R1">
            <v>1.1032381499999999</v>
          </cell>
        </row>
      </sheetData>
      <sheetData sheetId="1924">
        <row r="1">
          <cell r="R1">
            <v>1.1032381499999999</v>
          </cell>
        </row>
      </sheetData>
      <sheetData sheetId="1925">
        <row r="1">
          <cell r="R1">
            <v>1.1032381499999999</v>
          </cell>
        </row>
      </sheetData>
      <sheetData sheetId="1926">
        <row r="1">
          <cell r="R1">
            <v>1.1032381499999999</v>
          </cell>
        </row>
      </sheetData>
      <sheetData sheetId="1927">
        <row r="1">
          <cell r="R1">
            <v>1.1032381499999999</v>
          </cell>
        </row>
      </sheetData>
      <sheetData sheetId="1928">
        <row r="1">
          <cell r="R1">
            <v>1.1032381499999999</v>
          </cell>
        </row>
      </sheetData>
      <sheetData sheetId="1929">
        <row r="1">
          <cell r="R1">
            <v>1.1032381499999999</v>
          </cell>
        </row>
      </sheetData>
      <sheetData sheetId="1930">
        <row r="1">
          <cell r="R1">
            <v>1.1032381499999999</v>
          </cell>
        </row>
      </sheetData>
      <sheetData sheetId="1931">
        <row r="1">
          <cell r="R1">
            <v>1.1032381499999999</v>
          </cell>
        </row>
      </sheetData>
      <sheetData sheetId="1932">
        <row r="1">
          <cell r="R1">
            <v>1.1032381499999999</v>
          </cell>
        </row>
      </sheetData>
      <sheetData sheetId="1933">
        <row r="1">
          <cell r="R1">
            <v>1.1032381499999999</v>
          </cell>
        </row>
      </sheetData>
      <sheetData sheetId="1934">
        <row r="1">
          <cell r="R1">
            <v>1.1032381499999999</v>
          </cell>
        </row>
      </sheetData>
      <sheetData sheetId="1935">
        <row r="1">
          <cell r="R1">
            <v>1.1032381499999999</v>
          </cell>
        </row>
      </sheetData>
      <sheetData sheetId="1936">
        <row r="1">
          <cell r="R1">
            <v>1.1032381499999999</v>
          </cell>
        </row>
      </sheetData>
      <sheetData sheetId="1937">
        <row r="1">
          <cell r="R1">
            <v>1.1032381499999999</v>
          </cell>
        </row>
      </sheetData>
      <sheetData sheetId="1938">
        <row r="1">
          <cell r="R1">
            <v>1.1032381499999999</v>
          </cell>
        </row>
      </sheetData>
      <sheetData sheetId="1939">
        <row r="1">
          <cell r="R1">
            <v>1.1032381499999999</v>
          </cell>
        </row>
      </sheetData>
      <sheetData sheetId="1940">
        <row r="1">
          <cell r="R1">
            <v>1.1032381499999999</v>
          </cell>
        </row>
      </sheetData>
      <sheetData sheetId="1941">
        <row r="1">
          <cell r="R1">
            <v>1.1032381499999999</v>
          </cell>
        </row>
      </sheetData>
      <sheetData sheetId="1942">
        <row r="1">
          <cell r="R1">
            <v>1.1032381499999999</v>
          </cell>
        </row>
      </sheetData>
      <sheetData sheetId="1943">
        <row r="1">
          <cell r="R1">
            <v>1.1032381499999999</v>
          </cell>
        </row>
      </sheetData>
      <sheetData sheetId="1944">
        <row r="1">
          <cell r="R1">
            <v>1.1032381499999999</v>
          </cell>
        </row>
      </sheetData>
      <sheetData sheetId="1945">
        <row r="1">
          <cell r="R1">
            <v>1.1032381499999999</v>
          </cell>
        </row>
      </sheetData>
      <sheetData sheetId="1946">
        <row r="1">
          <cell r="R1">
            <v>1.1032381499999999</v>
          </cell>
        </row>
      </sheetData>
      <sheetData sheetId="1947">
        <row r="1">
          <cell r="R1">
            <v>1.1032381499999999</v>
          </cell>
        </row>
      </sheetData>
      <sheetData sheetId="1948">
        <row r="1">
          <cell r="R1">
            <v>1.1032381499999999</v>
          </cell>
        </row>
      </sheetData>
      <sheetData sheetId="1949">
        <row r="1">
          <cell r="R1">
            <v>1.1032381499999999</v>
          </cell>
        </row>
      </sheetData>
      <sheetData sheetId="1950">
        <row r="1">
          <cell r="R1">
            <v>1.1032381499999999</v>
          </cell>
        </row>
      </sheetData>
      <sheetData sheetId="1951">
        <row r="1">
          <cell r="R1">
            <v>1.1032381499999999</v>
          </cell>
        </row>
      </sheetData>
      <sheetData sheetId="1952">
        <row r="1">
          <cell r="R1">
            <v>1.1032381499999999</v>
          </cell>
        </row>
      </sheetData>
      <sheetData sheetId="1953">
        <row r="1">
          <cell r="R1">
            <v>1.1032381499999999</v>
          </cell>
        </row>
      </sheetData>
      <sheetData sheetId="1954">
        <row r="1">
          <cell r="R1">
            <v>1.1032381499999999</v>
          </cell>
        </row>
      </sheetData>
      <sheetData sheetId="1955">
        <row r="1">
          <cell r="R1">
            <v>1.1032381499999999</v>
          </cell>
        </row>
      </sheetData>
      <sheetData sheetId="1956">
        <row r="1">
          <cell r="R1">
            <v>1.1032381499999999</v>
          </cell>
        </row>
      </sheetData>
      <sheetData sheetId="1957">
        <row r="1">
          <cell r="R1">
            <v>1.1032381499999999</v>
          </cell>
        </row>
      </sheetData>
      <sheetData sheetId="1958">
        <row r="1">
          <cell r="R1">
            <v>1.1032381499999999</v>
          </cell>
        </row>
      </sheetData>
      <sheetData sheetId="1959">
        <row r="1">
          <cell r="R1">
            <v>1.1032381499999999</v>
          </cell>
        </row>
      </sheetData>
      <sheetData sheetId="1960">
        <row r="1">
          <cell r="R1">
            <v>1.1032381499999999</v>
          </cell>
        </row>
      </sheetData>
      <sheetData sheetId="1961">
        <row r="1">
          <cell r="R1">
            <v>1.1032381499999999</v>
          </cell>
        </row>
      </sheetData>
      <sheetData sheetId="1962">
        <row r="1">
          <cell r="R1">
            <v>1.1032381499999999</v>
          </cell>
        </row>
      </sheetData>
      <sheetData sheetId="1963">
        <row r="1">
          <cell r="R1">
            <v>1.1032381499999999</v>
          </cell>
        </row>
      </sheetData>
      <sheetData sheetId="1964">
        <row r="1">
          <cell r="R1">
            <v>1.1032381499999999</v>
          </cell>
        </row>
      </sheetData>
      <sheetData sheetId="1965">
        <row r="1">
          <cell r="R1">
            <v>1.1032381499999999</v>
          </cell>
        </row>
      </sheetData>
      <sheetData sheetId="1966">
        <row r="1">
          <cell r="R1">
            <v>1.1032381499999999</v>
          </cell>
        </row>
      </sheetData>
      <sheetData sheetId="1967">
        <row r="1">
          <cell r="R1">
            <v>1.1032381499999999</v>
          </cell>
        </row>
      </sheetData>
      <sheetData sheetId="1968">
        <row r="1">
          <cell r="R1">
            <v>1.1032381499999999</v>
          </cell>
        </row>
      </sheetData>
      <sheetData sheetId="1969">
        <row r="1">
          <cell r="R1">
            <v>1.1032381499999999</v>
          </cell>
        </row>
      </sheetData>
      <sheetData sheetId="1970">
        <row r="1">
          <cell r="R1">
            <v>1.1032381499999999</v>
          </cell>
        </row>
      </sheetData>
      <sheetData sheetId="1971">
        <row r="1">
          <cell r="R1">
            <v>1.1032381499999999</v>
          </cell>
        </row>
      </sheetData>
      <sheetData sheetId="1972">
        <row r="1">
          <cell r="R1">
            <v>1.1032381499999999</v>
          </cell>
        </row>
      </sheetData>
      <sheetData sheetId="1973">
        <row r="1">
          <cell r="R1">
            <v>1.1032381499999999</v>
          </cell>
        </row>
      </sheetData>
      <sheetData sheetId="1974">
        <row r="1">
          <cell r="R1">
            <v>1.1032381499999999</v>
          </cell>
        </row>
      </sheetData>
      <sheetData sheetId="1975">
        <row r="1">
          <cell r="R1">
            <v>1.1032381499999999</v>
          </cell>
        </row>
      </sheetData>
      <sheetData sheetId="1976">
        <row r="1">
          <cell r="R1">
            <v>1.1032381499999999</v>
          </cell>
        </row>
      </sheetData>
      <sheetData sheetId="1977">
        <row r="1">
          <cell r="R1">
            <v>1.1032381499999999</v>
          </cell>
        </row>
      </sheetData>
      <sheetData sheetId="1978">
        <row r="1">
          <cell r="R1">
            <v>1.1032381499999999</v>
          </cell>
        </row>
      </sheetData>
      <sheetData sheetId="1979">
        <row r="1">
          <cell r="R1">
            <v>1.1032381499999999</v>
          </cell>
        </row>
      </sheetData>
      <sheetData sheetId="1980">
        <row r="1">
          <cell r="R1">
            <v>1.1032381499999999</v>
          </cell>
        </row>
      </sheetData>
      <sheetData sheetId="1981">
        <row r="1">
          <cell r="R1">
            <v>1.1032381499999999</v>
          </cell>
        </row>
      </sheetData>
      <sheetData sheetId="1982">
        <row r="1">
          <cell r="R1">
            <v>1.1032381499999999</v>
          </cell>
        </row>
      </sheetData>
      <sheetData sheetId="1983">
        <row r="1">
          <cell r="R1">
            <v>1.1032381499999999</v>
          </cell>
        </row>
      </sheetData>
      <sheetData sheetId="1984">
        <row r="1">
          <cell r="R1">
            <v>1.1032381499999999</v>
          </cell>
        </row>
      </sheetData>
      <sheetData sheetId="1985">
        <row r="1">
          <cell r="R1">
            <v>1.1032381499999999</v>
          </cell>
        </row>
      </sheetData>
      <sheetData sheetId="1986">
        <row r="1">
          <cell r="R1">
            <v>1.1032381499999999</v>
          </cell>
        </row>
      </sheetData>
      <sheetData sheetId="1987">
        <row r="1">
          <cell r="R1">
            <v>1.1032381499999999</v>
          </cell>
        </row>
      </sheetData>
      <sheetData sheetId="1988">
        <row r="1">
          <cell r="R1">
            <v>1.1032381499999999</v>
          </cell>
        </row>
      </sheetData>
      <sheetData sheetId="1989">
        <row r="1">
          <cell r="R1">
            <v>1.1032381499999999</v>
          </cell>
        </row>
      </sheetData>
      <sheetData sheetId="1990">
        <row r="1">
          <cell r="R1">
            <v>1.1032381499999999</v>
          </cell>
        </row>
      </sheetData>
      <sheetData sheetId="1991">
        <row r="1">
          <cell r="R1">
            <v>1.1032381499999999</v>
          </cell>
        </row>
      </sheetData>
      <sheetData sheetId="1992">
        <row r="1">
          <cell r="R1">
            <v>1.1032381499999999</v>
          </cell>
        </row>
      </sheetData>
      <sheetData sheetId="1993">
        <row r="1">
          <cell r="R1">
            <v>1.1032381499999999</v>
          </cell>
        </row>
      </sheetData>
      <sheetData sheetId="1994">
        <row r="1">
          <cell r="R1">
            <v>1.1032381499999999</v>
          </cell>
        </row>
      </sheetData>
      <sheetData sheetId="1995">
        <row r="1">
          <cell r="R1">
            <v>1.1032381499999999</v>
          </cell>
        </row>
      </sheetData>
      <sheetData sheetId="1996">
        <row r="1">
          <cell r="R1">
            <v>1.1032381499999999</v>
          </cell>
        </row>
      </sheetData>
      <sheetData sheetId="1997">
        <row r="1">
          <cell r="R1">
            <v>1.1032381499999999</v>
          </cell>
        </row>
      </sheetData>
      <sheetData sheetId="1998">
        <row r="1">
          <cell r="R1">
            <v>1.1032381499999999</v>
          </cell>
        </row>
      </sheetData>
      <sheetData sheetId="1999">
        <row r="1">
          <cell r="R1">
            <v>1.1032381499999999</v>
          </cell>
        </row>
      </sheetData>
      <sheetData sheetId="2000">
        <row r="1">
          <cell r="R1">
            <v>1.1032381499999999</v>
          </cell>
        </row>
      </sheetData>
      <sheetData sheetId="2001">
        <row r="1">
          <cell r="R1">
            <v>1.1032381499999999</v>
          </cell>
        </row>
      </sheetData>
      <sheetData sheetId="2002">
        <row r="1">
          <cell r="R1">
            <v>1.1032381499999999</v>
          </cell>
        </row>
      </sheetData>
      <sheetData sheetId="2003">
        <row r="1">
          <cell r="R1">
            <v>1.1032381499999999</v>
          </cell>
        </row>
      </sheetData>
      <sheetData sheetId="2004">
        <row r="1">
          <cell r="R1">
            <v>1.1032381499999999</v>
          </cell>
        </row>
      </sheetData>
      <sheetData sheetId="2005">
        <row r="1">
          <cell r="R1">
            <v>1.1032381499999999</v>
          </cell>
        </row>
      </sheetData>
      <sheetData sheetId="2006">
        <row r="1">
          <cell r="R1">
            <v>1.1032381499999999</v>
          </cell>
        </row>
      </sheetData>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ow r="1">
          <cell r="R1">
            <v>1.1032381499999999</v>
          </cell>
        </row>
      </sheetData>
      <sheetData sheetId="2131">
        <row r="1">
          <cell r="R1">
            <v>1.1032381499999999</v>
          </cell>
        </row>
      </sheetData>
      <sheetData sheetId="2132">
        <row r="1">
          <cell r="R1">
            <v>1.1032381499999999</v>
          </cell>
        </row>
      </sheetData>
      <sheetData sheetId="2133">
        <row r="1">
          <cell r="R1">
            <v>1.1032381499999999</v>
          </cell>
        </row>
      </sheetData>
      <sheetData sheetId="2134">
        <row r="1">
          <cell r="R1">
            <v>1.1032381499999999</v>
          </cell>
        </row>
      </sheetData>
      <sheetData sheetId="2135">
        <row r="1">
          <cell r="R1">
            <v>1.1032381499999999</v>
          </cell>
        </row>
      </sheetData>
      <sheetData sheetId="2136">
        <row r="1">
          <cell r="R1">
            <v>1.1032381499999999</v>
          </cell>
        </row>
      </sheetData>
      <sheetData sheetId="2137">
        <row r="1">
          <cell r="R1">
            <v>1.1032381499999999</v>
          </cell>
        </row>
      </sheetData>
      <sheetData sheetId="2138">
        <row r="1">
          <cell r="R1">
            <v>1.1032381499999999</v>
          </cell>
        </row>
      </sheetData>
      <sheetData sheetId="2139">
        <row r="1">
          <cell r="R1">
            <v>1.1032381499999999</v>
          </cell>
        </row>
      </sheetData>
      <sheetData sheetId="2140">
        <row r="1">
          <cell r="R1">
            <v>1.1032381499999999</v>
          </cell>
        </row>
      </sheetData>
      <sheetData sheetId="2141">
        <row r="1">
          <cell r="R1">
            <v>1.1032381499999999</v>
          </cell>
        </row>
      </sheetData>
      <sheetData sheetId="2142">
        <row r="1">
          <cell r="R1">
            <v>1.1032381499999999</v>
          </cell>
        </row>
      </sheetData>
      <sheetData sheetId="2143">
        <row r="1">
          <cell r="R1">
            <v>1.1032381499999999</v>
          </cell>
        </row>
      </sheetData>
      <sheetData sheetId="2144">
        <row r="1">
          <cell r="R1">
            <v>1.1032381499999999</v>
          </cell>
        </row>
      </sheetData>
      <sheetData sheetId="2145">
        <row r="1">
          <cell r="R1">
            <v>1.1032381499999999</v>
          </cell>
        </row>
      </sheetData>
      <sheetData sheetId="2146">
        <row r="1">
          <cell r="R1">
            <v>1.1032381499999999</v>
          </cell>
        </row>
      </sheetData>
      <sheetData sheetId="2147">
        <row r="1">
          <cell r="R1">
            <v>1.1032381499999999</v>
          </cell>
        </row>
      </sheetData>
      <sheetData sheetId="2148">
        <row r="1">
          <cell r="R1">
            <v>1.1032381499999999</v>
          </cell>
        </row>
      </sheetData>
      <sheetData sheetId="2149">
        <row r="1">
          <cell r="R1">
            <v>1.1032381499999999</v>
          </cell>
        </row>
      </sheetData>
      <sheetData sheetId="2150">
        <row r="1">
          <cell r="R1">
            <v>1.1032381499999999</v>
          </cell>
        </row>
      </sheetData>
      <sheetData sheetId="2151">
        <row r="1">
          <cell r="R1">
            <v>1.1032381499999999</v>
          </cell>
        </row>
      </sheetData>
      <sheetData sheetId="2152">
        <row r="1">
          <cell r="R1">
            <v>1.1032381499999999</v>
          </cell>
        </row>
      </sheetData>
      <sheetData sheetId="2153">
        <row r="1">
          <cell r="R1">
            <v>1.1032381499999999</v>
          </cell>
        </row>
      </sheetData>
      <sheetData sheetId="2154">
        <row r="1">
          <cell r="R1">
            <v>1.1032381499999999</v>
          </cell>
        </row>
      </sheetData>
      <sheetData sheetId="2155">
        <row r="1">
          <cell r="R1">
            <v>1.1032381499999999</v>
          </cell>
        </row>
      </sheetData>
      <sheetData sheetId="2156">
        <row r="1">
          <cell r="R1">
            <v>1.1032381499999999</v>
          </cell>
        </row>
      </sheetData>
      <sheetData sheetId="2157">
        <row r="1">
          <cell r="R1">
            <v>1.1032381499999999</v>
          </cell>
        </row>
      </sheetData>
      <sheetData sheetId="2158">
        <row r="1">
          <cell r="R1">
            <v>1.1032381499999999</v>
          </cell>
        </row>
      </sheetData>
      <sheetData sheetId="2159">
        <row r="1">
          <cell r="R1">
            <v>1.1032381499999999</v>
          </cell>
        </row>
      </sheetData>
      <sheetData sheetId="2160">
        <row r="1">
          <cell r="R1">
            <v>1.1032381499999999</v>
          </cell>
        </row>
      </sheetData>
      <sheetData sheetId="2161">
        <row r="1">
          <cell r="R1">
            <v>1.1032381499999999</v>
          </cell>
        </row>
      </sheetData>
      <sheetData sheetId="2162">
        <row r="1">
          <cell r="R1">
            <v>1.1032381499999999</v>
          </cell>
        </row>
      </sheetData>
      <sheetData sheetId="2163">
        <row r="1">
          <cell r="R1">
            <v>1.1032381499999999</v>
          </cell>
        </row>
      </sheetData>
      <sheetData sheetId="2164">
        <row r="1">
          <cell r="R1">
            <v>1.1032381499999999</v>
          </cell>
        </row>
      </sheetData>
      <sheetData sheetId="2165">
        <row r="1">
          <cell r="R1">
            <v>1.1032381499999999</v>
          </cell>
        </row>
      </sheetData>
      <sheetData sheetId="2166">
        <row r="1">
          <cell r="R1">
            <v>1.1032381499999999</v>
          </cell>
        </row>
      </sheetData>
      <sheetData sheetId="2167">
        <row r="1">
          <cell r="R1">
            <v>1.1032381499999999</v>
          </cell>
        </row>
      </sheetData>
      <sheetData sheetId="2168">
        <row r="1">
          <cell r="R1">
            <v>1.1032381499999999</v>
          </cell>
        </row>
      </sheetData>
      <sheetData sheetId="2169">
        <row r="1">
          <cell r="R1">
            <v>1.1032381499999999</v>
          </cell>
        </row>
      </sheetData>
      <sheetData sheetId="2170">
        <row r="1">
          <cell r="R1">
            <v>1.1032381499999999</v>
          </cell>
        </row>
      </sheetData>
      <sheetData sheetId="2171">
        <row r="1">
          <cell r="R1">
            <v>1.1032381499999999</v>
          </cell>
        </row>
      </sheetData>
      <sheetData sheetId="2172">
        <row r="1">
          <cell r="R1">
            <v>1.1032381499999999</v>
          </cell>
        </row>
      </sheetData>
      <sheetData sheetId="2173">
        <row r="1">
          <cell r="R1">
            <v>1.1032381499999999</v>
          </cell>
        </row>
      </sheetData>
      <sheetData sheetId="2174">
        <row r="1">
          <cell r="R1">
            <v>1.1032381499999999</v>
          </cell>
        </row>
      </sheetData>
      <sheetData sheetId="2175">
        <row r="1">
          <cell r="R1">
            <v>1.1032381499999999</v>
          </cell>
        </row>
      </sheetData>
      <sheetData sheetId="2176">
        <row r="1">
          <cell r="R1">
            <v>1.1032381499999999</v>
          </cell>
        </row>
      </sheetData>
      <sheetData sheetId="2177">
        <row r="1">
          <cell r="R1">
            <v>1.1032381499999999</v>
          </cell>
        </row>
      </sheetData>
      <sheetData sheetId="2178">
        <row r="1">
          <cell r="R1">
            <v>1.1032381499999999</v>
          </cell>
        </row>
      </sheetData>
      <sheetData sheetId="2179">
        <row r="1">
          <cell r="R1">
            <v>1.1032381499999999</v>
          </cell>
        </row>
      </sheetData>
      <sheetData sheetId="2180">
        <row r="1">
          <cell r="R1">
            <v>1.1032381499999999</v>
          </cell>
        </row>
      </sheetData>
      <sheetData sheetId="2181">
        <row r="1">
          <cell r="R1">
            <v>1.1032381499999999</v>
          </cell>
        </row>
      </sheetData>
      <sheetData sheetId="2182">
        <row r="1">
          <cell r="R1">
            <v>1.1032381499999999</v>
          </cell>
        </row>
      </sheetData>
      <sheetData sheetId="2183">
        <row r="1">
          <cell r="R1">
            <v>1.1032381499999999</v>
          </cell>
        </row>
      </sheetData>
      <sheetData sheetId="2184">
        <row r="1">
          <cell r="R1">
            <v>1.1032381499999999</v>
          </cell>
        </row>
      </sheetData>
      <sheetData sheetId="2185">
        <row r="1">
          <cell r="R1">
            <v>1.1032381499999999</v>
          </cell>
        </row>
      </sheetData>
      <sheetData sheetId="2186">
        <row r="1">
          <cell r="R1">
            <v>1.1032381499999999</v>
          </cell>
        </row>
      </sheetData>
      <sheetData sheetId="2187">
        <row r="1">
          <cell r="R1">
            <v>1.1032381499999999</v>
          </cell>
        </row>
      </sheetData>
      <sheetData sheetId="2188">
        <row r="1">
          <cell r="R1">
            <v>1.1032381499999999</v>
          </cell>
        </row>
      </sheetData>
      <sheetData sheetId="2189">
        <row r="1">
          <cell r="R1">
            <v>1.1032381499999999</v>
          </cell>
        </row>
      </sheetData>
      <sheetData sheetId="2190">
        <row r="1">
          <cell r="R1">
            <v>1.1032381499999999</v>
          </cell>
        </row>
      </sheetData>
      <sheetData sheetId="2191">
        <row r="1">
          <cell r="R1">
            <v>1.1032381499999999</v>
          </cell>
        </row>
      </sheetData>
      <sheetData sheetId="2192">
        <row r="1">
          <cell r="R1">
            <v>1.1032381499999999</v>
          </cell>
        </row>
      </sheetData>
      <sheetData sheetId="2193">
        <row r="1">
          <cell r="R1">
            <v>1.1032381499999999</v>
          </cell>
        </row>
      </sheetData>
      <sheetData sheetId="2194">
        <row r="1">
          <cell r="R1">
            <v>1.1032381499999999</v>
          </cell>
        </row>
      </sheetData>
      <sheetData sheetId="2195">
        <row r="1">
          <cell r="R1">
            <v>1.1032381499999999</v>
          </cell>
        </row>
      </sheetData>
      <sheetData sheetId="2196">
        <row r="1">
          <cell r="R1">
            <v>1.1032381499999999</v>
          </cell>
        </row>
      </sheetData>
      <sheetData sheetId="2197">
        <row r="1">
          <cell r="R1">
            <v>1.1032381499999999</v>
          </cell>
        </row>
      </sheetData>
      <sheetData sheetId="2198">
        <row r="1">
          <cell r="R1">
            <v>1.1032381499999999</v>
          </cell>
        </row>
      </sheetData>
      <sheetData sheetId="2199">
        <row r="1">
          <cell r="R1">
            <v>1.1032381499999999</v>
          </cell>
        </row>
      </sheetData>
      <sheetData sheetId="2200">
        <row r="1">
          <cell r="R1">
            <v>1.1032381499999999</v>
          </cell>
        </row>
      </sheetData>
      <sheetData sheetId="2201">
        <row r="1">
          <cell r="R1">
            <v>1.1032381499999999</v>
          </cell>
        </row>
      </sheetData>
      <sheetData sheetId="2202">
        <row r="1">
          <cell r="R1">
            <v>1.1032381499999999</v>
          </cell>
        </row>
      </sheetData>
      <sheetData sheetId="2203">
        <row r="1">
          <cell r="R1">
            <v>1.1032381499999999</v>
          </cell>
        </row>
      </sheetData>
      <sheetData sheetId="2204">
        <row r="1">
          <cell r="R1">
            <v>1.1032381499999999</v>
          </cell>
        </row>
      </sheetData>
      <sheetData sheetId="2205">
        <row r="1">
          <cell r="R1">
            <v>1.1032381499999999</v>
          </cell>
        </row>
      </sheetData>
      <sheetData sheetId="2206">
        <row r="1">
          <cell r="R1">
            <v>1.1032381499999999</v>
          </cell>
        </row>
      </sheetData>
      <sheetData sheetId="2207">
        <row r="1">
          <cell r="R1">
            <v>1.1032381499999999</v>
          </cell>
        </row>
      </sheetData>
      <sheetData sheetId="2208">
        <row r="1">
          <cell r="R1">
            <v>1.1032381499999999</v>
          </cell>
        </row>
      </sheetData>
      <sheetData sheetId="2209">
        <row r="1">
          <cell r="R1">
            <v>1.1032381499999999</v>
          </cell>
        </row>
      </sheetData>
      <sheetData sheetId="2210">
        <row r="1">
          <cell r="R1">
            <v>1.1032381499999999</v>
          </cell>
        </row>
      </sheetData>
      <sheetData sheetId="2211">
        <row r="1">
          <cell r="R1">
            <v>1.1032381499999999</v>
          </cell>
        </row>
      </sheetData>
      <sheetData sheetId="2212">
        <row r="1">
          <cell r="R1">
            <v>1.1032381499999999</v>
          </cell>
        </row>
      </sheetData>
      <sheetData sheetId="2213">
        <row r="1">
          <cell r="R1">
            <v>1.1032381499999999</v>
          </cell>
        </row>
      </sheetData>
      <sheetData sheetId="2214">
        <row r="1">
          <cell r="R1">
            <v>1.1032381499999999</v>
          </cell>
        </row>
      </sheetData>
      <sheetData sheetId="2215">
        <row r="1">
          <cell r="R1">
            <v>1.1032381499999999</v>
          </cell>
        </row>
      </sheetData>
      <sheetData sheetId="2216">
        <row r="1">
          <cell r="R1">
            <v>1.1032381499999999</v>
          </cell>
        </row>
      </sheetData>
      <sheetData sheetId="2217">
        <row r="1">
          <cell r="R1">
            <v>1.1032381499999999</v>
          </cell>
        </row>
      </sheetData>
      <sheetData sheetId="2218">
        <row r="1">
          <cell r="R1">
            <v>1.1032381499999999</v>
          </cell>
        </row>
      </sheetData>
      <sheetData sheetId="2219">
        <row r="1">
          <cell r="R1">
            <v>1.1032381499999999</v>
          </cell>
        </row>
      </sheetData>
      <sheetData sheetId="2220">
        <row r="1">
          <cell r="R1">
            <v>1.1032381499999999</v>
          </cell>
        </row>
      </sheetData>
      <sheetData sheetId="2221">
        <row r="1">
          <cell r="R1">
            <v>1.1032381499999999</v>
          </cell>
        </row>
      </sheetData>
      <sheetData sheetId="2222">
        <row r="1">
          <cell r="R1">
            <v>1.1032381499999999</v>
          </cell>
        </row>
      </sheetData>
      <sheetData sheetId="2223">
        <row r="1">
          <cell r="R1">
            <v>1.1032381499999999</v>
          </cell>
        </row>
      </sheetData>
      <sheetData sheetId="2224">
        <row r="1">
          <cell r="R1">
            <v>1.1032381499999999</v>
          </cell>
        </row>
      </sheetData>
      <sheetData sheetId="2225">
        <row r="1">
          <cell r="R1">
            <v>1.1032381499999999</v>
          </cell>
        </row>
      </sheetData>
      <sheetData sheetId="2226">
        <row r="1">
          <cell r="R1">
            <v>1.1032381499999999</v>
          </cell>
        </row>
      </sheetData>
      <sheetData sheetId="2227">
        <row r="1">
          <cell r="R1">
            <v>1.1032381499999999</v>
          </cell>
        </row>
      </sheetData>
      <sheetData sheetId="2228">
        <row r="1">
          <cell r="R1">
            <v>1.1032381499999999</v>
          </cell>
        </row>
      </sheetData>
      <sheetData sheetId="2229">
        <row r="1">
          <cell r="R1">
            <v>1.1032381499999999</v>
          </cell>
        </row>
      </sheetData>
      <sheetData sheetId="2230">
        <row r="1">
          <cell r="R1">
            <v>1.1032381499999999</v>
          </cell>
        </row>
      </sheetData>
      <sheetData sheetId="2231">
        <row r="1">
          <cell r="R1">
            <v>1.1032381499999999</v>
          </cell>
        </row>
      </sheetData>
      <sheetData sheetId="2232">
        <row r="1">
          <cell r="R1">
            <v>1.1032381499999999</v>
          </cell>
        </row>
      </sheetData>
      <sheetData sheetId="2233">
        <row r="1">
          <cell r="R1">
            <v>1.1032381499999999</v>
          </cell>
        </row>
      </sheetData>
      <sheetData sheetId="2234">
        <row r="1">
          <cell r="R1">
            <v>1.1032381499999999</v>
          </cell>
        </row>
      </sheetData>
      <sheetData sheetId="2235">
        <row r="1">
          <cell r="R1">
            <v>1.1032381499999999</v>
          </cell>
        </row>
      </sheetData>
      <sheetData sheetId="2236">
        <row r="1">
          <cell r="R1">
            <v>1.1032381499999999</v>
          </cell>
        </row>
      </sheetData>
      <sheetData sheetId="2237">
        <row r="1">
          <cell r="R1">
            <v>1.1032381499999999</v>
          </cell>
        </row>
      </sheetData>
      <sheetData sheetId="2238">
        <row r="1">
          <cell r="R1">
            <v>1.1032381499999999</v>
          </cell>
        </row>
      </sheetData>
      <sheetData sheetId="2239">
        <row r="1">
          <cell r="R1">
            <v>1.1032381499999999</v>
          </cell>
        </row>
      </sheetData>
      <sheetData sheetId="2240">
        <row r="1">
          <cell r="R1">
            <v>1.1032381499999999</v>
          </cell>
        </row>
      </sheetData>
      <sheetData sheetId="2241">
        <row r="1">
          <cell r="R1">
            <v>1.1032381499999999</v>
          </cell>
        </row>
      </sheetData>
      <sheetData sheetId="2242">
        <row r="1">
          <cell r="R1">
            <v>1.1032381499999999</v>
          </cell>
        </row>
      </sheetData>
      <sheetData sheetId="2243">
        <row r="1">
          <cell r="R1">
            <v>1.1032381499999999</v>
          </cell>
        </row>
      </sheetData>
      <sheetData sheetId="2244">
        <row r="1">
          <cell r="R1">
            <v>1.1032381499999999</v>
          </cell>
        </row>
      </sheetData>
      <sheetData sheetId="2245">
        <row r="1">
          <cell r="R1">
            <v>1.1032381499999999</v>
          </cell>
        </row>
      </sheetData>
      <sheetData sheetId="2246">
        <row r="1">
          <cell r="R1">
            <v>1.1032381499999999</v>
          </cell>
        </row>
      </sheetData>
      <sheetData sheetId="2247">
        <row r="1">
          <cell r="R1">
            <v>1.1032381499999999</v>
          </cell>
        </row>
      </sheetData>
      <sheetData sheetId="2248">
        <row r="1">
          <cell r="R1">
            <v>1.1032381499999999</v>
          </cell>
        </row>
      </sheetData>
      <sheetData sheetId="2249">
        <row r="1">
          <cell r="R1">
            <v>1.1032381499999999</v>
          </cell>
        </row>
      </sheetData>
      <sheetData sheetId="2250">
        <row r="1">
          <cell r="R1">
            <v>1.1032381499999999</v>
          </cell>
        </row>
      </sheetData>
      <sheetData sheetId="2251">
        <row r="1">
          <cell r="R1">
            <v>1.1032381499999999</v>
          </cell>
        </row>
      </sheetData>
      <sheetData sheetId="2252">
        <row r="1">
          <cell r="R1">
            <v>1.1032381499999999</v>
          </cell>
        </row>
      </sheetData>
      <sheetData sheetId="2253">
        <row r="1">
          <cell r="R1">
            <v>1.1032381499999999</v>
          </cell>
        </row>
      </sheetData>
      <sheetData sheetId="2254">
        <row r="1">
          <cell r="R1">
            <v>1.1032381499999999</v>
          </cell>
        </row>
      </sheetData>
      <sheetData sheetId="2255">
        <row r="1">
          <cell r="R1">
            <v>1.1032381499999999</v>
          </cell>
        </row>
      </sheetData>
      <sheetData sheetId="2256">
        <row r="1">
          <cell r="R1">
            <v>1.1032381499999999</v>
          </cell>
        </row>
      </sheetData>
      <sheetData sheetId="2257">
        <row r="1">
          <cell r="R1">
            <v>1.1032381499999999</v>
          </cell>
        </row>
      </sheetData>
      <sheetData sheetId="2258">
        <row r="1">
          <cell r="R1">
            <v>1.1032381499999999</v>
          </cell>
        </row>
      </sheetData>
      <sheetData sheetId="2259">
        <row r="1">
          <cell r="R1">
            <v>1.1032381499999999</v>
          </cell>
        </row>
      </sheetData>
      <sheetData sheetId="2260">
        <row r="1">
          <cell r="R1">
            <v>1.1032381499999999</v>
          </cell>
        </row>
      </sheetData>
      <sheetData sheetId="2261">
        <row r="1">
          <cell r="R1">
            <v>1.1032381499999999</v>
          </cell>
        </row>
      </sheetData>
      <sheetData sheetId="2262">
        <row r="1">
          <cell r="R1">
            <v>1.1032381499999999</v>
          </cell>
        </row>
      </sheetData>
      <sheetData sheetId="2263">
        <row r="1">
          <cell r="R1">
            <v>1.1032381499999999</v>
          </cell>
        </row>
      </sheetData>
      <sheetData sheetId="2264">
        <row r="1">
          <cell r="R1">
            <v>1.1032381499999999</v>
          </cell>
        </row>
      </sheetData>
      <sheetData sheetId="2265">
        <row r="1">
          <cell r="R1">
            <v>1.1032381499999999</v>
          </cell>
        </row>
      </sheetData>
      <sheetData sheetId="2266">
        <row r="1">
          <cell r="R1">
            <v>1.1032381499999999</v>
          </cell>
        </row>
      </sheetData>
      <sheetData sheetId="2267">
        <row r="1">
          <cell r="R1">
            <v>1.1032381499999999</v>
          </cell>
        </row>
      </sheetData>
      <sheetData sheetId="2268">
        <row r="1">
          <cell r="R1">
            <v>1.1032381499999999</v>
          </cell>
        </row>
      </sheetData>
      <sheetData sheetId="2269">
        <row r="1">
          <cell r="R1">
            <v>1.1032381499999999</v>
          </cell>
        </row>
      </sheetData>
      <sheetData sheetId="2270">
        <row r="1">
          <cell r="R1">
            <v>1.1032381499999999</v>
          </cell>
        </row>
      </sheetData>
      <sheetData sheetId="2271">
        <row r="1">
          <cell r="R1">
            <v>1.1032381499999999</v>
          </cell>
        </row>
      </sheetData>
      <sheetData sheetId="2272">
        <row r="1">
          <cell r="R1">
            <v>1.1032381499999999</v>
          </cell>
        </row>
      </sheetData>
      <sheetData sheetId="2273">
        <row r="1">
          <cell r="R1">
            <v>1.1032381499999999</v>
          </cell>
        </row>
      </sheetData>
      <sheetData sheetId="2274">
        <row r="1">
          <cell r="R1">
            <v>1.1032381499999999</v>
          </cell>
        </row>
      </sheetData>
      <sheetData sheetId="2275">
        <row r="1">
          <cell r="R1">
            <v>1.1032381499999999</v>
          </cell>
        </row>
      </sheetData>
      <sheetData sheetId="2276">
        <row r="1">
          <cell r="R1">
            <v>1.1032381499999999</v>
          </cell>
        </row>
      </sheetData>
      <sheetData sheetId="2277">
        <row r="1">
          <cell r="R1">
            <v>1.1032381499999999</v>
          </cell>
        </row>
      </sheetData>
      <sheetData sheetId="2278">
        <row r="1">
          <cell r="R1">
            <v>1.1032381499999999</v>
          </cell>
        </row>
      </sheetData>
      <sheetData sheetId="2279">
        <row r="1">
          <cell r="R1">
            <v>1.1032381499999999</v>
          </cell>
        </row>
      </sheetData>
      <sheetData sheetId="2280">
        <row r="1">
          <cell r="R1">
            <v>1.1032381499999999</v>
          </cell>
        </row>
      </sheetData>
      <sheetData sheetId="2281">
        <row r="1">
          <cell r="R1">
            <v>1.1032381499999999</v>
          </cell>
        </row>
      </sheetData>
      <sheetData sheetId="2282">
        <row r="1">
          <cell r="R1">
            <v>1.1032381499999999</v>
          </cell>
        </row>
      </sheetData>
      <sheetData sheetId="2283">
        <row r="1">
          <cell r="R1">
            <v>1.1032381499999999</v>
          </cell>
        </row>
      </sheetData>
      <sheetData sheetId="2284">
        <row r="1">
          <cell r="R1">
            <v>1.1032381499999999</v>
          </cell>
        </row>
      </sheetData>
      <sheetData sheetId="2285">
        <row r="1">
          <cell r="R1">
            <v>1.1032381499999999</v>
          </cell>
        </row>
      </sheetData>
      <sheetData sheetId="2286">
        <row r="1">
          <cell r="R1">
            <v>1.1032381499999999</v>
          </cell>
        </row>
      </sheetData>
      <sheetData sheetId="2287">
        <row r="1">
          <cell r="R1">
            <v>1.1032381499999999</v>
          </cell>
        </row>
      </sheetData>
      <sheetData sheetId="2288">
        <row r="1">
          <cell r="R1">
            <v>1.1032381499999999</v>
          </cell>
        </row>
      </sheetData>
      <sheetData sheetId="2289">
        <row r="1">
          <cell r="R1">
            <v>1.1032381499999999</v>
          </cell>
        </row>
      </sheetData>
      <sheetData sheetId="2290">
        <row r="1">
          <cell r="R1">
            <v>1.1032381499999999</v>
          </cell>
        </row>
      </sheetData>
      <sheetData sheetId="2291">
        <row r="1">
          <cell r="R1">
            <v>1.1032381499999999</v>
          </cell>
        </row>
      </sheetData>
      <sheetData sheetId="2292">
        <row r="1">
          <cell r="R1">
            <v>1.1032381499999999</v>
          </cell>
        </row>
      </sheetData>
      <sheetData sheetId="2293">
        <row r="1">
          <cell r="R1">
            <v>1.1032381499999999</v>
          </cell>
        </row>
      </sheetData>
      <sheetData sheetId="2294">
        <row r="1">
          <cell r="R1">
            <v>1.1032381499999999</v>
          </cell>
        </row>
      </sheetData>
      <sheetData sheetId="2295">
        <row r="1">
          <cell r="R1">
            <v>1.1032381499999999</v>
          </cell>
        </row>
      </sheetData>
      <sheetData sheetId="2296">
        <row r="1">
          <cell r="R1">
            <v>1.1032381499999999</v>
          </cell>
        </row>
      </sheetData>
      <sheetData sheetId="2297">
        <row r="1">
          <cell r="R1">
            <v>1.1032381499999999</v>
          </cell>
        </row>
      </sheetData>
      <sheetData sheetId="2298">
        <row r="1">
          <cell r="R1">
            <v>1.1032381499999999</v>
          </cell>
        </row>
      </sheetData>
      <sheetData sheetId="2299">
        <row r="1">
          <cell r="R1">
            <v>1.1032381499999999</v>
          </cell>
        </row>
      </sheetData>
      <sheetData sheetId="2300">
        <row r="1">
          <cell r="R1">
            <v>1.1032381499999999</v>
          </cell>
        </row>
      </sheetData>
      <sheetData sheetId="2301">
        <row r="1">
          <cell r="R1">
            <v>1.1032381499999999</v>
          </cell>
        </row>
      </sheetData>
      <sheetData sheetId="2302">
        <row r="1">
          <cell r="R1">
            <v>1.1032381499999999</v>
          </cell>
        </row>
      </sheetData>
      <sheetData sheetId="2303">
        <row r="1">
          <cell r="R1">
            <v>1.1032381499999999</v>
          </cell>
        </row>
      </sheetData>
      <sheetData sheetId="2304">
        <row r="1">
          <cell r="R1">
            <v>1.1032381499999999</v>
          </cell>
        </row>
      </sheetData>
      <sheetData sheetId="2305">
        <row r="1">
          <cell r="R1">
            <v>1.1032381499999999</v>
          </cell>
        </row>
      </sheetData>
      <sheetData sheetId="2306">
        <row r="1">
          <cell r="R1">
            <v>1.1032381499999999</v>
          </cell>
        </row>
      </sheetData>
      <sheetData sheetId="2307">
        <row r="1">
          <cell r="R1">
            <v>1.1032381499999999</v>
          </cell>
        </row>
      </sheetData>
      <sheetData sheetId="2308">
        <row r="1">
          <cell r="R1">
            <v>1.1032381499999999</v>
          </cell>
        </row>
      </sheetData>
      <sheetData sheetId="2309">
        <row r="1">
          <cell r="R1">
            <v>1.1032381499999999</v>
          </cell>
        </row>
      </sheetData>
      <sheetData sheetId="2310">
        <row r="1">
          <cell r="R1">
            <v>1.1032381499999999</v>
          </cell>
        </row>
      </sheetData>
      <sheetData sheetId="2311">
        <row r="1">
          <cell r="R1">
            <v>1.1032381499999999</v>
          </cell>
        </row>
      </sheetData>
      <sheetData sheetId="2312">
        <row r="1">
          <cell r="R1">
            <v>1.1032381499999999</v>
          </cell>
        </row>
      </sheetData>
      <sheetData sheetId="2313">
        <row r="1">
          <cell r="R1">
            <v>1.1032381499999999</v>
          </cell>
        </row>
      </sheetData>
      <sheetData sheetId="2314">
        <row r="1">
          <cell r="R1">
            <v>1.1032381499999999</v>
          </cell>
        </row>
      </sheetData>
      <sheetData sheetId="2315">
        <row r="1">
          <cell r="R1">
            <v>1.1032381499999999</v>
          </cell>
        </row>
      </sheetData>
      <sheetData sheetId="2316">
        <row r="1">
          <cell r="R1">
            <v>1.1032381499999999</v>
          </cell>
        </row>
      </sheetData>
      <sheetData sheetId="2317">
        <row r="1">
          <cell r="R1">
            <v>1.1032381499999999</v>
          </cell>
        </row>
      </sheetData>
      <sheetData sheetId="2318">
        <row r="1">
          <cell r="R1">
            <v>1.1032381499999999</v>
          </cell>
        </row>
      </sheetData>
      <sheetData sheetId="2319">
        <row r="1">
          <cell r="R1">
            <v>1.1032381499999999</v>
          </cell>
        </row>
      </sheetData>
      <sheetData sheetId="2320">
        <row r="1">
          <cell r="R1">
            <v>1.1032381499999999</v>
          </cell>
        </row>
      </sheetData>
      <sheetData sheetId="2321">
        <row r="1">
          <cell r="R1">
            <v>1.1032381499999999</v>
          </cell>
        </row>
      </sheetData>
      <sheetData sheetId="2322">
        <row r="1">
          <cell r="R1">
            <v>1.1032381499999999</v>
          </cell>
        </row>
      </sheetData>
      <sheetData sheetId="2323">
        <row r="1">
          <cell r="R1">
            <v>1.1032381499999999</v>
          </cell>
        </row>
      </sheetData>
      <sheetData sheetId="2324">
        <row r="1">
          <cell r="R1">
            <v>1.1032381499999999</v>
          </cell>
        </row>
      </sheetData>
      <sheetData sheetId="2325">
        <row r="1">
          <cell r="R1">
            <v>1.1032381499999999</v>
          </cell>
        </row>
      </sheetData>
      <sheetData sheetId="2326">
        <row r="1">
          <cell r="R1">
            <v>1.1032381499999999</v>
          </cell>
        </row>
      </sheetData>
      <sheetData sheetId="2327">
        <row r="1">
          <cell r="R1">
            <v>1.1032381499999999</v>
          </cell>
        </row>
      </sheetData>
      <sheetData sheetId="2328">
        <row r="1">
          <cell r="R1">
            <v>1.1032381499999999</v>
          </cell>
        </row>
      </sheetData>
      <sheetData sheetId="2329">
        <row r="1">
          <cell r="R1">
            <v>1.1032381499999999</v>
          </cell>
        </row>
      </sheetData>
      <sheetData sheetId="2330">
        <row r="1">
          <cell r="R1">
            <v>1.1032381499999999</v>
          </cell>
        </row>
      </sheetData>
      <sheetData sheetId="2331">
        <row r="1">
          <cell r="R1">
            <v>1.1032381499999999</v>
          </cell>
        </row>
      </sheetData>
      <sheetData sheetId="2332">
        <row r="1">
          <cell r="R1">
            <v>1.1032381499999999</v>
          </cell>
        </row>
      </sheetData>
      <sheetData sheetId="2333">
        <row r="1">
          <cell r="R1">
            <v>1.1032381499999999</v>
          </cell>
        </row>
      </sheetData>
      <sheetData sheetId="2334">
        <row r="1">
          <cell r="R1">
            <v>1.1032381499999999</v>
          </cell>
        </row>
      </sheetData>
      <sheetData sheetId="2335">
        <row r="1">
          <cell r="R1">
            <v>1.1032381499999999</v>
          </cell>
        </row>
      </sheetData>
      <sheetData sheetId="2336">
        <row r="1">
          <cell r="R1">
            <v>1.1032381499999999</v>
          </cell>
        </row>
      </sheetData>
      <sheetData sheetId="2337">
        <row r="1">
          <cell r="R1">
            <v>1.1032381499999999</v>
          </cell>
        </row>
      </sheetData>
      <sheetData sheetId="2338">
        <row r="1">
          <cell r="R1">
            <v>1.1032381499999999</v>
          </cell>
        </row>
      </sheetData>
      <sheetData sheetId="2339">
        <row r="1">
          <cell r="R1">
            <v>1.1032381499999999</v>
          </cell>
        </row>
      </sheetData>
      <sheetData sheetId="2340">
        <row r="1">
          <cell r="R1">
            <v>1.1032381499999999</v>
          </cell>
        </row>
      </sheetData>
      <sheetData sheetId="2341">
        <row r="1">
          <cell r="R1">
            <v>1.1032381499999999</v>
          </cell>
        </row>
      </sheetData>
      <sheetData sheetId="2342">
        <row r="1">
          <cell r="R1">
            <v>1.1032381499999999</v>
          </cell>
        </row>
      </sheetData>
      <sheetData sheetId="2343">
        <row r="1">
          <cell r="R1">
            <v>1.1032381499999999</v>
          </cell>
        </row>
      </sheetData>
      <sheetData sheetId="2344">
        <row r="1">
          <cell r="R1">
            <v>1.1032381499999999</v>
          </cell>
        </row>
      </sheetData>
      <sheetData sheetId="2345">
        <row r="1">
          <cell r="R1">
            <v>1.1032381499999999</v>
          </cell>
        </row>
      </sheetData>
      <sheetData sheetId="2346">
        <row r="1">
          <cell r="R1">
            <v>1.1032381499999999</v>
          </cell>
        </row>
      </sheetData>
      <sheetData sheetId="2347">
        <row r="1">
          <cell r="R1">
            <v>1.1032381499999999</v>
          </cell>
        </row>
      </sheetData>
      <sheetData sheetId="2348">
        <row r="1">
          <cell r="R1">
            <v>1.1032381499999999</v>
          </cell>
        </row>
      </sheetData>
      <sheetData sheetId="2349">
        <row r="1">
          <cell r="R1">
            <v>1.1032381499999999</v>
          </cell>
        </row>
      </sheetData>
      <sheetData sheetId="2350">
        <row r="1">
          <cell r="R1">
            <v>1.1032381499999999</v>
          </cell>
        </row>
      </sheetData>
      <sheetData sheetId="2351">
        <row r="1">
          <cell r="R1">
            <v>1.1032381499999999</v>
          </cell>
        </row>
      </sheetData>
      <sheetData sheetId="2352">
        <row r="1">
          <cell r="R1">
            <v>1.1032381499999999</v>
          </cell>
        </row>
      </sheetData>
      <sheetData sheetId="2353">
        <row r="1">
          <cell r="R1">
            <v>1.1032381499999999</v>
          </cell>
        </row>
      </sheetData>
      <sheetData sheetId="2354">
        <row r="1">
          <cell r="R1">
            <v>1.1032381499999999</v>
          </cell>
        </row>
      </sheetData>
      <sheetData sheetId="2355">
        <row r="1">
          <cell r="R1">
            <v>1.1032381499999999</v>
          </cell>
        </row>
      </sheetData>
      <sheetData sheetId="2356">
        <row r="1">
          <cell r="R1">
            <v>1.1032381499999999</v>
          </cell>
        </row>
      </sheetData>
      <sheetData sheetId="2357">
        <row r="1">
          <cell r="R1">
            <v>1.1032381499999999</v>
          </cell>
        </row>
      </sheetData>
      <sheetData sheetId="2358">
        <row r="1">
          <cell r="R1">
            <v>1.1032381499999999</v>
          </cell>
        </row>
      </sheetData>
      <sheetData sheetId="2359">
        <row r="1">
          <cell r="R1">
            <v>1.1032381499999999</v>
          </cell>
        </row>
      </sheetData>
      <sheetData sheetId="2360">
        <row r="1">
          <cell r="R1">
            <v>1.1032381499999999</v>
          </cell>
        </row>
      </sheetData>
      <sheetData sheetId="2361">
        <row r="1">
          <cell r="R1">
            <v>1.1032381499999999</v>
          </cell>
        </row>
      </sheetData>
      <sheetData sheetId="2362">
        <row r="1">
          <cell r="R1">
            <v>1.1032381499999999</v>
          </cell>
        </row>
      </sheetData>
      <sheetData sheetId="2363">
        <row r="1">
          <cell r="R1">
            <v>1.1032381499999999</v>
          </cell>
        </row>
      </sheetData>
      <sheetData sheetId="2364">
        <row r="1">
          <cell r="R1">
            <v>1.1032381499999999</v>
          </cell>
        </row>
      </sheetData>
      <sheetData sheetId="2365">
        <row r="1">
          <cell r="R1">
            <v>1.1032381499999999</v>
          </cell>
        </row>
      </sheetData>
      <sheetData sheetId="2366">
        <row r="1">
          <cell r="R1">
            <v>1.1032381499999999</v>
          </cell>
        </row>
      </sheetData>
      <sheetData sheetId="2367">
        <row r="1">
          <cell r="R1">
            <v>1.1032381499999999</v>
          </cell>
        </row>
      </sheetData>
      <sheetData sheetId="2368">
        <row r="1">
          <cell r="R1">
            <v>1.1032381499999999</v>
          </cell>
        </row>
      </sheetData>
      <sheetData sheetId="2369">
        <row r="1">
          <cell r="R1">
            <v>1.1032381499999999</v>
          </cell>
        </row>
      </sheetData>
      <sheetData sheetId="2370">
        <row r="1">
          <cell r="R1">
            <v>1.1032381499999999</v>
          </cell>
        </row>
      </sheetData>
      <sheetData sheetId="2371">
        <row r="1">
          <cell r="R1">
            <v>1.1032381499999999</v>
          </cell>
        </row>
      </sheetData>
      <sheetData sheetId="2372">
        <row r="1">
          <cell r="R1">
            <v>1.1032381499999999</v>
          </cell>
        </row>
      </sheetData>
      <sheetData sheetId="2373">
        <row r="1">
          <cell r="R1">
            <v>1.1032381499999999</v>
          </cell>
        </row>
      </sheetData>
      <sheetData sheetId="2374">
        <row r="1">
          <cell r="R1">
            <v>1.1032381499999999</v>
          </cell>
        </row>
      </sheetData>
      <sheetData sheetId="2375">
        <row r="1">
          <cell r="R1">
            <v>1.1032381499999999</v>
          </cell>
        </row>
      </sheetData>
      <sheetData sheetId="2376">
        <row r="1">
          <cell r="R1">
            <v>1.1032381499999999</v>
          </cell>
        </row>
      </sheetData>
      <sheetData sheetId="2377">
        <row r="1">
          <cell r="R1">
            <v>1.1032381499999999</v>
          </cell>
        </row>
      </sheetData>
      <sheetData sheetId="2378">
        <row r="1">
          <cell r="R1">
            <v>1.1032381499999999</v>
          </cell>
        </row>
      </sheetData>
      <sheetData sheetId="2379">
        <row r="1">
          <cell r="R1">
            <v>1.1032381499999999</v>
          </cell>
        </row>
      </sheetData>
      <sheetData sheetId="2380">
        <row r="1">
          <cell r="R1">
            <v>1.1032381499999999</v>
          </cell>
        </row>
      </sheetData>
      <sheetData sheetId="2381">
        <row r="1">
          <cell r="R1">
            <v>1.1032381499999999</v>
          </cell>
        </row>
      </sheetData>
      <sheetData sheetId="2382">
        <row r="1">
          <cell r="R1">
            <v>1.1032381499999999</v>
          </cell>
        </row>
      </sheetData>
      <sheetData sheetId="2383">
        <row r="1">
          <cell r="R1">
            <v>1.1032381499999999</v>
          </cell>
        </row>
      </sheetData>
      <sheetData sheetId="2384">
        <row r="1">
          <cell r="R1">
            <v>1.1032381499999999</v>
          </cell>
        </row>
      </sheetData>
      <sheetData sheetId="2385">
        <row r="1">
          <cell r="R1">
            <v>1.1032381499999999</v>
          </cell>
        </row>
      </sheetData>
      <sheetData sheetId="2386">
        <row r="1">
          <cell r="R1">
            <v>1.1032381499999999</v>
          </cell>
        </row>
      </sheetData>
      <sheetData sheetId="2387">
        <row r="1">
          <cell r="R1">
            <v>1.1032381499999999</v>
          </cell>
        </row>
      </sheetData>
      <sheetData sheetId="2388">
        <row r="1">
          <cell r="R1">
            <v>1.1032381499999999</v>
          </cell>
        </row>
      </sheetData>
      <sheetData sheetId="2389">
        <row r="1">
          <cell r="R1">
            <v>1.1032381499999999</v>
          </cell>
        </row>
      </sheetData>
      <sheetData sheetId="2390">
        <row r="1">
          <cell r="R1">
            <v>1.1032381499999999</v>
          </cell>
        </row>
      </sheetData>
      <sheetData sheetId="2391">
        <row r="1">
          <cell r="R1">
            <v>1.1032381499999999</v>
          </cell>
        </row>
      </sheetData>
      <sheetData sheetId="2392">
        <row r="1">
          <cell r="R1">
            <v>1.1032381499999999</v>
          </cell>
        </row>
      </sheetData>
      <sheetData sheetId="2393">
        <row r="1">
          <cell r="R1">
            <v>1.1032381499999999</v>
          </cell>
        </row>
      </sheetData>
      <sheetData sheetId="2394">
        <row r="1">
          <cell r="R1">
            <v>1.1032381499999999</v>
          </cell>
        </row>
      </sheetData>
      <sheetData sheetId="2395">
        <row r="1">
          <cell r="R1">
            <v>1.1032381499999999</v>
          </cell>
        </row>
      </sheetData>
      <sheetData sheetId="2396">
        <row r="1">
          <cell r="R1">
            <v>1.1032381499999999</v>
          </cell>
        </row>
      </sheetData>
      <sheetData sheetId="2397">
        <row r="1">
          <cell r="R1">
            <v>1.1032381499999999</v>
          </cell>
        </row>
      </sheetData>
      <sheetData sheetId="2398">
        <row r="1">
          <cell r="R1">
            <v>1.1032381499999999</v>
          </cell>
        </row>
      </sheetData>
      <sheetData sheetId="2399">
        <row r="1">
          <cell r="R1">
            <v>1.1032381499999999</v>
          </cell>
        </row>
      </sheetData>
      <sheetData sheetId="2400">
        <row r="1">
          <cell r="R1">
            <v>1.1032381499999999</v>
          </cell>
        </row>
      </sheetData>
      <sheetData sheetId="2401">
        <row r="1">
          <cell r="R1">
            <v>1.1032381499999999</v>
          </cell>
        </row>
      </sheetData>
      <sheetData sheetId="2402">
        <row r="1">
          <cell r="R1">
            <v>1.1032381499999999</v>
          </cell>
        </row>
      </sheetData>
      <sheetData sheetId="2403">
        <row r="1">
          <cell r="R1">
            <v>1.1032381499999999</v>
          </cell>
        </row>
      </sheetData>
      <sheetData sheetId="2404">
        <row r="1">
          <cell r="R1">
            <v>1.1032381499999999</v>
          </cell>
        </row>
      </sheetData>
      <sheetData sheetId="2405">
        <row r="1">
          <cell r="R1">
            <v>1.1032381499999999</v>
          </cell>
        </row>
      </sheetData>
      <sheetData sheetId="2406">
        <row r="1">
          <cell r="R1">
            <v>1.1032381499999999</v>
          </cell>
        </row>
      </sheetData>
      <sheetData sheetId="2407">
        <row r="1">
          <cell r="R1">
            <v>1.1032381499999999</v>
          </cell>
        </row>
      </sheetData>
      <sheetData sheetId="2408">
        <row r="1">
          <cell r="R1">
            <v>1.1032381499999999</v>
          </cell>
        </row>
      </sheetData>
      <sheetData sheetId="2409">
        <row r="1">
          <cell r="R1">
            <v>1.1032381499999999</v>
          </cell>
        </row>
      </sheetData>
      <sheetData sheetId="2410">
        <row r="1">
          <cell r="R1">
            <v>1.1032381499999999</v>
          </cell>
        </row>
      </sheetData>
      <sheetData sheetId="2411">
        <row r="1">
          <cell r="R1">
            <v>1.1032381499999999</v>
          </cell>
        </row>
      </sheetData>
      <sheetData sheetId="2412">
        <row r="1">
          <cell r="R1">
            <v>1.1032381499999999</v>
          </cell>
        </row>
      </sheetData>
      <sheetData sheetId="2413">
        <row r="1">
          <cell r="R1">
            <v>1.1032381499999999</v>
          </cell>
        </row>
      </sheetData>
      <sheetData sheetId="2414">
        <row r="1">
          <cell r="R1">
            <v>1.1032381499999999</v>
          </cell>
        </row>
      </sheetData>
      <sheetData sheetId="2415">
        <row r="1">
          <cell r="R1">
            <v>1.1032381499999999</v>
          </cell>
        </row>
      </sheetData>
      <sheetData sheetId="2416">
        <row r="1">
          <cell r="R1">
            <v>1.1032381499999999</v>
          </cell>
        </row>
      </sheetData>
      <sheetData sheetId="2417">
        <row r="1">
          <cell r="R1">
            <v>1.1032381499999999</v>
          </cell>
        </row>
      </sheetData>
      <sheetData sheetId="2418">
        <row r="1">
          <cell r="R1">
            <v>1.1032381499999999</v>
          </cell>
        </row>
      </sheetData>
      <sheetData sheetId="2419">
        <row r="1">
          <cell r="R1">
            <v>1.1032381499999999</v>
          </cell>
        </row>
      </sheetData>
      <sheetData sheetId="2420">
        <row r="1">
          <cell r="R1">
            <v>1.1032381499999999</v>
          </cell>
        </row>
      </sheetData>
      <sheetData sheetId="2421">
        <row r="1">
          <cell r="R1">
            <v>1.1032381499999999</v>
          </cell>
        </row>
      </sheetData>
      <sheetData sheetId="2422">
        <row r="1">
          <cell r="R1">
            <v>1.1032381499999999</v>
          </cell>
        </row>
      </sheetData>
      <sheetData sheetId="2423">
        <row r="1">
          <cell r="R1">
            <v>1.1032381499999999</v>
          </cell>
        </row>
      </sheetData>
      <sheetData sheetId="2424">
        <row r="1">
          <cell r="R1">
            <v>1.1032381499999999</v>
          </cell>
        </row>
      </sheetData>
      <sheetData sheetId="2425">
        <row r="1">
          <cell r="R1">
            <v>1.1032381499999999</v>
          </cell>
        </row>
      </sheetData>
      <sheetData sheetId="2426">
        <row r="1">
          <cell r="R1">
            <v>1.1032381499999999</v>
          </cell>
        </row>
      </sheetData>
      <sheetData sheetId="2427">
        <row r="1">
          <cell r="R1">
            <v>1.1032381499999999</v>
          </cell>
        </row>
      </sheetData>
      <sheetData sheetId="2428">
        <row r="1">
          <cell r="R1">
            <v>1.1032381499999999</v>
          </cell>
        </row>
      </sheetData>
      <sheetData sheetId="2429">
        <row r="1">
          <cell r="R1">
            <v>1.1032381499999999</v>
          </cell>
        </row>
      </sheetData>
      <sheetData sheetId="2430">
        <row r="1">
          <cell r="R1">
            <v>1.1032381499999999</v>
          </cell>
        </row>
      </sheetData>
      <sheetData sheetId="2431">
        <row r="1">
          <cell r="R1">
            <v>1.1032381499999999</v>
          </cell>
        </row>
      </sheetData>
      <sheetData sheetId="2432">
        <row r="1">
          <cell r="R1">
            <v>1.1032381499999999</v>
          </cell>
        </row>
      </sheetData>
      <sheetData sheetId="2433">
        <row r="1">
          <cell r="R1">
            <v>1.1032381499999999</v>
          </cell>
        </row>
      </sheetData>
      <sheetData sheetId="2434">
        <row r="1">
          <cell r="R1">
            <v>1.1032381499999999</v>
          </cell>
        </row>
      </sheetData>
      <sheetData sheetId="2435">
        <row r="1">
          <cell r="R1">
            <v>1.1032381499999999</v>
          </cell>
        </row>
      </sheetData>
      <sheetData sheetId="2436">
        <row r="1">
          <cell r="R1">
            <v>1.1032381499999999</v>
          </cell>
        </row>
      </sheetData>
      <sheetData sheetId="2437">
        <row r="1">
          <cell r="R1">
            <v>1.1032381499999999</v>
          </cell>
        </row>
      </sheetData>
      <sheetData sheetId="2438">
        <row r="1">
          <cell r="R1">
            <v>1.1032381499999999</v>
          </cell>
        </row>
      </sheetData>
      <sheetData sheetId="2439">
        <row r="1">
          <cell r="R1">
            <v>1.1032381499999999</v>
          </cell>
        </row>
      </sheetData>
      <sheetData sheetId="2440">
        <row r="1">
          <cell r="R1">
            <v>1.1032381499999999</v>
          </cell>
        </row>
      </sheetData>
      <sheetData sheetId="2441">
        <row r="1">
          <cell r="R1">
            <v>1.1032381499999999</v>
          </cell>
        </row>
      </sheetData>
      <sheetData sheetId="2442">
        <row r="1">
          <cell r="R1">
            <v>1.1032381499999999</v>
          </cell>
        </row>
      </sheetData>
      <sheetData sheetId="2443">
        <row r="1">
          <cell r="R1">
            <v>1.1032381499999999</v>
          </cell>
        </row>
      </sheetData>
      <sheetData sheetId="2444">
        <row r="1">
          <cell r="R1">
            <v>1.1032381499999999</v>
          </cell>
        </row>
      </sheetData>
      <sheetData sheetId="2445">
        <row r="1">
          <cell r="R1">
            <v>1.1032381499999999</v>
          </cell>
        </row>
      </sheetData>
      <sheetData sheetId="2446">
        <row r="1">
          <cell r="R1">
            <v>1.1032381499999999</v>
          </cell>
        </row>
      </sheetData>
      <sheetData sheetId="2447">
        <row r="1">
          <cell r="R1">
            <v>1.1032381499999999</v>
          </cell>
        </row>
      </sheetData>
      <sheetData sheetId="2448">
        <row r="1">
          <cell r="R1">
            <v>1.1032381499999999</v>
          </cell>
        </row>
      </sheetData>
      <sheetData sheetId="2449">
        <row r="1">
          <cell r="R1">
            <v>1.1032381499999999</v>
          </cell>
        </row>
      </sheetData>
      <sheetData sheetId="2450">
        <row r="1">
          <cell r="R1">
            <v>1.1032381499999999</v>
          </cell>
        </row>
      </sheetData>
      <sheetData sheetId="2451">
        <row r="1">
          <cell r="R1">
            <v>1.1032381499999999</v>
          </cell>
        </row>
      </sheetData>
      <sheetData sheetId="2452">
        <row r="1">
          <cell r="R1">
            <v>1.1032381499999999</v>
          </cell>
        </row>
      </sheetData>
      <sheetData sheetId="2453">
        <row r="1">
          <cell r="R1">
            <v>1.1032381499999999</v>
          </cell>
        </row>
      </sheetData>
      <sheetData sheetId="2454">
        <row r="1">
          <cell r="R1">
            <v>1.1032381499999999</v>
          </cell>
        </row>
      </sheetData>
      <sheetData sheetId="2455">
        <row r="1">
          <cell r="R1">
            <v>1.1032381499999999</v>
          </cell>
        </row>
      </sheetData>
      <sheetData sheetId="2456">
        <row r="1">
          <cell r="R1">
            <v>1.1032381499999999</v>
          </cell>
        </row>
      </sheetData>
      <sheetData sheetId="2457">
        <row r="1">
          <cell r="R1">
            <v>1.1032381499999999</v>
          </cell>
        </row>
      </sheetData>
      <sheetData sheetId="2458">
        <row r="1">
          <cell r="R1">
            <v>1.1032381499999999</v>
          </cell>
        </row>
      </sheetData>
      <sheetData sheetId="2459">
        <row r="1">
          <cell r="R1">
            <v>1.1032381499999999</v>
          </cell>
        </row>
      </sheetData>
      <sheetData sheetId="2460">
        <row r="1">
          <cell r="R1">
            <v>1.1032381499999999</v>
          </cell>
        </row>
      </sheetData>
      <sheetData sheetId="2461">
        <row r="1">
          <cell r="R1">
            <v>1.1032381499999999</v>
          </cell>
        </row>
      </sheetData>
      <sheetData sheetId="2462">
        <row r="1">
          <cell r="R1">
            <v>1.1032381499999999</v>
          </cell>
        </row>
      </sheetData>
      <sheetData sheetId="2463">
        <row r="1">
          <cell r="R1">
            <v>1.1032381499999999</v>
          </cell>
        </row>
      </sheetData>
      <sheetData sheetId="2464">
        <row r="1">
          <cell r="R1">
            <v>1.1032381499999999</v>
          </cell>
        </row>
      </sheetData>
      <sheetData sheetId="2465">
        <row r="1">
          <cell r="R1">
            <v>1.1032381499999999</v>
          </cell>
        </row>
      </sheetData>
      <sheetData sheetId="2466">
        <row r="1">
          <cell r="R1">
            <v>1.1032381499999999</v>
          </cell>
        </row>
      </sheetData>
      <sheetData sheetId="2467">
        <row r="1">
          <cell r="R1">
            <v>1.1032381499999999</v>
          </cell>
        </row>
      </sheetData>
      <sheetData sheetId="2468">
        <row r="1">
          <cell r="R1">
            <v>1.1032381499999999</v>
          </cell>
        </row>
      </sheetData>
      <sheetData sheetId="2469">
        <row r="1">
          <cell r="R1">
            <v>1.1032381499999999</v>
          </cell>
        </row>
      </sheetData>
      <sheetData sheetId="2470">
        <row r="1">
          <cell r="R1">
            <v>1.1032381499999999</v>
          </cell>
        </row>
      </sheetData>
      <sheetData sheetId="2471">
        <row r="1">
          <cell r="R1">
            <v>1.1032381499999999</v>
          </cell>
        </row>
      </sheetData>
      <sheetData sheetId="2472">
        <row r="1">
          <cell r="R1">
            <v>1.1032381499999999</v>
          </cell>
        </row>
      </sheetData>
      <sheetData sheetId="2473">
        <row r="1">
          <cell r="R1">
            <v>1.1032381499999999</v>
          </cell>
        </row>
      </sheetData>
      <sheetData sheetId="2474">
        <row r="1">
          <cell r="R1">
            <v>1.1032381499999999</v>
          </cell>
        </row>
      </sheetData>
      <sheetData sheetId="2475">
        <row r="1">
          <cell r="R1">
            <v>1.1032381499999999</v>
          </cell>
        </row>
      </sheetData>
      <sheetData sheetId="2476">
        <row r="1">
          <cell r="R1">
            <v>1.1032381499999999</v>
          </cell>
        </row>
      </sheetData>
      <sheetData sheetId="2477">
        <row r="1">
          <cell r="R1">
            <v>1.1032381499999999</v>
          </cell>
        </row>
      </sheetData>
      <sheetData sheetId="2478">
        <row r="1">
          <cell r="R1">
            <v>1.1032381499999999</v>
          </cell>
        </row>
      </sheetData>
      <sheetData sheetId="2479">
        <row r="1">
          <cell r="R1">
            <v>1.1032381499999999</v>
          </cell>
        </row>
      </sheetData>
      <sheetData sheetId="2480">
        <row r="1">
          <cell r="R1">
            <v>1.1032381499999999</v>
          </cell>
        </row>
      </sheetData>
      <sheetData sheetId="2481">
        <row r="1">
          <cell r="R1">
            <v>1.1032381499999999</v>
          </cell>
        </row>
      </sheetData>
      <sheetData sheetId="2482">
        <row r="1">
          <cell r="R1">
            <v>1.1032381499999999</v>
          </cell>
        </row>
      </sheetData>
      <sheetData sheetId="2483">
        <row r="1">
          <cell r="R1">
            <v>1.1032381499999999</v>
          </cell>
        </row>
      </sheetData>
      <sheetData sheetId="2484">
        <row r="1">
          <cell r="R1">
            <v>1.1032381499999999</v>
          </cell>
        </row>
      </sheetData>
      <sheetData sheetId="2485">
        <row r="1">
          <cell r="R1">
            <v>1.1032381499999999</v>
          </cell>
        </row>
      </sheetData>
      <sheetData sheetId="2486">
        <row r="1">
          <cell r="R1">
            <v>1.1032381499999999</v>
          </cell>
        </row>
      </sheetData>
      <sheetData sheetId="2487">
        <row r="1">
          <cell r="R1">
            <v>1.1032381499999999</v>
          </cell>
        </row>
      </sheetData>
      <sheetData sheetId="2488">
        <row r="1">
          <cell r="R1">
            <v>1.1032381499999999</v>
          </cell>
        </row>
      </sheetData>
      <sheetData sheetId="2489">
        <row r="1">
          <cell r="R1">
            <v>1.1032381499999999</v>
          </cell>
        </row>
      </sheetData>
      <sheetData sheetId="2490">
        <row r="1">
          <cell r="R1">
            <v>1.1032381499999999</v>
          </cell>
        </row>
      </sheetData>
      <sheetData sheetId="2491">
        <row r="1">
          <cell r="R1">
            <v>1.1032381499999999</v>
          </cell>
        </row>
      </sheetData>
      <sheetData sheetId="2492">
        <row r="1">
          <cell r="R1">
            <v>1.1032381499999999</v>
          </cell>
        </row>
      </sheetData>
      <sheetData sheetId="2493">
        <row r="1">
          <cell r="R1">
            <v>1.1032381499999999</v>
          </cell>
        </row>
      </sheetData>
      <sheetData sheetId="2494">
        <row r="1">
          <cell r="R1">
            <v>1.1032381499999999</v>
          </cell>
        </row>
      </sheetData>
      <sheetData sheetId="2495">
        <row r="1">
          <cell r="R1">
            <v>1.1032381499999999</v>
          </cell>
        </row>
      </sheetData>
      <sheetData sheetId="2496">
        <row r="1">
          <cell r="R1">
            <v>1.1032381499999999</v>
          </cell>
        </row>
      </sheetData>
      <sheetData sheetId="2497">
        <row r="1">
          <cell r="R1">
            <v>1.1032381499999999</v>
          </cell>
        </row>
      </sheetData>
      <sheetData sheetId="2498">
        <row r="1">
          <cell r="R1">
            <v>1.1032381499999999</v>
          </cell>
        </row>
      </sheetData>
      <sheetData sheetId="2499">
        <row r="1">
          <cell r="R1">
            <v>1.1032381499999999</v>
          </cell>
        </row>
      </sheetData>
      <sheetData sheetId="2500">
        <row r="1">
          <cell r="R1">
            <v>1.1032381499999999</v>
          </cell>
        </row>
      </sheetData>
      <sheetData sheetId="2501">
        <row r="1">
          <cell r="R1">
            <v>1.1032381499999999</v>
          </cell>
        </row>
      </sheetData>
      <sheetData sheetId="2502">
        <row r="1">
          <cell r="R1">
            <v>1.1032381499999999</v>
          </cell>
        </row>
      </sheetData>
      <sheetData sheetId="2503">
        <row r="1">
          <cell r="R1">
            <v>1.1032381499999999</v>
          </cell>
        </row>
      </sheetData>
      <sheetData sheetId="2504">
        <row r="1">
          <cell r="R1">
            <v>1.1032381499999999</v>
          </cell>
        </row>
      </sheetData>
      <sheetData sheetId="2505">
        <row r="1">
          <cell r="R1">
            <v>1.1032381499999999</v>
          </cell>
        </row>
      </sheetData>
      <sheetData sheetId="2506">
        <row r="1">
          <cell r="R1">
            <v>1.1032381499999999</v>
          </cell>
        </row>
      </sheetData>
      <sheetData sheetId="2507">
        <row r="1">
          <cell r="R1">
            <v>1.1032381499999999</v>
          </cell>
        </row>
      </sheetData>
      <sheetData sheetId="2508">
        <row r="1">
          <cell r="R1">
            <v>1.1032381499999999</v>
          </cell>
        </row>
      </sheetData>
      <sheetData sheetId="2509">
        <row r="1">
          <cell r="R1">
            <v>1.1032381499999999</v>
          </cell>
        </row>
      </sheetData>
      <sheetData sheetId="2510">
        <row r="1">
          <cell r="R1">
            <v>1.1032381499999999</v>
          </cell>
        </row>
      </sheetData>
      <sheetData sheetId="2511">
        <row r="1">
          <cell r="R1">
            <v>1.1032381499999999</v>
          </cell>
        </row>
      </sheetData>
      <sheetData sheetId="2512" refreshError="1"/>
      <sheetData sheetId="2513" refreshError="1"/>
      <sheetData sheetId="2514" refreshError="1"/>
      <sheetData sheetId="2515" refreshError="1"/>
      <sheetData sheetId="2516" refreshError="1"/>
      <sheetData sheetId="2517">
        <row r="1">
          <cell r="R1">
            <v>1.1032381499999999</v>
          </cell>
        </row>
      </sheetData>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ow r="1">
          <cell r="R1">
            <v>1.1032381499999999</v>
          </cell>
        </row>
      </sheetData>
      <sheetData sheetId="2593">
        <row r="1">
          <cell r="R1">
            <v>1.1032381499999999</v>
          </cell>
        </row>
      </sheetData>
      <sheetData sheetId="2594">
        <row r="1">
          <cell r="R1">
            <v>1.1032381499999999</v>
          </cell>
        </row>
      </sheetData>
      <sheetData sheetId="2595">
        <row r="1">
          <cell r="R1">
            <v>1.1032381499999999</v>
          </cell>
        </row>
      </sheetData>
      <sheetData sheetId="2596">
        <row r="1">
          <cell r="R1">
            <v>1.1032381499999999</v>
          </cell>
        </row>
      </sheetData>
      <sheetData sheetId="2597">
        <row r="1">
          <cell r="R1">
            <v>1.1032381499999999</v>
          </cell>
        </row>
      </sheetData>
      <sheetData sheetId="2598">
        <row r="1">
          <cell r="R1">
            <v>1.1032381499999999</v>
          </cell>
        </row>
      </sheetData>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ow r="1">
          <cell r="R1">
            <v>1.1032381499999999</v>
          </cell>
        </row>
      </sheetData>
      <sheetData sheetId="2990">
        <row r="1">
          <cell r="R1">
            <v>1.1032381499999999</v>
          </cell>
        </row>
      </sheetData>
      <sheetData sheetId="2991">
        <row r="1">
          <cell r="R1">
            <v>1.1032381499999999</v>
          </cell>
        </row>
      </sheetData>
      <sheetData sheetId="2992">
        <row r="1">
          <cell r="R1">
            <v>1.1032381499999999</v>
          </cell>
        </row>
      </sheetData>
      <sheetData sheetId="2993">
        <row r="1">
          <cell r="R1">
            <v>1.1032381499999999</v>
          </cell>
        </row>
      </sheetData>
      <sheetData sheetId="2994">
        <row r="1">
          <cell r="R1">
            <v>1.1032381499999999</v>
          </cell>
        </row>
      </sheetData>
      <sheetData sheetId="2995">
        <row r="1">
          <cell r="R1">
            <v>1.1032381499999999</v>
          </cell>
        </row>
      </sheetData>
      <sheetData sheetId="2996">
        <row r="1">
          <cell r="R1">
            <v>1.1032381499999999</v>
          </cell>
        </row>
      </sheetData>
      <sheetData sheetId="2997">
        <row r="1">
          <cell r="R1">
            <v>1.1032381499999999</v>
          </cell>
        </row>
      </sheetData>
      <sheetData sheetId="2998">
        <row r="1">
          <cell r="R1">
            <v>1.1032381499999999</v>
          </cell>
        </row>
      </sheetData>
      <sheetData sheetId="2999">
        <row r="1">
          <cell r="R1">
            <v>1.1032381499999999</v>
          </cell>
        </row>
      </sheetData>
      <sheetData sheetId="3000">
        <row r="1">
          <cell r="R1">
            <v>1.1032381499999999</v>
          </cell>
        </row>
      </sheetData>
      <sheetData sheetId="3001">
        <row r="1">
          <cell r="R1">
            <v>1.1032381499999999</v>
          </cell>
        </row>
      </sheetData>
      <sheetData sheetId="3002">
        <row r="1">
          <cell r="R1">
            <v>1.1032381499999999</v>
          </cell>
        </row>
      </sheetData>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ow r="1">
          <cell r="R1">
            <v>1.1032381499999999</v>
          </cell>
        </row>
      </sheetData>
      <sheetData sheetId="3046">
        <row r="1">
          <cell r="R1">
            <v>1.1032381499999999</v>
          </cell>
        </row>
      </sheetData>
      <sheetData sheetId="3047">
        <row r="1">
          <cell r="R1">
            <v>1.1032381499999999</v>
          </cell>
        </row>
      </sheetData>
      <sheetData sheetId="3048">
        <row r="1">
          <cell r="R1">
            <v>1.1032381499999999</v>
          </cell>
        </row>
      </sheetData>
      <sheetData sheetId="3049">
        <row r="1">
          <cell r="R1">
            <v>1.1032381499999999</v>
          </cell>
        </row>
      </sheetData>
      <sheetData sheetId="3050">
        <row r="1">
          <cell r="R1">
            <v>1.1032381499999999</v>
          </cell>
        </row>
      </sheetData>
      <sheetData sheetId="3051">
        <row r="1">
          <cell r="R1">
            <v>1.1032381499999999</v>
          </cell>
        </row>
      </sheetData>
      <sheetData sheetId="3052">
        <row r="1">
          <cell r="R1">
            <v>1.1032381499999999</v>
          </cell>
        </row>
      </sheetData>
      <sheetData sheetId="3053">
        <row r="1">
          <cell r="R1">
            <v>1.1032381499999999</v>
          </cell>
        </row>
      </sheetData>
      <sheetData sheetId="3054">
        <row r="1">
          <cell r="R1">
            <v>1.1032381499999999</v>
          </cell>
        </row>
      </sheetData>
      <sheetData sheetId="3055">
        <row r="1">
          <cell r="R1">
            <v>1.1032381499999999</v>
          </cell>
        </row>
      </sheetData>
      <sheetData sheetId="3056">
        <row r="1">
          <cell r="R1">
            <v>1.1032381499999999</v>
          </cell>
        </row>
      </sheetData>
      <sheetData sheetId="3057">
        <row r="1">
          <cell r="R1">
            <v>1.1032381499999999</v>
          </cell>
        </row>
      </sheetData>
      <sheetData sheetId="3058">
        <row r="1">
          <cell r="R1">
            <v>1.1032381499999999</v>
          </cell>
        </row>
      </sheetData>
      <sheetData sheetId="3059">
        <row r="1">
          <cell r="R1">
            <v>1.1032381499999999</v>
          </cell>
        </row>
      </sheetData>
      <sheetData sheetId="3060">
        <row r="1">
          <cell r="R1">
            <v>1.1032381499999999</v>
          </cell>
        </row>
      </sheetData>
      <sheetData sheetId="3061">
        <row r="1">
          <cell r="R1">
            <v>1.1032381499999999</v>
          </cell>
        </row>
      </sheetData>
      <sheetData sheetId="3062">
        <row r="1">
          <cell r="R1">
            <v>1.1032381499999999</v>
          </cell>
        </row>
      </sheetData>
      <sheetData sheetId="3063">
        <row r="1">
          <cell r="R1">
            <v>1.1032381499999999</v>
          </cell>
        </row>
      </sheetData>
      <sheetData sheetId="3064">
        <row r="1">
          <cell r="R1">
            <v>1.1032381499999999</v>
          </cell>
        </row>
      </sheetData>
      <sheetData sheetId="3065">
        <row r="1">
          <cell r="R1">
            <v>1.1032381499999999</v>
          </cell>
        </row>
      </sheetData>
      <sheetData sheetId="3066">
        <row r="1">
          <cell r="R1">
            <v>1.1032381499999999</v>
          </cell>
        </row>
      </sheetData>
      <sheetData sheetId="3067">
        <row r="1">
          <cell r="R1">
            <v>1.1032381499999999</v>
          </cell>
        </row>
      </sheetData>
      <sheetData sheetId="3068">
        <row r="1">
          <cell r="R1">
            <v>1.1032381499999999</v>
          </cell>
        </row>
      </sheetData>
      <sheetData sheetId="3069">
        <row r="1">
          <cell r="R1">
            <v>1.1032381499999999</v>
          </cell>
        </row>
      </sheetData>
      <sheetData sheetId="3070">
        <row r="1">
          <cell r="R1">
            <v>1.1032381499999999</v>
          </cell>
        </row>
      </sheetData>
      <sheetData sheetId="3071">
        <row r="1">
          <cell r="R1">
            <v>1.1032381499999999</v>
          </cell>
        </row>
      </sheetData>
      <sheetData sheetId="3072">
        <row r="1">
          <cell r="R1">
            <v>1.1032381499999999</v>
          </cell>
        </row>
      </sheetData>
      <sheetData sheetId="3073">
        <row r="1">
          <cell r="R1">
            <v>1.1032381499999999</v>
          </cell>
        </row>
      </sheetData>
      <sheetData sheetId="3074">
        <row r="1">
          <cell r="R1">
            <v>1.1032381499999999</v>
          </cell>
        </row>
      </sheetData>
      <sheetData sheetId="3075">
        <row r="1">
          <cell r="R1">
            <v>1.1032381499999999</v>
          </cell>
        </row>
      </sheetData>
      <sheetData sheetId="3076">
        <row r="1">
          <cell r="R1">
            <v>1.1032381499999999</v>
          </cell>
        </row>
      </sheetData>
      <sheetData sheetId="3077">
        <row r="1">
          <cell r="R1">
            <v>1.1032381499999999</v>
          </cell>
        </row>
      </sheetData>
      <sheetData sheetId="3078">
        <row r="1">
          <cell r="R1">
            <v>1.1032381499999999</v>
          </cell>
        </row>
      </sheetData>
      <sheetData sheetId="3079">
        <row r="1">
          <cell r="R1">
            <v>1.1032381499999999</v>
          </cell>
        </row>
      </sheetData>
      <sheetData sheetId="3080">
        <row r="1">
          <cell r="R1">
            <v>1.1032381499999999</v>
          </cell>
        </row>
      </sheetData>
      <sheetData sheetId="3081">
        <row r="1">
          <cell r="R1">
            <v>1.1032381499999999</v>
          </cell>
        </row>
      </sheetData>
      <sheetData sheetId="3082">
        <row r="1">
          <cell r="R1">
            <v>1.1032381499999999</v>
          </cell>
        </row>
      </sheetData>
      <sheetData sheetId="3083">
        <row r="1">
          <cell r="R1">
            <v>1.1032381499999999</v>
          </cell>
        </row>
      </sheetData>
      <sheetData sheetId="3084">
        <row r="1">
          <cell r="R1">
            <v>1.1032381499999999</v>
          </cell>
        </row>
      </sheetData>
      <sheetData sheetId="3085">
        <row r="1">
          <cell r="R1">
            <v>1.1032381499999999</v>
          </cell>
        </row>
      </sheetData>
      <sheetData sheetId="3086">
        <row r="1">
          <cell r="R1">
            <v>1.1032381499999999</v>
          </cell>
        </row>
      </sheetData>
      <sheetData sheetId="3087">
        <row r="1">
          <cell r="R1">
            <v>1.1032381499999999</v>
          </cell>
        </row>
      </sheetData>
      <sheetData sheetId="3088">
        <row r="1">
          <cell r="R1">
            <v>1.1032381499999999</v>
          </cell>
        </row>
      </sheetData>
      <sheetData sheetId="3089">
        <row r="1">
          <cell r="R1">
            <v>1.1032381499999999</v>
          </cell>
        </row>
      </sheetData>
      <sheetData sheetId="3090">
        <row r="1">
          <cell r="R1">
            <v>1.1032381499999999</v>
          </cell>
        </row>
      </sheetData>
      <sheetData sheetId="3091">
        <row r="1">
          <cell r="R1">
            <v>1.1032381499999999</v>
          </cell>
        </row>
      </sheetData>
      <sheetData sheetId="3092">
        <row r="1">
          <cell r="R1">
            <v>1.1032381499999999</v>
          </cell>
        </row>
      </sheetData>
      <sheetData sheetId="3093">
        <row r="1">
          <cell r="R1">
            <v>1.1032381499999999</v>
          </cell>
        </row>
      </sheetData>
      <sheetData sheetId="3094">
        <row r="1">
          <cell r="R1">
            <v>1.1032381499999999</v>
          </cell>
        </row>
      </sheetData>
      <sheetData sheetId="3095">
        <row r="1">
          <cell r="R1">
            <v>1.1032381499999999</v>
          </cell>
        </row>
      </sheetData>
      <sheetData sheetId="3096">
        <row r="1">
          <cell r="R1">
            <v>1.1032381499999999</v>
          </cell>
        </row>
      </sheetData>
      <sheetData sheetId="3097">
        <row r="1">
          <cell r="R1">
            <v>1.1032381499999999</v>
          </cell>
        </row>
      </sheetData>
      <sheetData sheetId="3098">
        <row r="1">
          <cell r="R1">
            <v>1.1032381499999999</v>
          </cell>
        </row>
      </sheetData>
      <sheetData sheetId="3099">
        <row r="1">
          <cell r="R1">
            <v>1.1032381499999999</v>
          </cell>
        </row>
      </sheetData>
      <sheetData sheetId="3100">
        <row r="1">
          <cell r="R1">
            <v>1.1032381499999999</v>
          </cell>
        </row>
      </sheetData>
      <sheetData sheetId="3101">
        <row r="1">
          <cell r="R1">
            <v>1.1032381499999999</v>
          </cell>
        </row>
      </sheetData>
      <sheetData sheetId="3102">
        <row r="1">
          <cell r="R1">
            <v>1.1032381499999999</v>
          </cell>
        </row>
      </sheetData>
      <sheetData sheetId="3103">
        <row r="1">
          <cell r="R1">
            <v>1.1032381499999999</v>
          </cell>
        </row>
      </sheetData>
      <sheetData sheetId="3104">
        <row r="1">
          <cell r="R1">
            <v>1.1032381499999999</v>
          </cell>
        </row>
      </sheetData>
      <sheetData sheetId="3105">
        <row r="1">
          <cell r="R1">
            <v>1.1032381499999999</v>
          </cell>
        </row>
      </sheetData>
      <sheetData sheetId="3106">
        <row r="1">
          <cell r="R1">
            <v>1.1032381499999999</v>
          </cell>
        </row>
      </sheetData>
      <sheetData sheetId="3107">
        <row r="1">
          <cell r="R1">
            <v>1.1032381499999999</v>
          </cell>
        </row>
      </sheetData>
      <sheetData sheetId="3108">
        <row r="1">
          <cell r="R1">
            <v>1.1032381499999999</v>
          </cell>
        </row>
      </sheetData>
      <sheetData sheetId="3109">
        <row r="1">
          <cell r="R1">
            <v>1.1032381499999999</v>
          </cell>
        </row>
      </sheetData>
      <sheetData sheetId="3110">
        <row r="1">
          <cell r="R1">
            <v>1.1032381499999999</v>
          </cell>
        </row>
      </sheetData>
      <sheetData sheetId="3111">
        <row r="1">
          <cell r="R1">
            <v>1.1032381499999999</v>
          </cell>
        </row>
      </sheetData>
      <sheetData sheetId="3112">
        <row r="1">
          <cell r="R1">
            <v>1.1032381499999999</v>
          </cell>
        </row>
      </sheetData>
      <sheetData sheetId="3113">
        <row r="1">
          <cell r="R1">
            <v>1.1032381499999999</v>
          </cell>
        </row>
      </sheetData>
      <sheetData sheetId="3114">
        <row r="1">
          <cell r="R1">
            <v>1.1032381499999999</v>
          </cell>
        </row>
      </sheetData>
      <sheetData sheetId="3115">
        <row r="1">
          <cell r="R1">
            <v>1.1032381499999999</v>
          </cell>
        </row>
      </sheetData>
      <sheetData sheetId="3116">
        <row r="1">
          <cell r="R1">
            <v>1.1032381499999999</v>
          </cell>
        </row>
      </sheetData>
      <sheetData sheetId="3117">
        <row r="1">
          <cell r="R1">
            <v>1.1032381499999999</v>
          </cell>
        </row>
      </sheetData>
      <sheetData sheetId="3118">
        <row r="1">
          <cell r="R1">
            <v>1.1032381499999999</v>
          </cell>
        </row>
      </sheetData>
      <sheetData sheetId="3119">
        <row r="1">
          <cell r="R1">
            <v>1.1032381499999999</v>
          </cell>
        </row>
      </sheetData>
      <sheetData sheetId="3120">
        <row r="1">
          <cell r="R1">
            <v>1.1032381499999999</v>
          </cell>
        </row>
      </sheetData>
      <sheetData sheetId="3121">
        <row r="1">
          <cell r="R1">
            <v>1.1032381499999999</v>
          </cell>
        </row>
      </sheetData>
      <sheetData sheetId="3122">
        <row r="1">
          <cell r="R1">
            <v>1.1032381499999999</v>
          </cell>
        </row>
      </sheetData>
      <sheetData sheetId="3123">
        <row r="1">
          <cell r="R1">
            <v>1.1032381499999999</v>
          </cell>
        </row>
      </sheetData>
      <sheetData sheetId="3124">
        <row r="1">
          <cell r="R1">
            <v>1.1032381499999999</v>
          </cell>
        </row>
      </sheetData>
      <sheetData sheetId="3125">
        <row r="1">
          <cell r="R1">
            <v>1.1032381499999999</v>
          </cell>
        </row>
      </sheetData>
      <sheetData sheetId="3126">
        <row r="1">
          <cell r="R1">
            <v>1.1032381499999999</v>
          </cell>
        </row>
      </sheetData>
      <sheetData sheetId="3127">
        <row r="1">
          <cell r="R1">
            <v>1.1032381499999999</v>
          </cell>
        </row>
      </sheetData>
      <sheetData sheetId="3128">
        <row r="1">
          <cell r="R1">
            <v>1.1032381499999999</v>
          </cell>
        </row>
      </sheetData>
      <sheetData sheetId="3129">
        <row r="1">
          <cell r="R1">
            <v>1.1032381499999999</v>
          </cell>
        </row>
      </sheetData>
      <sheetData sheetId="3130">
        <row r="1">
          <cell r="R1">
            <v>1.1032381499999999</v>
          </cell>
        </row>
      </sheetData>
      <sheetData sheetId="3131">
        <row r="1">
          <cell r="R1">
            <v>1.1032381499999999</v>
          </cell>
        </row>
      </sheetData>
      <sheetData sheetId="3132">
        <row r="1">
          <cell r="R1">
            <v>1.1032381499999999</v>
          </cell>
        </row>
      </sheetData>
      <sheetData sheetId="3133">
        <row r="1">
          <cell r="R1">
            <v>1.1032381499999999</v>
          </cell>
        </row>
      </sheetData>
      <sheetData sheetId="3134">
        <row r="1">
          <cell r="R1">
            <v>1.1032381499999999</v>
          </cell>
        </row>
      </sheetData>
      <sheetData sheetId="3135">
        <row r="1">
          <cell r="R1">
            <v>1.1032381499999999</v>
          </cell>
        </row>
      </sheetData>
      <sheetData sheetId="3136">
        <row r="1">
          <cell r="R1">
            <v>1.1032381499999999</v>
          </cell>
        </row>
      </sheetData>
      <sheetData sheetId="3137">
        <row r="1">
          <cell r="R1">
            <v>1.1032381499999999</v>
          </cell>
        </row>
      </sheetData>
      <sheetData sheetId="3138">
        <row r="1">
          <cell r="R1">
            <v>1.1032381499999999</v>
          </cell>
        </row>
      </sheetData>
      <sheetData sheetId="3139">
        <row r="1">
          <cell r="R1">
            <v>1.1032381499999999</v>
          </cell>
        </row>
      </sheetData>
      <sheetData sheetId="3140">
        <row r="1">
          <cell r="R1">
            <v>1.1032381499999999</v>
          </cell>
        </row>
      </sheetData>
      <sheetData sheetId="3141">
        <row r="1">
          <cell r="R1">
            <v>1.1032381499999999</v>
          </cell>
        </row>
      </sheetData>
      <sheetData sheetId="3142">
        <row r="1">
          <cell r="R1">
            <v>1.1032381499999999</v>
          </cell>
        </row>
      </sheetData>
      <sheetData sheetId="3143">
        <row r="1">
          <cell r="R1">
            <v>1.1032381499999999</v>
          </cell>
        </row>
      </sheetData>
      <sheetData sheetId="3144">
        <row r="1">
          <cell r="R1">
            <v>1.1032381499999999</v>
          </cell>
        </row>
      </sheetData>
      <sheetData sheetId="3145">
        <row r="1">
          <cell r="R1">
            <v>1.1032381499999999</v>
          </cell>
        </row>
      </sheetData>
      <sheetData sheetId="3146">
        <row r="1">
          <cell r="R1">
            <v>1.1032381499999999</v>
          </cell>
        </row>
      </sheetData>
      <sheetData sheetId="3147">
        <row r="1">
          <cell r="R1">
            <v>1.1032381499999999</v>
          </cell>
        </row>
      </sheetData>
      <sheetData sheetId="3148">
        <row r="1">
          <cell r="R1">
            <v>1.1032381499999999</v>
          </cell>
        </row>
      </sheetData>
      <sheetData sheetId="3149">
        <row r="1">
          <cell r="R1">
            <v>1.1032381499999999</v>
          </cell>
        </row>
      </sheetData>
      <sheetData sheetId="3150">
        <row r="1">
          <cell r="R1">
            <v>1.1032381499999999</v>
          </cell>
        </row>
      </sheetData>
      <sheetData sheetId="3151">
        <row r="1">
          <cell r="R1">
            <v>1.1032381499999999</v>
          </cell>
        </row>
      </sheetData>
      <sheetData sheetId="3152">
        <row r="1">
          <cell r="R1">
            <v>1.1032381499999999</v>
          </cell>
        </row>
      </sheetData>
      <sheetData sheetId="3153">
        <row r="1">
          <cell r="R1">
            <v>1.1032381499999999</v>
          </cell>
        </row>
      </sheetData>
      <sheetData sheetId="3154">
        <row r="1">
          <cell r="R1">
            <v>1.1032381499999999</v>
          </cell>
        </row>
      </sheetData>
      <sheetData sheetId="3155">
        <row r="1">
          <cell r="R1">
            <v>1.1032381499999999</v>
          </cell>
        </row>
      </sheetData>
      <sheetData sheetId="3156">
        <row r="1">
          <cell r="R1">
            <v>1.1032381499999999</v>
          </cell>
        </row>
      </sheetData>
      <sheetData sheetId="3157">
        <row r="1">
          <cell r="R1">
            <v>1.1032381499999999</v>
          </cell>
        </row>
      </sheetData>
      <sheetData sheetId="3158">
        <row r="1">
          <cell r="R1">
            <v>1.1032381499999999</v>
          </cell>
        </row>
      </sheetData>
      <sheetData sheetId="3159">
        <row r="1">
          <cell r="R1">
            <v>1.1032381499999999</v>
          </cell>
        </row>
      </sheetData>
      <sheetData sheetId="3160">
        <row r="1">
          <cell r="R1">
            <v>1.1032381499999999</v>
          </cell>
        </row>
      </sheetData>
      <sheetData sheetId="3161">
        <row r="1">
          <cell r="R1">
            <v>1.1032381499999999</v>
          </cell>
        </row>
      </sheetData>
      <sheetData sheetId="3162">
        <row r="1">
          <cell r="R1">
            <v>1.1032381499999999</v>
          </cell>
        </row>
      </sheetData>
      <sheetData sheetId="3163">
        <row r="1">
          <cell r="R1">
            <v>1.1032381499999999</v>
          </cell>
        </row>
      </sheetData>
      <sheetData sheetId="3164">
        <row r="1">
          <cell r="R1">
            <v>1.1032381499999999</v>
          </cell>
        </row>
      </sheetData>
      <sheetData sheetId="3165">
        <row r="1">
          <cell r="R1">
            <v>1.1032381499999999</v>
          </cell>
        </row>
      </sheetData>
      <sheetData sheetId="3166">
        <row r="1">
          <cell r="R1">
            <v>1.1032381499999999</v>
          </cell>
        </row>
      </sheetData>
      <sheetData sheetId="3167">
        <row r="1">
          <cell r="R1">
            <v>1.1032381499999999</v>
          </cell>
        </row>
      </sheetData>
      <sheetData sheetId="3168">
        <row r="1">
          <cell r="R1">
            <v>1.1032381499999999</v>
          </cell>
        </row>
      </sheetData>
      <sheetData sheetId="3169">
        <row r="1">
          <cell r="R1">
            <v>1.1032381499999999</v>
          </cell>
        </row>
      </sheetData>
      <sheetData sheetId="3170">
        <row r="1">
          <cell r="R1">
            <v>1.1032381499999999</v>
          </cell>
        </row>
      </sheetData>
      <sheetData sheetId="3171">
        <row r="1">
          <cell r="R1">
            <v>1.1032381499999999</v>
          </cell>
        </row>
      </sheetData>
      <sheetData sheetId="3172">
        <row r="1">
          <cell r="R1">
            <v>1.1032381499999999</v>
          </cell>
        </row>
      </sheetData>
      <sheetData sheetId="3173">
        <row r="1">
          <cell r="R1">
            <v>1.1032381499999999</v>
          </cell>
        </row>
      </sheetData>
      <sheetData sheetId="3174">
        <row r="1">
          <cell r="R1">
            <v>1.1032381499999999</v>
          </cell>
        </row>
      </sheetData>
      <sheetData sheetId="3175">
        <row r="1">
          <cell r="R1">
            <v>1.1032381499999999</v>
          </cell>
        </row>
      </sheetData>
      <sheetData sheetId="3176">
        <row r="1">
          <cell r="R1">
            <v>1.1032381499999999</v>
          </cell>
        </row>
      </sheetData>
      <sheetData sheetId="3177">
        <row r="1">
          <cell r="R1">
            <v>1.1032381499999999</v>
          </cell>
        </row>
      </sheetData>
      <sheetData sheetId="3178">
        <row r="1">
          <cell r="R1">
            <v>1.1032381499999999</v>
          </cell>
        </row>
      </sheetData>
      <sheetData sheetId="3179">
        <row r="1">
          <cell r="R1">
            <v>1.1032381499999999</v>
          </cell>
        </row>
      </sheetData>
      <sheetData sheetId="3180">
        <row r="1">
          <cell r="R1">
            <v>1.1032381499999999</v>
          </cell>
        </row>
      </sheetData>
      <sheetData sheetId="3181">
        <row r="1">
          <cell r="R1">
            <v>1.1032381499999999</v>
          </cell>
        </row>
      </sheetData>
      <sheetData sheetId="3182">
        <row r="1">
          <cell r="R1">
            <v>1.1032381499999999</v>
          </cell>
        </row>
      </sheetData>
      <sheetData sheetId="3183">
        <row r="1">
          <cell r="R1">
            <v>1.1032381499999999</v>
          </cell>
        </row>
      </sheetData>
      <sheetData sheetId="3184">
        <row r="1">
          <cell r="R1">
            <v>1.1032381499999999</v>
          </cell>
        </row>
      </sheetData>
      <sheetData sheetId="3185">
        <row r="1">
          <cell r="R1">
            <v>1.1032381499999999</v>
          </cell>
        </row>
      </sheetData>
      <sheetData sheetId="3186">
        <row r="1">
          <cell r="R1">
            <v>1.1032381499999999</v>
          </cell>
        </row>
      </sheetData>
      <sheetData sheetId="3187">
        <row r="1">
          <cell r="R1">
            <v>1.1032381499999999</v>
          </cell>
        </row>
      </sheetData>
      <sheetData sheetId="3188">
        <row r="1">
          <cell r="R1">
            <v>1.1032381499999999</v>
          </cell>
        </row>
      </sheetData>
      <sheetData sheetId="3189">
        <row r="1">
          <cell r="R1">
            <v>1.1032381499999999</v>
          </cell>
        </row>
      </sheetData>
      <sheetData sheetId="3190">
        <row r="1">
          <cell r="R1">
            <v>1.1032381499999999</v>
          </cell>
        </row>
      </sheetData>
      <sheetData sheetId="3191">
        <row r="1">
          <cell r="R1">
            <v>1.1032381499999999</v>
          </cell>
        </row>
      </sheetData>
      <sheetData sheetId="3192">
        <row r="1">
          <cell r="R1">
            <v>1.1032381499999999</v>
          </cell>
        </row>
      </sheetData>
      <sheetData sheetId="3193">
        <row r="1">
          <cell r="R1">
            <v>1.1032381499999999</v>
          </cell>
        </row>
      </sheetData>
      <sheetData sheetId="3194">
        <row r="1">
          <cell r="R1">
            <v>1.1032381499999999</v>
          </cell>
        </row>
      </sheetData>
      <sheetData sheetId="3195">
        <row r="1">
          <cell r="R1">
            <v>1.1032381499999999</v>
          </cell>
        </row>
      </sheetData>
      <sheetData sheetId="3196">
        <row r="1">
          <cell r="R1">
            <v>1.1032381499999999</v>
          </cell>
        </row>
      </sheetData>
      <sheetData sheetId="3197">
        <row r="1">
          <cell r="R1">
            <v>1.1032381499999999</v>
          </cell>
        </row>
      </sheetData>
      <sheetData sheetId="3198">
        <row r="1">
          <cell r="R1">
            <v>1.1032381499999999</v>
          </cell>
        </row>
      </sheetData>
      <sheetData sheetId="3199">
        <row r="1">
          <cell r="R1">
            <v>1.1032381499999999</v>
          </cell>
        </row>
      </sheetData>
      <sheetData sheetId="3200">
        <row r="1">
          <cell r="R1">
            <v>1.1032381499999999</v>
          </cell>
        </row>
      </sheetData>
      <sheetData sheetId="3201">
        <row r="1">
          <cell r="R1">
            <v>1.1032381499999999</v>
          </cell>
        </row>
      </sheetData>
      <sheetData sheetId="3202">
        <row r="1">
          <cell r="R1">
            <v>1.1032381499999999</v>
          </cell>
        </row>
      </sheetData>
      <sheetData sheetId="3203">
        <row r="1">
          <cell r="R1">
            <v>1.1032381499999999</v>
          </cell>
        </row>
      </sheetData>
      <sheetData sheetId="3204">
        <row r="1">
          <cell r="R1">
            <v>1.1032381499999999</v>
          </cell>
        </row>
      </sheetData>
      <sheetData sheetId="3205">
        <row r="1">
          <cell r="R1">
            <v>1.1032381499999999</v>
          </cell>
        </row>
      </sheetData>
      <sheetData sheetId="3206">
        <row r="1">
          <cell r="R1">
            <v>1.1032381499999999</v>
          </cell>
        </row>
      </sheetData>
      <sheetData sheetId="3207">
        <row r="1">
          <cell r="R1">
            <v>1.1032381499999999</v>
          </cell>
        </row>
      </sheetData>
      <sheetData sheetId="3208">
        <row r="1">
          <cell r="R1">
            <v>1.1032381499999999</v>
          </cell>
        </row>
      </sheetData>
      <sheetData sheetId="3209">
        <row r="1">
          <cell r="R1">
            <v>1.1032381499999999</v>
          </cell>
        </row>
      </sheetData>
      <sheetData sheetId="3210">
        <row r="1">
          <cell r="R1">
            <v>1.1032381499999999</v>
          </cell>
        </row>
      </sheetData>
      <sheetData sheetId="3211">
        <row r="1">
          <cell r="R1">
            <v>1.1032381499999999</v>
          </cell>
        </row>
      </sheetData>
      <sheetData sheetId="3212">
        <row r="1">
          <cell r="R1">
            <v>1.1032381499999999</v>
          </cell>
        </row>
      </sheetData>
      <sheetData sheetId="3213">
        <row r="1">
          <cell r="R1">
            <v>1.1032381499999999</v>
          </cell>
        </row>
      </sheetData>
      <sheetData sheetId="3214">
        <row r="1">
          <cell r="R1">
            <v>1.1032381499999999</v>
          </cell>
        </row>
      </sheetData>
      <sheetData sheetId="3215">
        <row r="1">
          <cell r="R1">
            <v>1.1032381499999999</v>
          </cell>
        </row>
      </sheetData>
      <sheetData sheetId="3216">
        <row r="1">
          <cell r="R1">
            <v>1.1032381499999999</v>
          </cell>
        </row>
      </sheetData>
      <sheetData sheetId="3217">
        <row r="1">
          <cell r="R1">
            <v>1.1032381499999999</v>
          </cell>
        </row>
      </sheetData>
      <sheetData sheetId="3218">
        <row r="1">
          <cell r="R1">
            <v>1.1032381499999999</v>
          </cell>
        </row>
      </sheetData>
      <sheetData sheetId="3219">
        <row r="1">
          <cell r="R1">
            <v>1.1032381499999999</v>
          </cell>
        </row>
      </sheetData>
      <sheetData sheetId="3220">
        <row r="1">
          <cell r="R1">
            <v>1.1032381499999999</v>
          </cell>
        </row>
      </sheetData>
      <sheetData sheetId="3221">
        <row r="1">
          <cell r="R1">
            <v>1.1032381499999999</v>
          </cell>
        </row>
      </sheetData>
      <sheetData sheetId="3222">
        <row r="1">
          <cell r="R1">
            <v>1.1032381499999999</v>
          </cell>
        </row>
      </sheetData>
      <sheetData sheetId="3223">
        <row r="1">
          <cell r="R1">
            <v>1.1032381499999999</v>
          </cell>
        </row>
      </sheetData>
      <sheetData sheetId="3224">
        <row r="1">
          <cell r="R1">
            <v>1.1032381499999999</v>
          </cell>
        </row>
      </sheetData>
      <sheetData sheetId="3225">
        <row r="1">
          <cell r="R1">
            <v>1.1032381499999999</v>
          </cell>
        </row>
      </sheetData>
      <sheetData sheetId="3226">
        <row r="1">
          <cell r="R1">
            <v>1.1032381499999999</v>
          </cell>
        </row>
      </sheetData>
      <sheetData sheetId="3227">
        <row r="1">
          <cell r="R1">
            <v>1.1032381499999999</v>
          </cell>
        </row>
      </sheetData>
      <sheetData sheetId="3228">
        <row r="1">
          <cell r="R1">
            <v>1.1032381499999999</v>
          </cell>
        </row>
      </sheetData>
      <sheetData sheetId="3229">
        <row r="1">
          <cell r="R1">
            <v>1.1032381499999999</v>
          </cell>
        </row>
      </sheetData>
      <sheetData sheetId="3230">
        <row r="1">
          <cell r="R1">
            <v>1.1032381499999999</v>
          </cell>
        </row>
      </sheetData>
      <sheetData sheetId="3231">
        <row r="1">
          <cell r="R1">
            <v>1.1032381499999999</v>
          </cell>
        </row>
      </sheetData>
      <sheetData sheetId="3232">
        <row r="1">
          <cell r="R1">
            <v>1.1032381499999999</v>
          </cell>
        </row>
      </sheetData>
      <sheetData sheetId="3233">
        <row r="1">
          <cell r="R1">
            <v>1.1032381499999999</v>
          </cell>
        </row>
      </sheetData>
      <sheetData sheetId="3234">
        <row r="1">
          <cell r="R1">
            <v>1.1032381499999999</v>
          </cell>
        </row>
      </sheetData>
      <sheetData sheetId="3235">
        <row r="1">
          <cell r="R1">
            <v>1.1032381499999999</v>
          </cell>
        </row>
      </sheetData>
      <sheetData sheetId="3236">
        <row r="1">
          <cell r="R1">
            <v>1.1032381499999999</v>
          </cell>
        </row>
      </sheetData>
      <sheetData sheetId="3237">
        <row r="1">
          <cell r="R1">
            <v>1.1032381499999999</v>
          </cell>
        </row>
      </sheetData>
      <sheetData sheetId="3238">
        <row r="1">
          <cell r="R1">
            <v>1.1032381499999999</v>
          </cell>
        </row>
      </sheetData>
      <sheetData sheetId="3239">
        <row r="1">
          <cell r="R1">
            <v>1.1032381499999999</v>
          </cell>
        </row>
      </sheetData>
      <sheetData sheetId="3240">
        <row r="1">
          <cell r="R1">
            <v>1.1032381499999999</v>
          </cell>
        </row>
      </sheetData>
      <sheetData sheetId="3241">
        <row r="1">
          <cell r="R1">
            <v>1.1032381499999999</v>
          </cell>
        </row>
      </sheetData>
      <sheetData sheetId="3242">
        <row r="1">
          <cell r="R1">
            <v>1.1032381499999999</v>
          </cell>
        </row>
      </sheetData>
      <sheetData sheetId="3243">
        <row r="1">
          <cell r="R1">
            <v>1.1032381499999999</v>
          </cell>
        </row>
      </sheetData>
      <sheetData sheetId="3244">
        <row r="1">
          <cell r="R1">
            <v>1.1032381499999999</v>
          </cell>
        </row>
      </sheetData>
      <sheetData sheetId="3245">
        <row r="1">
          <cell r="R1">
            <v>1.1032381499999999</v>
          </cell>
        </row>
      </sheetData>
      <sheetData sheetId="3246">
        <row r="1">
          <cell r="R1">
            <v>1.1032381499999999</v>
          </cell>
        </row>
      </sheetData>
      <sheetData sheetId="3247">
        <row r="1">
          <cell r="R1">
            <v>1.1032381499999999</v>
          </cell>
        </row>
      </sheetData>
      <sheetData sheetId="3248">
        <row r="1">
          <cell r="R1">
            <v>1.1032381499999999</v>
          </cell>
        </row>
      </sheetData>
      <sheetData sheetId="3249">
        <row r="1">
          <cell r="R1">
            <v>1.1032381499999999</v>
          </cell>
        </row>
      </sheetData>
      <sheetData sheetId="3250">
        <row r="1">
          <cell r="R1">
            <v>1.1032381499999999</v>
          </cell>
        </row>
      </sheetData>
      <sheetData sheetId="3251">
        <row r="1">
          <cell r="R1">
            <v>1.1032381499999999</v>
          </cell>
        </row>
      </sheetData>
      <sheetData sheetId="3252">
        <row r="1">
          <cell r="R1">
            <v>1.1032381499999999</v>
          </cell>
        </row>
      </sheetData>
      <sheetData sheetId="3253">
        <row r="1">
          <cell r="R1">
            <v>1.1032381499999999</v>
          </cell>
        </row>
      </sheetData>
      <sheetData sheetId="3254">
        <row r="1">
          <cell r="R1">
            <v>1.1032381499999999</v>
          </cell>
        </row>
      </sheetData>
      <sheetData sheetId="3255">
        <row r="1">
          <cell r="R1">
            <v>1.1032381499999999</v>
          </cell>
        </row>
      </sheetData>
      <sheetData sheetId="3256">
        <row r="1">
          <cell r="R1">
            <v>1.1032381499999999</v>
          </cell>
        </row>
      </sheetData>
      <sheetData sheetId="3257">
        <row r="1">
          <cell r="R1">
            <v>1.1032381499999999</v>
          </cell>
        </row>
      </sheetData>
      <sheetData sheetId="3258">
        <row r="1">
          <cell r="R1">
            <v>1.1032381499999999</v>
          </cell>
        </row>
      </sheetData>
      <sheetData sheetId="3259">
        <row r="1">
          <cell r="R1">
            <v>1.1032381499999999</v>
          </cell>
        </row>
      </sheetData>
      <sheetData sheetId="3260">
        <row r="1">
          <cell r="R1">
            <v>1.1032381499999999</v>
          </cell>
        </row>
      </sheetData>
      <sheetData sheetId="3261">
        <row r="1">
          <cell r="R1">
            <v>1.1032381499999999</v>
          </cell>
        </row>
      </sheetData>
      <sheetData sheetId="3262">
        <row r="1">
          <cell r="R1">
            <v>1.1032381499999999</v>
          </cell>
        </row>
      </sheetData>
      <sheetData sheetId="3263">
        <row r="1">
          <cell r="R1">
            <v>1.1032381499999999</v>
          </cell>
        </row>
      </sheetData>
      <sheetData sheetId="3264">
        <row r="1">
          <cell r="R1">
            <v>1.1032381499999999</v>
          </cell>
        </row>
      </sheetData>
      <sheetData sheetId="3265">
        <row r="1">
          <cell r="R1">
            <v>1.1032381499999999</v>
          </cell>
        </row>
      </sheetData>
      <sheetData sheetId="3266">
        <row r="1">
          <cell r="R1">
            <v>1.1032381499999999</v>
          </cell>
        </row>
      </sheetData>
      <sheetData sheetId="3267">
        <row r="1">
          <cell r="R1">
            <v>1.1032381499999999</v>
          </cell>
        </row>
      </sheetData>
      <sheetData sheetId="3268">
        <row r="1">
          <cell r="R1">
            <v>1.1032381499999999</v>
          </cell>
        </row>
      </sheetData>
      <sheetData sheetId="3269">
        <row r="1">
          <cell r="R1">
            <v>1.1032381499999999</v>
          </cell>
        </row>
      </sheetData>
      <sheetData sheetId="3270">
        <row r="1">
          <cell r="R1">
            <v>1.1032381499999999</v>
          </cell>
        </row>
      </sheetData>
      <sheetData sheetId="3271">
        <row r="1">
          <cell r="R1">
            <v>1.1032381499999999</v>
          </cell>
        </row>
      </sheetData>
      <sheetData sheetId="3272">
        <row r="1">
          <cell r="R1">
            <v>1.1032381499999999</v>
          </cell>
        </row>
      </sheetData>
      <sheetData sheetId="3273">
        <row r="1">
          <cell r="R1">
            <v>1.1032381499999999</v>
          </cell>
        </row>
      </sheetData>
      <sheetData sheetId="3274">
        <row r="1">
          <cell r="R1">
            <v>1.1032381499999999</v>
          </cell>
        </row>
      </sheetData>
      <sheetData sheetId="3275">
        <row r="1">
          <cell r="R1">
            <v>1.1032381499999999</v>
          </cell>
        </row>
      </sheetData>
      <sheetData sheetId="3276">
        <row r="1">
          <cell r="R1">
            <v>1.1032381499999999</v>
          </cell>
        </row>
      </sheetData>
      <sheetData sheetId="3277">
        <row r="1">
          <cell r="R1">
            <v>1.1032381499999999</v>
          </cell>
        </row>
      </sheetData>
      <sheetData sheetId="3278">
        <row r="1">
          <cell r="R1">
            <v>1.1032381499999999</v>
          </cell>
        </row>
      </sheetData>
      <sheetData sheetId="3279">
        <row r="1">
          <cell r="R1">
            <v>1.1032381499999999</v>
          </cell>
        </row>
      </sheetData>
      <sheetData sheetId="3280">
        <row r="1">
          <cell r="R1">
            <v>1.1032381499999999</v>
          </cell>
        </row>
      </sheetData>
      <sheetData sheetId="3281">
        <row r="1">
          <cell r="R1">
            <v>1.1032381499999999</v>
          </cell>
        </row>
      </sheetData>
      <sheetData sheetId="3282">
        <row r="1">
          <cell r="R1">
            <v>1.1032381499999999</v>
          </cell>
        </row>
      </sheetData>
      <sheetData sheetId="3283">
        <row r="1">
          <cell r="R1">
            <v>1.1032381499999999</v>
          </cell>
        </row>
      </sheetData>
      <sheetData sheetId="3284">
        <row r="1">
          <cell r="R1">
            <v>1.1032381499999999</v>
          </cell>
        </row>
      </sheetData>
      <sheetData sheetId="3285">
        <row r="1">
          <cell r="R1">
            <v>1.1032381499999999</v>
          </cell>
        </row>
      </sheetData>
      <sheetData sheetId="3286">
        <row r="1">
          <cell r="R1">
            <v>1.1032381499999999</v>
          </cell>
        </row>
      </sheetData>
      <sheetData sheetId="3287">
        <row r="1">
          <cell r="R1">
            <v>1.1032381499999999</v>
          </cell>
        </row>
      </sheetData>
      <sheetData sheetId="3288">
        <row r="1">
          <cell r="R1">
            <v>1.1032381499999999</v>
          </cell>
        </row>
      </sheetData>
      <sheetData sheetId="3289">
        <row r="1">
          <cell r="R1">
            <v>1.1032381499999999</v>
          </cell>
        </row>
      </sheetData>
      <sheetData sheetId="3290">
        <row r="1">
          <cell r="R1">
            <v>1.1032381499999999</v>
          </cell>
        </row>
      </sheetData>
      <sheetData sheetId="3291">
        <row r="1">
          <cell r="R1">
            <v>1.1032381499999999</v>
          </cell>
        </row>
      </sheetData>
      <sheetData sheetId="3292">
        <row r="1">
          <cell r="R1">
            <v>1.1032381499999999</v>
          </cell>
        </row>
      </sheetData>
      <sheetData sheetId="3293">
        <row r="1">
          <cell r="R1">
            <v>1.1032381499999999</v>
          </cell>
        </row>
      </sheetData>
      <sheetData sheetId="3294">
        <row r="1">
          <cell r="R1">
            <v>1.1032381499999999</v>
          </cell>
        </row>
      </sheetData>
      <sheetData sheetId="3295">
        <row r="1">
          <cell r="R1">
            <v>1.1032381499999999</v>
          </cell>
        </row>
      </sheetData>
      <sheetData sheetId="3296">
        <row r="1">
          <cell r="R1">
            <v>1.1032381499999999</v>
          </cell>
        </row>
      </sheetData>
      <sheetData sheetId="3297">
        <row r="1">
          <cell r="R1">
            <v>1.1032381499999999</v>
          </cell>
        </row>
      </sheetData>
      <sheetData sheetId="3298">
        <row r="1">
          <cell r="R1">
            <v>1.1032381499999999</v>
          </cell>
        </row>
      </sheetData>
      <sheetData sheetId="3299">
        <row r="1">
          <cell r="R1">
            <v>1.1032381499999999</v>
          </cell>
        </row>
      </sheetData>
      <sheetData sheetId="3300">
        <row r="1">
          <cell r="R1">
            <v>1.1032381499999999</v>
          </cell>
        </row>
      </sheetData>
      <sheetData sheetId="3301">
        <row r="1">
          <cell r="R1">
            <v>1.1032381499999999</v>
          </cell>
        </row>
      </sheetData>
      <sheetData sheetId="3302">
        <row r="1">
          <cell r="R1">
            <v>1.1032381499999999</v>
          </cell>
        </row>
      </sheetData>
      <sheetData sheetId="3303">
        <row r="1">
          <cell r="R1">
            <v>1.1032381499999999</v>
          </cell>
        </row>
      </sheetData>
      <sheetData sheetId="3304">
        <row r="1">
          <cell r="R1">
            <v>1.1032381499999999</v>
          </cell>
        </row>
      </sheetData>
      <sheetData sheetId="3305">
        <row r="1">
          <cell r="R1">
            <v>1.1032381499999999</v>
          </cell>
        </row>
      </sheetData>
      <sheetData sheetId="3306">
        <row r="1">
          <cell r="R1">
            <v>1.1032381499999999</v>
          </cell>
        </row>
      </sheetData>
      <sheetData sheetId="3307">
        <row r="1">
          <cell r="R1">
            <v>1.1032381499999999</v>
          </cell>
        </row>
      </sheetData>
      <sheetData sheetId="3308">
        <row r="1">
          <cell r="R1">
            <v>1.1032381499999999</v>
          </cell>
        </row>
      </sheetData>
      <sheetData sheetId="3309">
        <row r="1">
          <cell r="R1">
            <v>1.1032381499999999</v>
          </cell>
        </row>
      </sheetData>
      <sheetData sheetId="3310">
        <row r="1">
          <cell r="R1">
            <v>1.1032381499999999</v>
          </cell>
        </row>
      </sheetData>
      <sheetData sheetId="3311">
        <row r="1">
          <cell r="R1">
            <v>1.1032381499999999</v>
          </cell>
        </row>
      </sheetData>
      <sheetData sheetId="3312">
        <row r="1">
          <cell r="R1">
            <v>1.1032381499999999</v>
          </cell>
        </row>
      </sheetData>
      <sheetData sheetId="3313">
        <row r="1">
          <cell r="R1">
            <v>1.1032381499999999</v>
          </cell>
        </row>
      </sheetData>
      <sheetData sheetId="3314">
        <row r="1">
          <cell r="R1">
            <v>1.1032381499999999</v>
          </cell>
        </row>
      </sheetData>
      <sheetData sheetId="3315">
        <row r="1">
          <cell r="R1">
            <v>1.1032381499999999</v>
          </cell>
        </row>
      </sheetData>
      <sheetData sheetId="3316">
        <row r="1">
          <cell r="R1">
            <v>1.1032381499999999</v>
          </cell>
        </row>
      </sheetData>
      <sheetData sheetId="3317">
        <row r="1">
          <cell r="R1">
            <v>1.1032381499999999</v>
          </cell>
        </row>
      </sheetData>
      <sheetData sheetId="3318">
        <row r="1">
          <cell r="R1">
            <v>1.1032381499999999</v>
          </cell>
        </row>
      </sheetData>
      <sheetData sheetId="3319">
        <row r="1">
          <cell r="R1">
            <v>1.1032381499999999</v>
          </cell>
        </row>
      </sheetData>
      <sheetData sheetId="3320">
        <row r="1">
          <cell r="R1">
            <v>1.1032381499999999</v>
          </cell>
        </row>
      </sheetData>
      <sheetData sheetId="3321">
        <row r="1">
          <cell r="R1">
            <v>1.1032381499999999</v>
          </cell>
        </row>
      </sheetData>
      <sheetData sheetId="3322">
        <row r="1">
          <cell r="R1">
            <v>1.1032381499999999</v>
          </cell>
        </row>
      </sheetData>
      <sheetData sheetId="3323">
        <row r="1">
          <cell r="R1">
            <v>1.1032381499999999</v>
          </cell>
        </row>
      </sheetData>
      <sheetData sheetId="3324">
        <row r="1">
          <cell r="R1">
            <v>1.1032381499999999</v>
          </cell>
        </row>
      </sheetData>
      <sheetData sheetId="3325">
        <row r="1">
          <cell r="R1">
            <v>1.1032381499999999</v>
          </cell>
        </row>
      </sheetData>
      <sheetData sheetId="3326">
        <row r="1">
          <cell r="R1">
            <v>1.1032381499999999</v>
          </cell>
        </row>
      </sheetData>
      <sheetData sheetId="3327">
        <row r="1">
          <cell r="R1">
            <v>1.1032381499999999</v>
          </cell>
        </row>
      </sheetData>
      <sheetData sheetId="3328">
        <row r="1">
          <cell r="R1">
            <v>1.1032381499999999</v>
          </cell>
        </row>
      </sheetData>
      <sheetData sheetId="3329">
        <row r="1">
          <cell r="R1">
            <v>1.1032381499999999</v>
          </cell>
        </row>
      </sheetData>
      <sheetData sheetId="3330">
        <row r="1">
          <cell r="R1">
            <v>1.1032381499999999</v>
          </cell>
        </row>
      </sheetData>
      <sheetData sheetId="3331">
        <row r="1">
          <cell r="R1">
            <v>1.1032381499999999</v>
          </cell>
        </row>
      </sheetData>
      <sheetData sheetId="3332">
        <row r="1">
          <cell r="R1">
            <v>1.1032381499999999</v>
          </cell>
        </row>
      </sheetData>
      <sheetData sheetId="3333">
        <row r="1">
          <cell r="R1">
            <v>1.1032381499999999</v>
          </cell>
        </row>
      </sheetData>
      <sheetData sheetId="3334">
        <row r="1">
          <cell r="R1">
            <v>1.1032381499999999</v>
          </cell>
        </row>
      </sheetData>
      <sheetData sheetId="3335">
        <row r="1">
          <cell r="R1">
            <v>1.1032381499999999</v>
          </cell>
        </row>
      </sheetData>
      <sheetData sheetId="3336">
        <row r="1">
          <cell r="R1">
            <v>1.1032381499999999</v>
          </cell>
        </row>
      </sheetData>
      <sheetData sheetId="3337">
        <row r="1">
          <cell r="R1">
            <v>1.1032381499999999</v>
          </cell>
        </row>
      </sheetData>
      <sheetData sheetId="3338">
        <row r="1">
          <cell r="R1">
            <v>1.1032381499999999</v>
          </cell>
        </row>
      </sheetData>
      <sheetData sheetId="3339">
        <row r="1">
          <cell r="R1">
            <v>1.1032381499999999</v>
          </cell>
        </row>
      </sheetData>
      <sheetData sheetId="3340">
        <row r="1">
          <cell r="R1">
            <v>1.1032381499999999</v>
          </cell>
        </row>
      </sheetData>
      <sheetData sheetId="3341">
        <row r="1">
          <cell r="R1">
            <v>1.1032381499999999</v>
          </cell>
        </row>
      </sheetData>
      <sheetData sheetId="3342">
        <row r="1">
          <cell r="R1">
            <v>1.1032381499999999</v>
          </cell>
        </row>
      </sheetData>
      <sheetData sheetId="3343">
        <row r="1">
          <cell r="R1">
            <v>1.1032381499999999</v>
          </cell>
        </row>
      </sheetData>
      <sheetData sheetId="3344">
        <row r="1">
          <cell r="R1">
            <v>1.1032381499999999</v>
          </cell>
        </row>
      </sheetData>
      <sheetData sheetId="3345">
        <row r="1">
          <cell r="R1">
            <v>1.1032381499999999</v>
          </cell>
        </row>
      </sheetData>
      <sheetData sheetId="3346">
        <row r="1">
          <cell r="R1">
            <v>1.1032381499999999</v>
          </cell>
        </row>
      </sheetData>
      <sheetData sheetId="3347">
        <row r="1">
          <cell r="R1">
            <v>1.1032381499999999</v>
          </cell>
        </row>
      </sheetData>
      <sheetData sheetId="3348">
        <row r="1">
          <cell r="R1">
            <v>1.1032381499999999</v>
          </cell>
        </row>
      </sheetData>
      <sheetData sheetId="3349">
        <row r="1">
          <cell r="R1">
            <v>1.1032381499999999</v>
          </cell>
        </row>
      </sheetData>
      <sheetData sheetId="3350">
        <row r="1">
          <cell r="R1">
            <v>1.1032381499999999</v>
          </cell>
        </row>
      </sheetData>
      <sheetData sheetId="3351">
        <row r="1">
          <cell r="R1">
            <v>1.1032381499999999</v>
          </cell>
        </row>
      </sheetData>
      <sheetData sheetId="3352">
        <row r="1">
          <cell r="R1">
            <v>1.1032381499999999</v>
          </cell>
        </row>
      </sheetData>
      <sheetData sheetId="3353">
        <row r="1">
          <cell r="R1">
            <v>1.1032381499999999</v>
          </cell>
        </row>
      </sheetData>
      <sheetData sheetId="3354">
        <row r="1">
          <cell r="R1">
            <v>1.1032381499999999</v>
          </cell>
        </row>
      </sheetData>
      <sheetData sheetId="3355">
        <row r="1">
          <cell r="R1">
            <v>1.1032381499999999</v>
          </cell>
        </row>
      </sheetData>
      <sheetData sheetId="3356">
        <row r="1">
          <cell r="R1">
            <v>1.1032381499999999</v>
          </cell>
        </row>
      </sheetData>
      <sheetData sheetId="3357">
        <row r="1">
          <cell r="R1">
            <v>1.1032381499999999</v>
          </cell>
        </row>
      </sheetData>
      <sheetData sheetId="3358">
        <row r="1">
          <cell r="R1">
            <v>1.1032381499999999</v>
          </cell>
        </row>
      </sheetData>
      <sheetData sheetId="3359">
        <row r="1">
          <cell r="R1">
            <v>1.1032381499999999</v>
          </cell>
        </row>
      </sheetData>
      <sheetData sheetId="3360">
        <row r="1">
          <cell r="R1">
            <v>1.1032381499999999</v>
          </cell>
        </row>
      </sheetData>
      <sheetData sheetId="3361">
        <row r="1">
          <cell r="R1">
            <v>1.1032381499999999</v>
          </cell>
        </row>
      </sheetData>
      <sheetData sheetId="3362">
        <row r="1">
          <cell r="R1">
            <v>1.1032381499999999</v>
          </cell>
        </row>
      </sheetData>
      <sheetData sheetId="3363">
        <row r="1">
          <cell r="R1">
            <v>1.1032381499999999</v>
          </cell>
        </row>
      </sheetData>
      <sheetData sheetId="3364">
        <row r="1">
          <cell r="R1">
            <v>1.1032381499999999</v>
          </cell>
        </row>
      </sheetData>
      <sheetData sheetId="3365">
        <row r="1">
          <cell r="R1">
            <v>1.1032381499999999</v>
          </cell>
        </row>
      </sheetData>
      <sheetData sheetId="3366">
        <row r="1">
          <cell r="R1">
            <v>1.1032381499999999</v>
          </cell>
        </row>
      </sheetData>
      <sheetData sheetId="3367">
        <row r="1">
          <cell r="R1">
            <v>1.1032381499999999</v>
          </cell>
        </row>
      </sheetData>
      <sheetData sheetId="3368">
        <row r="1">
          <cell r="R1">
            <v>1.1032381499999999</v>
          </cell>
        </row>
      </sheetData>
      <sheetData sheetId="3369">
        <row r="1">
          <cell r="R1">
            <v>1.1032381499999999</v>
          </cell>
        </row>
      </sheetData>
      <sheetData sheetId="3370">
        <row r="1">
          <cell r="R1">
            <v>1.1032381499999999</v>
          </cell>
        </row>
      </sheetData>
      <sheetData sheetId="3371">
        <row r="1">
          <cell r="R1">
            <v>1.1032381499999999</v>
          </cell>
        </row>
      </sheetData>
      <sheetData sheetId="3372">
        <row r="1">
          <cell r="R1">
            <v>1.1032381499999999</v>
          </cell>
        </row>
      </sheetData>
      <sheetData sheetId="3373">
        <row r="1">
          <cell r="R1">
            <v>1.1032381499999999</v>
          </cell>
        </row>
      </sheetData>
      <sheetData sheetId="3374">
        <row r="1">
          <cell r="R1">
            <v>1.1032381499999999</v>
          </cell>
        </row>
      </sheetData>
      <sheetData sheetId="3375">
        <row r="1">
          <cell r="R1">
            <v>1.1032381499999999</v>
          </cell>
        </row>
      </sheetData>
      <sheetData sheetId="3376">
        <row r="1">
          <cell r="R1">
            <v>1.1032381499999999</v>
          </cell>
        </row>
      </sheetData>
      <sheetData sheetId="3377">
        <row r="1">
          <cell r="R1">
            <v>1.1032381499999999</v>
          </cell>
        </row>
      </sheetData>
      <sheetData sheetId="3378">
        <row r="1">
          <cell r="R1">
            <v>1.1032381499999999</v>
          </cell>
        </row>
      </sheetData>
      <sheetData sheetId="3379">
        <row r="1">
          <cell r="R1">
            <v>1.1032381499999999</v>
          </cell>
        </row>
      </sheetData>
      <sheetData sheetId="3380">
        <row r="1">
          <cell r="R1">
            <v>1.1032381499999999</v>
          </cell>
        </row>
      </sheetData>
      <sheetData sheetId="3381">
        <row r="1">
          <cell r="R1">
            <v>1.1032381499999999</v>
          </cell>
        </row>
      </sheetData>
      <sheetData sheetId="3382">
        <row r="1">
          <cell r="R1">
            <v>1.1032381499999999</v>
          </cell>
        </row>
      </sheetData>
      <sheetData sheetId="3383">
        <row r="1">
          <cell r="R1">
            <v>1.1032381499999999</v>
          </cell>
        </row>
      </sheetData>
      <sheetData sheetId="3384">
        <row r="1">
          <cell r="R1">
            <v>1.1032381499999999</v>
          </cell>
        </row>
      </sheetData>
      <sheetData sheetId="3385">
        <row r="1">
          <cell r="R1">
            <v>1.1032381499999999</v>
          </cell>
        </row>
      </sheetData>
      <sheetData sheetId="3386">
        <row r="1">
          <cell r="R1">
            <v>1.1032381499999999</v>
          </cell>
        </row>
      </sheetData>
      <sheetData sheetId="3387">
        <row r="1">
          <cell r="R1">
            <v>1.1032381499999999</v>
          </cell>
        </row>
      </sheetData>
      <sheetData sheetId="3388">
        <row r="1">
          <cell r="R1">
            <v>1.1032381499999999</v>
          </cell>
        </row>
      </sheetData>
      <sheetData sheetId="3389">
        <row r="1">
          <cell r="R1">
            <v>1.1032381499999999</v>
          </cell>
        </row>
      </sheetData>
      <sheetData sheetId="3390">
        <row r="1">
          <cell r="R1">
            <v>1.1032381499999999</v>
          </cell>
        </row>
      </sheetData>
      <sheetData sheetId="3391">
        <row r="1">
          <cell r="R1">
            <v>1.1032381499999999</v>
          </cell>
        </row>
      </sheetData>
      <sheetData sheetId="3392">
        <row r="1">
          <cell r="R1">
            <v>1.1032381499999999</v>
          </cell>
        </row>
      </sheetData>
      <sheetData sheetId="3393">
        <row r="1">
          <cell r="R1">
            <v>1.1032381499999999</v>
          </cell>
        </row>
      </sheetData>
      <sheetData sheetId="3394">
        <row r="1">
          <cell r="R1">
            <v>1.1032381499999999</v>
          </cell>
        </row>
      </sheetData>
      <sheetData sheetId="3395">
        <row r="1">
          <cell r="R1">
            <v>1.1032381499999999</v>
          </cell>
        </row>
      </sheetData>
      <sheetData sheetId="3396">
        <row r="1">
          <cell r="R1">
            <v>1.1032381499999999</v>
          </cell>
        </row>
      </sheetData>
      <sheetData sheetId="3397">
        <row r="1">
          <cell r="R1">
            <v>1.1032381499999999</v>
          </cell>
        </row>
      </sheetData>
      <sheetData sheetId="3398">
        <row r="1">
          <cell r="R1">
            <v>1.1032381499999999</v>
          </cell>
        </row>
      </sheetData>
      <sheetData sheetId="3399">
        <row r="1">
          <cell r="R1">
            <v>1.1032381499999999</v>
          </cell>
        </row>
      </sheetData>
      <sheetData sheetId="3400">
        <row r="1">
          <cell r="R1">
            <v>1.1032381499999999</v>
          </cell>
        </row>
      </sheetData>
      <sheetData sheetId="3401">
        <row r="1">
          <cell r="R1">
            <v>1.1032381499999999</v>
          </cell>
        </row>
      </sheetData>
      <sheetData sheetId="3402">
        <row r="1">
          <cell r="R1">
            <v>1.1032381499999999</v>
          </cell>
        </row>
      </sheetData>
      <sheetData sheetId="3403">
        <row r="1">
          <cell r="R1">
            <v>1.1032381499999999</v>
          </cell>
        </row>
      </sheetData>
      <sheetData sheetId="3404">
        <row r="1">
          <cell r="R1">
            <v>1.1032381499999999</v>
          </cell>
        </row>
      </sheetData>
      <sheetData sheetId="3405">
        <row r="1">
          <cell r="R1">
            <v>1.1032381499999999</v>
          </cell>
        </row>
      </sheetData>
      <sheetData sheetId="3406">
        <row r="1">
          <cell r="R1">
            <v>1.1032381499999999</v>
          </cell>
        </row>
      </sheetData>
      <sheetData sheetId="3407">
        <row r="1">
          <cell r="R1">
            <v>1.1032381499999999</v>
          </cell>
        </row>
      </sheetData>
      <sheetData sheetId="3408">
        <row r="1">
          <cell r="R1">
            <v>1.1032381499999999</v>
          </cell>
        </row>
      </sheetData>
      <sheetData sheetId="3409">
        <row r="1">
          <cell r="R1">
            <v>1.1032381499999999</v>
          </cell>
        </row>
      </sheetData>
      <sheetData sheetId="3410">
        <row r="1">
          <cell r="R1">
            <v>1.1032381499999999</v>
          </cell>
        </row>
      </sheetData>
      <sheetData sheetId="3411">
        <row r="1">
          <cell r="R1">
            <v>1.1032381499999999</v>
          </cell>
        </row>
      </sheetData>
      <sheetData sheetId="3412">
        <row r="1">
          <cell r="R1">
            <v>1.1032381499999999</v>
          </cell>
        </row>
      </sheetData>
      <sheetData sheetId="3413">
        <row r="1">
          <cell r="R1">
            <v>1.1032381499999999</v>
          </cell>
        </row>
      </sheetData>
      <sheetData sheetId="3414">
        <row r="1">
          <cell r="R1">
            <v>1.1032381499999999</v>
          </cell>
        </row>
      </sheetData>
      <sheetData sheetId="3415">
        <row r="1">
          <cell r="R1">
            <v>1.1032381499999999</v>
          </cell>
        </row>
      </sheetData>
      <sheetData sheetId="3416">
        <row r="1">
          <cell r="R1">
            <v>1.1032381499999999</v>
          </cell>
        </row>
      </sheetData>
      <sheetData sheetId="3417">
        <row r="1">
          <cell r="R1">
            <v>1.1032381499999999</v>
          </cell>
        </row>
      </sheetData>
      <sheetData sheetId="3418">
        <row r="1">
          <cell r="R1">
            <v>1.1032381499999999</v>
          </cell>
        </row>
      </sheetData>
      <sheetData sheetId="3419">
        <row r="1">
          <cell r="R1">
            <v>1.1032381499999999</v>
          </cell>
        </row>
      </sheetData>
      <sheetData sheetId="3420">
        <row r="1">
          <cell r="R1">
            <v>1.1032381499999999</v>
          </cell>
        </row>
      </sheetData>
      <sheetData sheetId="3421">
        <row r="1">
          <cell r="R1">
            <v>1.1032381499999999</v>
          </cell>
        </row>
      </sheetData>
      <sheetData sheetId="3422">
        <row r="1">
          <cell r="R1">
            <v>1.1032381499999999</v>
          </cell>
        </row>
      </sheetData>
      <sheetData sheetId="3423">
        <row r="1">
          <cell r="R1">
            <v>1.1032381499999999</v>
          </cell>
        </row>
      </sheetData>
      <sheetData sheetId="3424">
        <row r="1">
          <cell r="R1">
            <v>1.1032381499999999</v>
          </cell>
        </row>
      </sheetData>
      <sheetData sheetId="3425">
        <row r="1">
          <cell r="R1">
            <v>1.1032381499999999</v>
          </cell>
        </row>
      </sheetData>
      <sheetData sheetId="3426">
        <row r="1">
          <cell r="R1">
            <v>1.1032381499999999</v>
          </cell>
        </row>
      </sheetData>
      <sheetData sheetId="3427">
        <row r="1">
          <cell r="R1">
            <v>1.1032381499999999</v>
          </cell>
        </row>
      </sheetData>
      <sheetData sheetId="3428">
        <row r="1">
          <cell r="R1">
            <v>1.1032381499999999</v>
          </cell>
        </row>
      </sheetData>
      <sheetData sheetId="3429">
        <row r="1">
          <cell r="R1">
            <v>1.1032381499999999</v>
          </cell>
        </row>
      </sheetData>
      <sheetData sheetId="3430">
        <row r="1">
          <cell r="R1">
            <v>1.1032381499999999</v>
          </cell>
        </row>
      </sheetData>
      <sheetData sheetId="3431">
        <row r="1">
          <cell r="R1">
            <v>1.1032381499999999</v>
          </cell>
        </row>
      </sheetData>
      <sheetData sheetId="3432">
        <row r="1">
          <cell r="R1">
            <v>1.1032381499999999</v>
          </cell>
        </row>
      </sheetData>
      <sheetData sheetId="3433">
        <row r="1">
          <cell r="R1">
            <v>1.1032381499999999</v>
          </cell>
        </row>
      </sheetData>
      <sheetData sheetId="3434">
        <row r="1">
          <cell r="R1">
            <v>1.1032381499999999</v>
          </cell>
        </row>
      </sheetData>
      <sheetData sheetId="3435">
        <row r="1">
          <cell r="R1">
            <v>1.1032381499999999</v>
          </cell>
        </row>
      </sheetData>
      <sheetData sheetId="3436">
        <row r="1">
          <cell r="R1">
            <v>1.1032381499999999</v>
          </cell>
        </row>
      </sheetData>
      <sheetData sheetId="3437">
        <row r="1">
          <cell r="R1">
            <v>1.1032381499999999</v>
          </cell>
        </row>
      </sheetData>
      <sheetData sheetId="3438">
        <row r="1">
          <cell r="R1">
            <v>1.1032381499999999</v>
          </cell>
        </row>
      </sheetData>
      <sheetData sheetId="3439">
        <row r="1">
          <cell r="R1">
            <v>1.1032381499999999</v>
          </cell>
        </row>
      </sheetData>
      <sheetData sheetId="3440">
        <row r="1">
          <cell r="R1">
            <v>1.1032381499999999</v>
          </cell>
        </row>
      </sheetData>
      <sheetData sheetId="3441">
        <row r="1">
          <cell r="R1">
            <v>1.1032381499999999</v>
          </cell>
        </row>
      </sheetData>
      <sheetData sheetId="3442">
        <row r="1">
          <cell r="R1">
            <v>1.1032381499999999</v>
          </cell>
        </row>
      </sheetData>
      <sheetData sheetId="3443">
        <row r="1">
          <cell r="R1">
            <v>1.1032381499999999</v>
          </cell>
        </row>
      </sheetData>
      <sheetData sheetId="3444">
        <row r="1">
          <cell r="R1">
            <v>1.1032381499999999</v>
          </cell>
        </row>
      </sheetData>
      <sheetData sheetId="3445">
        <row r="1">
          <cell r="R1">
            <v>1.1032381499999999</v>
          </cell>
        </row>
      </sheetData>
      <sheetData sheetId="3446">
        <row r="1">
          <cell r="R1">
            <v>1.1032381499999999</v>
          </cell>
        </row>
      </sheetData>
      <sheetData sheetId="3447">
        <row r="1">
          <cell r="R1">
            <v>1.1032381499999999</v>
          </cell>
        </row>
      </sheetData>
      <sheetData sheetId="3448">
        <row r="1">
          <cell r="R1">
            <v>1.1032381499999999</v>
          </cell>
        </row>
      </sheetData>
      <sheetData sheetId="3449">
        <row r="1">
          <cell r="R1">
            <v>1.1032381499999999</v>
          </cell>
        </row>
      </sheetData>
      <sheetData sheetId="3450">
        <row r="1">
          <cell r="R1">
            <v>1.1032381499999999</v>
          </cell>
        </row>
      </sheetData>
      <sheetData sheetId="3451">
        <row r="1">
          <cell r="R1">
            <v>1.1032381499999999</v>
          </cell>
        </row>
      </sheetData>
      <sheetData sheetId="3452">
        <row r="1">
          <cell r="R1">
            <v>1.1032381499999999</v>
          </cell>
        </row>
      </sheetData>
      <sheetData sheetId="3453">
        <row r="1">
          <cell r="R1">
            <v>1.1032381499999999</v>
          </cell>
        </row>
      </sheetData>
      <sheetData sheetId="3454">
        <row r="1">
          <cell r="R1">
            <v>1.1032381499999999</v>
          </cell>
        </row>
      </sheetData>
      <sheetData sheetId="3455">
        <row r="1">
          <cell r="R1">
            <v>1.1032381499999999</v>
          </cell>
        </row>
      </sheetData>
      <sheetData sheetId="3456">
        <row r="1">
          <cell r="R1">
            <v>1.1032381499999999</v>
          </cell>
        </row>
      </sheetData>
      <sheetData sheetId="3457">
        <row r="1">
          <cell r="R1">
            <v>1.1032381499999999</v>
          </cell>
        </row>
      </sheetData>
      <sheetData sheetId="3458">
        <row r="1">
          <cell r="R1">
            <v>1.1032381499999999</v>
          </cell>
        </row>
      </sheetData>
      <sheetData sheetId="3459">
        <row r="1">
          <cell r="R1">
            <v>1.1032381499999999</v>
          </cell>
        </row>
      </sheetData>
      <sheetData sheetId="3460">
        <row r="1">
          <cell r="R1">
            <v>1.1032381499999999</v>
          </cell>
        </row>
      </sheetData>
      <sheetData sheetId="3461">
        <row r="1">
          <cell r="R1">
            <v>1.1032381499999999</v>
          </cell>
        </row>
      </sheetData>
      <sheetData sheetId="3462">
        <row r="1">
          <cell r="R1">
            <v>1.1032381499999999</v>
          </cell>
        </row>
      </sheetData>
      <sheetData sheetId="3463">
        <row r="1">
          <cell r="R1">
            <v>1.1032381499999999</v>
          </cell>
        </row>
      </sheetData>
      <sheetData sheetId="3464">
        <row r="1">
          <cell r="R1">
            <v>1.1032381499999999</v>
          </cell>
        </row>
      </sheetData>
      <sheetData sheetId="3465">
        <row r="1">
          <cell r="R1">
            <v>1.1032381499999999</v>
          </cell>
        </row>
      </sheetData>
      <sheetData sheetId="3466">
        <row r="1">
          <cell r="R1">
            <v>1.1032381499999999</v>
          </cell>
        </row>
      </sheetData>
      <sheetData sheetId="3467">
        <row r="1">
          <cell r="R1">
            <v>1.1032381499999999</v>
          </cell>
        </row>
      </sheetData>
      <sheetData sheetId="3468">
        <row r="1">
          <cell r="R1">
            <v>1.1032381499999999</v>
          </cell>
        </row>
      </sheetData>
      <sheetData sheetId="3469">
        <row r="1">
          <cell r="R1">
            <v>1.1032381499999999</v>
          </cell>
        </row>
      </sheetData>
      <sheetData sheetId="3470">
        <row r="1">
          <cell r="R1">
            <v>1.1032381499999999</v>
          </cell>
        </row>
      </sheetData>
      <sheetData sheetId="3471">
        <row r="1">
          <cell r="R1">
            <v>1.1032381499999999</v>
          </cell>
        </row>
      </sheetData>
      <sheetData sheetId="3472">
        <row r="1">
          <cell r="R1">
            <v>1.1032381499999999</v>
          </cell>
        </row>
      </sheetData>
      <sheetData sheetId="3473">
        <row r="1">
          <cell r="R1">
            <v>1.1032381499999999</v>
          </cell>
        </row>
      </sheetData>
      <sheetData sheetId="3474">
        <row r="1">
          <cell r="R1">
            <v>1.1032381499999999</v>
          </cell>
        </row>
      </sheetData>
      <sheetData sheetId="3475">
        <row r="1">
          <cell r="R1">
            <v>1.1032381499999999</v>
          </cell>
        </row>
      </sheetData>
      <sheetData sheetId="3476">
        <row r="1">
          <cell r="R1">
            <v>1.1032381499999999</v>
          </cell>
        </row>
      </sheetData>
      <sheetData sheetId="3477">
        <row r="1">
          <cell r="R1">
            <v>1.1032381499999999</v>
          </cell>
        </row>
      </sheetData>
      <sheetData sheetId="3478">
        <row r="1">
          <cell r="R1">
            <v>1.1032381499999999</v>
          </cell>
        </row>
      </sheetData>
      <sheetData sheetId="3479">
        <row r="1">
          <cell r="R1">
            <v>1.1032381499999999</v>
          </cell>
        </row>
      </sheetData>
      <sheetData sheetId="3480">
        <row r="1">
          <cell r="R1">
            <v>1.1032381499999999</v>
          </cell>
        </row>
      </sheetData>
      <sheetData sheetId="3481">
        <row r="1">
          <cell r="R1">
            <v>1.1032381499999999</v>
          </cell>
        </row>
      </sheetData>
      <sheetData sheetId="3482">
        <row r="1">
          <cell r="R1">
            <v>1.1032381499999999</v>
          </cell>
        </row>
      </sheetData>
      <sheetData sheetId="3483">
        <row r="1">
          <cell r="R1">
            <v>1.1032381499999999</v>
          </cell>
        </row>
      </sheetData>
      <sheetData sheetId="3484">
        <row r="1">
          <cell r="R1">
            <v>1.1032381499999999</v>
          </cell>
        </row>
      </sheetData>
      <sheetData sheetId="3485">
        <row r="1">
          <cell r="R1">
            <v>1.1032381499999999</v>
          </cell>
        </row>
      </sheetData>
      <sheetData sheetId="3486">
        <row r="1">
          <cell r="R1">
            <v>1.1032381499999999</v>
          </cell>
        </row>
      </sheetData>
      <sheetData sheetId="3487">
        <row r="1">
          <cell r="R1">
            <v>1.1032381499999999</v>
          </cell>
        </row>
      </sheetData>
      <sheetData sheetId="3488">
        <row r="1">
          <cell r="R1">
            <v>1.1032381499999999</v>
          </cell>
        </row>
      </sheetData>
      <sheetData sheetId="3489">
        <row r="1">
          <cell r="R1">
            <v>1.1032381499999999</v>
          </cell>
        </row>
      </sheetData>
      <sheetData sheetId="3490">
        <row r="1">
          <cell r="R1">
            <v>1.1032381499999999</v>
          </cell>
        </row>
      </sheetData>
      <sheetData sheetId="3491">
        <row r="1">
          <cell r="R1">
            <v>1.1032381499999999</v>
          </cell>
        </row>
      </sheetData>
      <sheetData sheetId="3492">
        <row r="1">
          <cell r="R1">
            <v>1.1032381499999999</v>
          </cell>
        </row>
      </sheetData>
      <sheetData sheetId="3493">
        <row r="1">
          <cell r="R1">
            <v>1.1032381499999999</v>
          </cell>
        </row>
      </sheetData>
      <sheetData sheetId="3494">
        <row r="1">
          <cell r="R1">
            <v>1.1032381499999999</v>
          </cell>
        </row>
      </sheetData>
      <sheetData sheetId="3495">
        <row r="1">
          <cell r="R1">
            <v>1.1032381499999999</v>
          </cell>
        </row>
      </sheetData>
      <sheetData sheetId="3496">
        <row r="1">
          <cell r="R1">
            <v>1.1032381499999999</v>
          </cell>
        </row>
      </sheetData>
      <sheetData sheetId="3497">
        <row r="1">
          <cell r="R1">
            <v>1.1032381499999999</v>
          </cell>
        </row>
      </sheetData>
      <sheetData sheetId="3498">
        <row r="1">
          <cell r="R1">
            <v>1.1032381499999999</v>
          </cell>
        </row>
      </sheetData>
      <sheetData sheetId="3499">
        <row r="1">
          <cell r="R1">
            <v>1.1032381499999999</v>
          </cell>
        </row>
      </sheetData>
      <sheetData sheetId="3500">
        <row r="1">
          <cell r="R1">
            <v>1.1032381499999999</v>
          </cell>
        </row>
      </sheetData>
      <sheetData sheetId="3501">
        <row r="1">
          <cell r="R1">
            <v>1.1032381499999999</v>
          </cell>
        </row>
      </sheetData>
      <sheetData sheetId="3502">
        <row r="1">
          <cell r="R1">
            <v>1.1032381499999999</v>
          </cell>
        </row>
      </sheetData>
      <sheetData sheetId="3503">
        <row r="1">
          <cell r="R1">
            <v>1.1032381499999999</v>
          </cell>
        </row>
      </sheetData>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ow r="1">
          <cell r="R1">
            <v>1.1032381499999999</v>
          </cell>
        </row>
      </sheetData>
      <sheetData sheetId="3557">
        <row r="1">
          <cell r="R1">
            <v>1.1032381499999999</v>
          </cell>
        </row>
      </sheetData>
      <sheetData sheetId="3558">
        <row r="1">
          <cell r="R1">
            <v>1.1032381499999999</v>
          </cell>
        </row>
      </sheetData>
      <sheetData sheetId="3559">
        <row r="1">
          <cell r="R1">
            <v>1.1032381499999999</v>
          </cell>
        </row>
      </sheetData>
      <sheetData sheetId="3560">
        <row r="1">
          <cell r="R1">
            <v>1.1032381499999999</v>
          </cell>
        </row>
      </sheetData>
      <sheetData sheetId="3561">
        <row r="1">
          <cell r="R1">
            <v>1.1032381499999999</v>
          </cell>
        </row>
      </sheetData>
      <sheetData sheetId="3562">
        <row r="1">
          <cell r="R1">
            <v>1.1032381499999999</v>
          </cell>
        </row>
      </sheetData>
      <sheetData sheetId="3563">
        <row r="1">
          <cell r="R1">
            <v>1.1032381499999999</v>
          </cell>
        </row>
      </sheetData>
      <sheetData sheetId="3564">
        <row r="1">
          <cell r="R1">
            <v>1.1032381499999999</v>
          </cell>
        </row>
      </sheetData>
      <sheetData sheetId="3565">
        <row r="1">
          <cell r="R1">
            <v>1.1032381499999999</v>
          </cell>
        </row>
      </sheetData>
      <sheetData sheetId="3566">
        <row r="1">
          <cell r="R1">
            <v>1.1032381499999999</v>
          </cell>
        </row>
      </sheetData>
      <sheetData sheetId="3567">
        <row r="1">
          <cell r="R1">
            <v>1.1032381499999999</v>
          </cell>
        </row>
      </sheetData>
      <sheetData sheetId="3568">
        <row r="1">
          <cell r="R1">
            <v>1.1032381499999999</v>
          </cell>
        </row>
      </sheetData>
      <sheetData sheetId="3569">
        <row r="1">
          <cell r="R1">
            <v>1.1032381499999999</v>
          </cell>
        </row>
      </sheetData>
      <sheetData sheetId="3570">
        <row r="1">
          <cell r="R1">
            <v>1.1032381499999999</v>
          </cell>
        </row>
      </sheetData>
      <sheetData sheetId="3571">
        <row r="1">
          <cell r="R1">
            <v>1.1032381499999999</v>
          </cell>
        </row>
      </sheetData>
      <sheetData sheetId="3572">
        <row r="1">
          <cell r="R1">
            <v>1.1032381499999999</v>
          </cell>
        </row>
      </sheetData>
      <sheetData sheetId="3573">
        <row r="1">
          <cell r="R1">
            <v>1.1032381499999999</v>
          </cell>
        </row>
      </sheetData>
      <sheetData sheetId="3574">
        <row r="1">
          <cell r="R1">
            <v>1.1032381499999999</v>
          </cell>
        </row>
      </sheetData>
      <sheetData sheetId="3575">
        <row r="1">
          <cell r="R1">
            <v>1.1032381499999999</v>
          </cell>
        </row>
      </sheetData>
      <sheetData sheetId="3576">
        <row r="1">
          <cell r="R1">
            <v>1.1032381499999999</v>
          </cell>
        </row>
      </sheetData>
      <sheetData sheetId="3577">
        <row r="1">
          <cell r="R1">
            <v>1.1032381499999999</v>
          </cell>
        </row>
      </sheetData>
      <sheetData sheetId="3578">
        <row r="1">
          <cell r="R1">
            <v>1.1032381499999999</v>
          </cell>
        </row>
      </sheetData>
      <sheetData sheetId="3579">
        <row r="1">
          <cell r="R1">
            <v>1.1032381499999999</v>
          </cell>
        </row>
      </sheetData>
      <sheetData sheetId="3580">
        <row r="1">
          <cell r="R1">
            <v>1.1032381499999999</v>
          </cell>
        </row>
      </sheetData>
      <sheetData sheetId="3581">
        <row r="1">
          <cell r="R1">
            <v>1.1032381499999999</v>
          </cell>
        </row>
      </sheetData>
      <sheetData sheetId="3582">
        <row r="1">
          <cell r="R1">
            <v>1.1032381499999999</v>
          </cell>
        </row>
      </sheetData>
      <sheetData sheetId="3583">
        <row r="1">
          <cell r="R1">
            <v>1.1032381499999999</v>
          </cell>
        </row>
      </sheetData>
      <sheetData sheetId="3584">
        <row r="1">
          <cell r="R1">
            <v>1.1032381499999999</v>
          </cell>
        </row>
      </sheetData>
      <sheetData sheetId="3585">
        <row r="1">
          <cell r="R1">
            <v>1.1032381499999999</v>
          </cell>
        </row>
      </sheetData>
      <sheetData sheetId="3586">
        <row r="1">
          <cell r="R1">
            <v>1.1032381499999999</v>
          </cell>
        </row>
      </sheetData>
      <sheetData sheetId="3587">
        <row r="1">
          <cell r="R1">
            <v>1.1032381499999999</v>
          </cell>
        </row>
      </sheetData>
      <sheetData sheetId="3588">
        <row r="1">
          <cell r="R1">
            <v>1.1032381499999999</v>
          </cell>
        </row>
      </sheetData>
      <sheetData sheetId="3589">
        <row r="1">
          <cell r="R1">
            <v>1.1032381499999999</v>
          </cell>
        </row>
      </sheetData>
      <sheetData sheetId="3590">
        <row r="1">
          <cell r="R1">
            <v>1.1032381499999999</v>
          </cell>
        </row>
      </sheetData>
      <sheetData sheetId="3591">
        <row r="1">
          <cell r="R1">
            <v>1.1032381499999999</v>
          </cell>
        </row>
      </sheetData>
      <sheetData sheetId="3592">
        <row r="1">
          <cell r="R1">
            <v>1.1032381499999999</v>
          </cell>
        </row>
      </sheetData>
      <sheetData sheetId="3593">
        <row r="1">
          <cell r="R1">
            <v>1.1032381499999999</v>
          </cell>
        </row>
      </sheetData>
      <sheetData sheetId="3594">
        <row r="1">
          <cell r="R1">
            <v>1.1032381499999999</v>
          </cell>
        </row>
      </sheetData>
      <sheetData sheetId="3595">
        <row r="1">
          <cell r="R1">
            <v>1.1032381499999999</v>
          </cell>
        </row>
      </sheetData>
      <sheetData sheetId="3596">
        <row r="1">
          <cell r="R1">
            <v>1.1032381499999999</v>
          </cell>
        </row>
      </sheetData>
      <sheetData sheetId="3597">
        <row r="1">
          <cell r="R1">
            <v>1.1032381499999999</v>
          </cell>
        </row>
      </sheetData>
      <sheetData sheetId="3598">
        <row r="1">
          <cell r="R1">
            <v>1.1032381499999999</v>
          </cell>
        </row>
      </sheetData>
      <sheetData sheetId="3599">
        <row r="1">
          <cell r="R1">
            <v>1.1032381499999999</v>
          </cell>
        </row>
      </sheetData>
      <sheetData sheetId="3600">
        <row r="1">
          <cell r="R1">
            <v>1.1032381499999999</v>
          </cell>
        </row>
      </sheetData>
      <sheetData sheetId="3601">
        <row r="1">
          <cell r="R1">
            <v>1.1032381499999999</v>
          </cell>
        </row>
      </sheetData>
      <sheetData sheetId="3602">
        <row r="1">
          <cell r="R1">
            <v>1.1032381499999999</v>
          </cell>
        </row>
      </sheetData>
      <sheetData sheetId="3603">
        <row r="1">
          <cell r="R1">
            <v>1.1032381499999999</v>
          </cell>
        </row>
      </sheetData>
      <sheetData sheetId="3604">
        <row r="1">
          <cell r="R1">
            <v>1.1032381499999999</v>
          </cell>
        </row>
      </sheetData>
      <sheetData sheetId="3605">
        <row r="1">
          <cell r="R1">
            <v>1.1032381499999999</v>
          </cell>
        </row>
      </sheetData>
      <sheetData sheetId="3606">
        <row r="1">
          <cell r="R1">
            <v>1.1032381499999999</v>
          </cell>
        </row>
      </sheetData>
      <sheetData sheetId="3607">
        <row r="1">
          <cell r="R1">
            <v>1.1032381499999999</v>
          </cell>
        </row>
      </sheetData>
      <sheetData sheetId="3608">
        <row r="1">
          <cell r="R1">
            <v>1.1032381499999999</v>
          </cell>
        </row>
      </sheetData>
      <sheetData sheetId="3609">
        <row r="1">
          <cell r="R1">
            <v>1.1032381499999999</v>
          </cell>
        </row>
      </sheetData>
      <sheetData sheetId="3610">
        <row r="1">
          <cell r="R1">
            <v>1.1032381499999999</v>
          </cell>
        </row>
      </sheetData>
      <sheetData sheetId="3611">
        <row r="1">
          <cell r="R1">
            <v>1.1032381499999999</v>
          </cell>
        </row>
      </sheetData>
      <sheetData sheetId="3612">
        <row r="1">
          <cell r="R1">
            <v>1.1032381499999999</v>
          </cell>
        </row>
      </sheetData>
      <sheetData sheetId="3613">
        <row r="1">
          <cell r="R1">
            <v>1.1032381499999999</v>
          </cell>
        </row>
      </sheetData>
      <sheetData sheetId="3614">
        <row r="1">
          <cell r="R1">
            <v>1.1032381499999999</v>
          </cell>
        </row>
      </sheetData>
      <sheetData sheetId="3615">
        <row r="1">
          <cell r="R1">
            <v>1.1032381499999999</v>
          </cell>
        </row>
      </sheetData>
      <sheetData sheetId="3616">
        <row r="1">
          <cell r="R1">
            <v>1.1032381499999999</v>
          </cell>
        </row>
      </sheetData>
      <sheetData sheetId="3617">
        <row r="1">
          <cell r="R1">
            <v>1.1032381499999999</v>
          </cell>
        </row>
      </sheetData>
      <sheetData sheetId="3618">
        <row r="1">
          <cell r="R1">
            <v>1.1032381499999999</v>
          </cell>
        </row>
      </sheetData>
      <sheetData sheetId="3619">
        <row r="1">
          <cell r="R1">
            <v>1.1032381499999999</v>
          </cell>
        </row>
      </sheetData>
      <sheetData sheetId="3620">
        <row r="1">
          <cell r="R1">
            <v>1.1032381499999999</v>
          </cell>
        </row>
      </sheetData>
      <sheetData sheetId="3621">
        <row r="1">
          <cell r="R1">
            <v>1.1032381499999999</v>
          </cell>
        </row>
      </sheetData>
      <sheetData sheetId="3622">
        <row r="1">
          <cell r="R1">
            <v>1.1032381499999999</v>
          </cell>
        </row>
      </sheetData>
      <sheetData sheetId="3623">
        <row r="1">
          <cell r="R1">
            <v>1.1032381499999999</v>
          </cell>
        </row>
      </sheetData>
      <sheetData sheetId="3624">
        <row r="1">
          <cell r="R1">
            <v>1.1032381499999999</v>
          </cell>
        </row>
      </sheetData>
      <sheetData sheetId="3625">
        <row r="1">
          <cell r="R1">
            <v>1.1032381499999999</v>
          </cell>
        </row>
      </sheetData>
      <sheetData sheetId="3626">
        <row r="1">
          <cell r="R1">
            <v>1.1032381499999999</v>
          </cell>
        </row>
      </sheetData>
      <sheetData sheetId="3627">
        <row r="1">
          <cell r="R1">
            <v>1.1032381499999999</v>
          </cell>
        </row>
      </sheetData>
      <sheetData sheetId="3628">
        <row r="1">
          <cell r="R1">
            <v>1.1032381499999999</v>
          </cell>
        </row>
      </sheetData>
      <sheetData sheetId="3629">
        <row r="1">
          <cell r="R1">
            <v>1.1032381499999999</v>
          </cell>
        </row>
      </sheetData>
      <sheetData sheetId="3630">
        <row r="1">
          <cell r="R1">
            <v>1.1032381499999999</v>
          </cell>
        </row>
      </sheetData>
      <sheetData sheetId="3631">
        <row r="1">
          <cell r="R1">
            <v>1.1032381499999999</v>
          </cell>
        </row>
      </sheetData>
      <sheetData sheetId="3632">
        <row r="1">
          <cell r="R1">
            <v>1.1032381499999999</v>
          </cell>
        </row>
      </sheetData>
      <sheetData sheetId="3633">
        <row r="1">
          <cell r="R1">
            <v>1.1032381499999999</v>
          </cell>
        </row>
      </sheetData>
      <sheetData sheetId="3634">
        <row r="1">
          <cell r="R1">
            <v>1.1032381499999999</v>
          </cell>
        </row>
      </sheetData>
      <sheetData sheetId="3635">
        <row r="1">
          <cell r="R1">
            <v>1.1032381499999999</v>
          </cell>
        </row>
      </sheetData>
      <sheetData sheetId="3636">
        <row r="1">
          <cell r="R1">
            <v>1.1032381499999999</v>
          </cell>
        </row>
      </sheetData>
      <sheetData sheetId="3637">
        <row r="1">
          <cell r="R1">
            <v>1.1032381499999999</v>
          </cell>
        </row>
      </sheetData>
      <sheetData sheetId="3638">
        <row r="1">
          <cell r="R1">
            <v>1.1032381499999999</v>
          </cell>
        </row>
      </sheetData>
      <sheetData sheetId="3639">
        <row r="1">
          <cell r="R1">
            <v>1.1032381499999999</v>
          </cell>
        </row>
      </sheetData>
      <sheetData sheetId="3640">
        <row r="1">
          <cell r="R1">
            <v>1.1032381499999999</v>
          </cell>
        </row>
      </sheetData>
      <sheetData sheetId="3641">
        <row r="1">
          <cell r="R1">
            <v>1.1032381499999999</v>
          </cell>
        </row>
      </sheetData>
      <sheetData sheetId="3642">
        <row r="1">
          <cell r="R1">
            <v>1.1032381499999999</v>
          </cell>
        </row>
      </sheetData>
      <sheetData sheetId="3643">
        <row r="1">
          <cell r="R1">
            <v>1.1032381499999999</v>
          </cell>
        </row>
      </sheetData>
      <sheetData sheetId="3644">
        <row r="1">
          <cell r="R1">
            <v>1.1032381499999999</v>
          </cell>
        </row>
      </sheetData>
      <sheetData sheetId="3645">
        <row r="1">
          <cell r="R1">
            <v>1.1032381499999999</v>
          </cell>
        </row>
      </sheetData>
      <sheetData sheetId="3646">
        <row r="1">
          <cell r="R1">
            <v>1.1032381499999999</v>
          </cell>
        </row>
      </sheetData>
      <sheetData sheetId="3647">
        <row r="1">
          <cell r="R1">
            <v>1.1032381499999999</v>
          </cell>
        </row>
      </sheetData>
      <sheetData sheetId="3648">
        <row r="1">
          <cell r="R1">
            <v>1.1032381499999999</v>
          </cell>
        </row>
      </sheetData>
      <sheetData sheetId="3649">
        <row r="1">
          <cell r="R1">
            <v>1.1032381499999999</v>
          </cell>
        </row>
      </sheetData>
      <sheetData sheetId="3650">
        <row r="1">
          <cell r="R1">
            <v>1.1032381499999999</v>
          </cell>
        </row>
      </sheetData>
      <sheetData sheetId="3651">
        <row r="1">
          <cell r="R1">
            <v>1.1032381499999999</v>
          </cell>
        </row>
      </sheetData>
      <sheetData sheetId="3652">
        <row r="1">
          <cell r="R1">
            <v>1.1032381499999999</v>
          </cell>
        </row>
      </sheetData>
      <sheetData sheetId="3653">
        <row r="1">
          <cell r="R1">
            <v>1.1032381499999999</v>
          </cell>
        </row>
      </sheetData>
      <sheetData sheetId="3654">
        <row r="1">
          <cell r="R1">
            <v>1.1032381499999999</v>
          </cell>
        </row>
      </sheetData>
      <sheetData sheetId="3655">
        <row r="1">
          <cell r="R1">
            <v>1.1032381499999999</v>
          </cell>
        </row>
      </sheetData>
      <sheetData sheetId="3656">
        <row r="1">
          <cell r="R1">
            <v>1.1032381499999999</v>
          </cell>
        </row>
      </sheetData>
      <sheetData sheetId="3657">
        <row r="1">
          <cell r="R1">
            <v>1.1032381499999999</v>
          </cell>
        </row>
      </sheetData>
      <sheetData sheetId="3658">
        <row r="1">
          <cell r="R1">
            <v>1.1032381499999999</v>
          </cell>
        </row>
      </sheetData>
      <sheetData sheetId="3659">
        <row r="1">
          <cell r="R1">
            <v>1.1032381499999999</v>
          </cell>
        </row>
      </sheetData>
      <sheetData sheetId="3660">
        <row r="1">
          <cell r="R1">
            <v>1.1032381499999999</v>
          </cell>
        </row>
      </sheetData>
      <sheetData sheetId="3661">
        <row r="1">
          <cell r="R1">
            <v>1.1032381499999999</v>
          </cell>
        </row>
      </sheetData>
      <sheetData sheetId="3662">
        <row r="1">
          <cell r="R1">
            <v>1.1032381499999999</v>
          </cell>
        </row>
      </sheetData>
      <sheetData sheetId="3663">
        <row r="1">
          <cell r="R1">
            <v>1.1032381499999999</v>
          </cell>
        </row>
      </sheetData>
      <sheetData sheetId="3664">
        <row r="1">
          <cell r="R1">
            <v>1.1032381499999999</v>
          </cell>
        </row>
      </sheetData>
      <sheetData sheetId="3665">
        <row r="1">
          <cell r="R1">
            <v>1.1032381499999999</v>
          </cell>
        </row>
      </sheetData>
      <sheetData sheetId="3666">
        <row r="1">
          <cell r="R1">
            <v>1.1032381499999999</v>
          </cell>
        </row>
      </sheetData>
      <sheetData sheetId="3667">
        <row r="1">
          <cell r="R1">
            <v>1.1032381499999999</v>
          </cell>
        </row>
      </sheetData>
      <sheetData sheetId="3668">
        <row r="1">
          <cell r="R1">
            <v>1.1032381499999999</v>
          </cell>
        </row>
      </sheetData>
      <sheetData sheetId="3669">
        <row r="1">
          <cell r="R1">
            <v>1.1032381499999999</v>
          </cell>
        </row>
      </sheetData>
      <sheetData sheetId="3670">
        <row r="1">
          <cell r="R1">
            <v>1.1032381499999999</v>
          </cell>
        </row>
      </sheetData>
      <sheetData sheetId="3671">
        <row r="1">
          <cell r="R1">
            <v>1.1032381499999999</v>
          </cell>
        </row>
      </sheetData>
      <sheetData sheetId="3672">
        <row r="1">
          <cell r="R1">
            <v>1.1032381499999999</v>
          </cell>
        </row>
      </sheetData>
      <sheetData sheetId="3673">
        <row r="1">
          <cell r="R1">
            <v>1.1032381499999999</v>
          </cell>
        </row>
      </sheetData>
      <sheetData sheetId="3674">
        <row r="1">
          <cell r="R1">
            <v>1.1032381499999999</v>
          </cell>
        </row>
      </sheetData>
      <sheetData sheetId="3675">
        <row r="1">
          <cell r="R1">
            <v>1.1032381499999999</v>
          </cell>
        </row>
      </sheetData>
      <sheetData sheetId="3676">
        <row r="1">
          <cell r="R1">
            <v>1.1032381499999999</v>
          </cell>
        </row>
      </sheetData>
      <sheetData sheetId="3677">
        <row r="1">
          <cell r="R1">
            <v>1.1032381499999999</v>
          </cell>
        </row>
      </sheetData>
      <sheetData sheetId="3678">
        <row r="1">
          <cell r="R1">
            <v>1.1032381499999999</v>
          </cell>
        </row>
      </sheetData>
      <sheetData sheetId="3679">
        <row r="1">
          <cell r="R1">
            <v>1.1032381499999999</v>
          </cell>
        </row>
      </sheetData>
      <sheetData sheetId="3680">
        <row r="1">
          <cell r="R1">
            <v>1.1032381499999999</v>
          </cell>
        </row>
      </sheetData>
      <sheetData sheetId="3681">
        <row r="1">
          <cell r="R1">
            <v>1.1032381499999999</v>
          </cell>
        </row>
      </sheetData>
      <sheetData sheetId="3682">
        <row r="1">
          <cell r="R1">
            <v>1.1032381499999999</v>
          </cell>
        </row>
      </sheetData>
      <sheetData sheetId="3683">
        <row r="1">
          <cell r="R1">
            <v>1.1032381499999999</v>
          </cell>
        </row>
      </sheetData>
      <sheetData sheetId="3684">
        <row r="1">
          <cell r="R1">
            <v>1.1032381499999999</v>
          </cell>
        </row>
      </sheetData>
      <sheetData sheetId="3685">
        <row r="1">
          <cell r="R1">
            <v>1.1032381499999999</v>
          </cell>
        </row>
      </sheetData>
      <sheetData sheetId="3686">
        <row r="1">
          <cell r="R1">
            <v>1.1032381499999999</v>
          </cell>
        </row>
      </sheetData>
      <sheetData sheetId="3687">
        <row r="1">
          <cell r="R1">
            <v>1.1032381499999999</v>
          </cell>
        </row>
      </sheetData>
      <sheetData sheetId="3688">
        <row r="1">
          <cell r="R1">
            <v>1.1032381499999999</v>
          </cell>
        </row>
      </sheetData>
      <sheetData sheetId="3689">
        <row r="1">
          <cell r="R1">
            <v>1.1032381499999999</v>
          </cell>
        </row>
      </sheetData>
      <sheetData sheetId="3690">
        <row r="1">
          <cell r="R1">
            <v>1.1032381499999999</v>
          </cell>
        </row>
      </sheetData>
      <sheetData sheetId="3691">
        <row r="1">
          <cell r="R1">
            <v>1.1032381499999999</v>
          </cell>
        </row>
      </sheetData>
      <sheetData sheetId="3692">
        <row r="1">
          <cell r="R1">
            <v>1.1032381499999999</v>
          </cell>
        </row>
      </sheetData>
      <sheetData sheetId="3693">
        <row r="1">
          <cell r="R1">
            <v>1.1032381499999999</v>
          </cell>
        </row>
      </sheetData>
      <sheetData sheetId="3694">
        <row r="1">
          <cell r="R1">
            <v>1.1032381499999999</v>
          </cell>
        </row>
      </sheetData>
      <sheetData sheetId="3695">
        <row r="1">
          <cell r="R1">
            <v>1.1032381499999999</v>
          </cell>
        </row>
      </sheetData>
      <sheetData sheetId="3696">
        <row r="1">
          <cell r="R1">
            <v>1.1032381499999999</v>
          </cell>
        </row>
      </sheetData>
      <sheetData sheetId="3697">
        <row r="1">
          <cell r="R1">
            <v>1.1032381499999999</v>
          </cell>
        </row>
      </sheetData>
      <sheetData sheetId="3698">
        <row r="1">
          <cell r="R1">
            <v>1.1032381499999999</v>
          </cell>
        </row>
      </sheetData>
      <sheetData sheetId="3699">
        <row r="1">
          <cell r="R1">
            <v>1.1032381499999999</v>
          </cell>
        </row>
      </sheetData>
      <sheetData sheetId="3700">
        <row r="1">
          <cell r="R1">
            <v>1.1032381499999999</v>
          </cell>
        </row>
      </sheetData>
      <sheetData sheetId="3701">
        <row r="1">
          <cell r="R1">
            <v>1.1032381499999999</v>
          </cell>
        </row>
      </sheetData>
      <sheetData sheetId="3702">
        <row r="1">
          <cell r="R1">
            <v>1.1032381499999999</v>
          </cell>
        </row>
      </sheetData>
      <sheetData sheetId="3703">
        <row r="1">
          <cell r="R1">
            <v>1.1032381499999999</v>
          </cell>
        </row>
      </sheetData>
      <sheetData sheetId="3704">
        <row r="1">
          <cell r="R1">
            <v>1.1032381499999999</v>
          </cell>
        </row>
      </sheetData>
      <sheetData sheetId="3705">
        <row r="1">
          <cell r="R1">
            <v>1.1032381499999999</v>
          </cell>
        </row>
      </sheetData>
      <sheetData sheetId="3706">
        <row r="1">
          <cell r="R1">
            <v>1.1032381499999999</v>
          </cell>
        </row>
      </sheetData>
      <sheetData sheetId="3707">
        <row r="1">
          <cell r="R1">
            <v>1.1032381499999999</v>
          </cell>
        </row>
      </sheetData>
      <sheetData sheetId="3708">
        <row r="1">
          <cell r="R1">
            <v>1.1032381499999999</v>
          </cell>
        </row>
      </sheetData>
      <sheetData sheetId="3709">
        <row r="1">
          <cell r="R1">
            <v>1.1032381499999999</v>
          </cell>
        </row>
      </sheetData>
      <sheetData sheetId="3710">
        <row r="1">
          <cell r="R1">
            <v>1.1032381499999999</v>
          </cell>
        </row>
      </sheetData>
      <sheetData sheetId="3711">
        <row r="1">
          <cell r="R1">
            <v>1.1032381499999999</v>
          </cell>
        </row>
      </sheetData>
      <sheetData sheetId="3712">
        <row r="1">
          <cell r="R1">
            <v>1.1032381499999999</v>
          </cell>
        </row>
      </sheetData>
      <sheetData sheetId="3713">
        <row r="1">
          <cell r="R1">
            <v>1.1032381499999999</v>
          </cell>
        </row>
      </sheetData>
      <sheetData sheetId="3714">
        <row r="1">
          <cell r="R1">
            <v>1.1032381499999999</v>
          </cell>
        </row>
      </sheetData>
      <sheetData sheetId="3715">
        <row r="1">
          <cell r="R1">
            <v>1.1032381499999999</v>
          </cell>
        </row>
      </sheetData>
      <sheetData sheetId="3716">
        <row r="1">
          <cell r="R1">
            <v>1.1032381499999999</v>
          </cell>
        </row>
      </sheetData>
      <sheetData sheetId="3717">
        <row r="1">
          <cell r="R1">
            <v>1.1032381499999999</v>
          </cell>
        </row>
      </sheetData>
      <sheetData sheetId="3718">
        <row r="1">
          <cell r="R1">
            <v>1.1032381499999999</v>
          </cell>
        </row>
      </sheetData>
      <sheetData sheetId="3719">
        <row r="1">
          <cell r="R1">
            <v>1.1032381499999999</v>
          </cell>
        </row>
      </sheetData>
      <sheetData sheetId="3720">
        <row r="1">
          <cell r="R1">
            <v>1.1032381499999999</v>
          </cell>
        </row>
      </sheetData>
      <sheetData sheetId="3721">
        <row r="1">
          <cell r="R1">
            <v>1.1032381499999999</v>
          </cell>
        </row>
      </sheetData>
      <sheetData sheetId="3722">
        <row r="1">
          <cell r="R1">
            <v>1.1032381499999999</v>
          </cell>
        </row>
      </sheetData>
      <sheetData sheetId="3723">
        <row r="1">
          <cell r="R1">
            <v>1.1032381499999999</v>
          </cell>
        </row>
      </sheetData>
      <sheetData sheetId="3724">
        <row r="1">
          <cell r="R1">
            <v>1.1032381499999999</v>
          </cell>
        </row>
      </sheetData>
      <sheetData sheetId="3725">
        <row r="1">
          <cell r="R1">
            <v>1.1032381499999999</v>
          </cell>
        </row>
      </sheetData>
      <sheetData sheetId="3726">
        <row r="1">
          <cell r="R1">
            <v>1.1032381499999999</v>
          </cell>
        </row>
      </sheetData>
      <sheetData sheetId="3727">
        <row r="1">
          <cell r="R1">
            <v>1.1032381499999999</v>
          </cell>
        </row>
      </sheetData>
      <sheetData sheetId="3728">
        <row r="1">
          <cell r="R1">
            <v>1.1032381499999999</v>
          </cell>
        </row>
      </sheetData>
      <sheetData sheetId="3729">
        <row r="1">
          <cell r="R1">
            <v>1.1032381499999999</v>
          </cell>
        </row>
      </sheetData>
      <sheetData sheetId="3730">
        <row r="1">
          <cell r="R1">
            <v>1.1032381499999999</v>
          </cell>
        </row>
      </sheetData>
      <sheetData sheetId="3731">
        <row r="1">
          <cell r="R1">
            <v>1.1032381499999999</v>
          </cell>
        </row>
      </sheetData>
      <sheetData sheetId="3732">
        <row r="1">
          <cell r="R1">
            <v>1.1032381499999999</v>
          </cell>
        </row>
      </sheetData>
      <sheetData sheetId="3733">
        <row r="1">
          <cell r="R1">
            <v>1.1032381499999999</v>
          </cell>
        </row>
      </sheetData>
      <sheetData sheetId="3734">
        <row r="1">
          <cell r="R1">
            <v>1.1032381499999999</v>
          </cell>
        </row>
      </sheetData>
      <sheetData sheetId="3735">
        <row r="1">
          <cell r="R1">
            <v>1.1032381499999999</v>
          </cell>
        </row>
      </sheetData>
      <sheetData sheetId="3736">
        <row r="1">
          <cell r="R1">
            <v>1.1032381499999999</v>
          </cell>
        </row>
      </sheetData>
      <sheetData sheetId="3737">
        <row r="1">
          <cell r="R1">
            <v>1.1032381499999999</v>
          </cell>
        </row>
      </sheetData>
      <sheetData sheetId="3738">
        <row r="1">
          <cell r="R1">
            <v>1.1032381499999999</v>
          </cell>
        </row>
      </sheetData>
      <sheetData sheetId="3739">
        <row r="1">
          <cell r="R1">
            <v>1.1032381499999999</v>
          </cell>
        </row>
      </sheetData>
      <sheetData sheetId="3740">
        <row r="1">
          <cell r="R1">
            <v>1.1032381499999999</v>
          </cell>
        </row>
      </sheetData>
      <sheetData sheetId="3741">
        <row r="1">
          <cell r="R1">
            <v>1.1032381499999999</v>
          </cell>
        </row>
      </sheetData>
      <sheetData sheetId="3742">
        <row r="1">
          <cell r="R1">
            <v>1.1032381499999999</v>
          </cell>
        </row>
      </sheetData>
      <sheetData sheetId="3743">
        <row r="1">
          <cell r="R1">
            <v>1.1032381499999999</v>
          </cell>
        </row>
      </sheetData>
      <sheetData sheetId="3744">
        <row r="1">
          <cell r="R1">
            <v>1.1032381499999999</v>
          </cell>
        </row>
      </sheetData>
      <sheetData sheetId="3745">
        <row r="1">
          <cell r="R1">
            <v>1.1032381499999999</v>
          </cell>
        </row>
      </sheetData>
      <sheetData sheetId="3746">
        <row r="1">
          <cell r="R1">
            <v>1.1032381499999999</v>
          </cell>
        </row>
      </sheetData>
      <sheetData sheetId="3747">
        <row r="1">
          <cell r="R1">
            <v>1.1032381499999999</v>
          </cell>
        </row>
      </sheetData>
      <sheetData sheetId="3748">
        <row r="1">
          <cell r="R1">
            <v>1.1032381499999999</v>
          </cell>
        </row>
      </sheetData>
      <sheetData sheetId="3749">
        <row r="1">
          <cell r="R1">
            <v>1.1032381499999999</v>
          </cell>
        </row>
      </sheetData>
      <sheetData sheetId="3750">
        <row r="1">
          <cell r="R1">
            <v>1.1032381499999999</v>
          </cell>
        </row>
      </sheetData>
      <sheetData sheetId="3751">
        <row r="1">
          <cell r="R1">
            <v>1.1032381499999999</v>
          </cell>
        </row>
      </sheetData>
      <sheetData sheetId="3752">
        <row r="1">
          <cell r="R1">
            <v>1.1032381499999999</v>
          </cell>
        </row>
      </sheetData>
      <sheetData sheetId="3753">
        <row r="1">
          <cell r="R1">
            <v>1.1032381499999999</v>
          </cell>
        </row>
      </sheetData>
      <sheetData sheetId="3754">
        <row r="1">
          <cell r="R1">
            <v>1.1032381499999999</v>
          </cell>
        </row>
      </sheetData>
      <sheetData sheetId="3755">
        <row r="1">
          <cell r="R1">
            <v>1.1032381499999999</v>
          </cell>
        </row>
      </sheetData>
      <sheetData sheetId="3756">
        <row r="1">
          <cell r="R1">
            <v>1.1032381499999999</v>
          </cell>
        </row>
      </sheetData>
      <sheetData sheetId="3757">
        <row r="1">
          <cell r="R1">
            <v>1.1032381499999999</v>
          </cell>
        </row>
      </sheetData>
      <sheetData sheetId="3758">
        <row r="1">
          <cell r="R1">
            <v>1.1032381499999999</v>
          </cell>
        </row>
      </sheetData>
      <sheetData sheetId="3759">
        <row r="1">
          <cell r="R1">
            <v>1.1032381499999999</v>
          </cell>
        </row>
      </sheetData>
      <sheetData sheetId="3760">
        <row r="1">
          <cell r="R1">
            <v>1.1032381499999999</v>
          </cell>
        </row>
      </sheetData>
      <sheetData sheetId="3761">
        <row r="1">
          <cell r="R1">
            <v>1.1032381499999999</v>
          </cell>
        </row>
      </sheetData>
      <sheetData sheetId="3762">
        <row r="1">
          <cell r="R1">
            <v>1.1032381499999999</v>
          </cell>
        </row>
      </sheetData>
      <sheetData sheetId="3763">
        <row r="1">
          <cell r="R1">
            <v>1.1032381499999999</v>
          </cell>
        </row>
      </sheetData>
      <sheetData sheetId="3764">
        <row r="1">
          <cell r="R1">
            <v>1.1032381499999999</v>
          </cell>
        </row>
      </sheetData>
      <sheetData sheetId="3765">
        <row r="1">
          <cell r="R1">
            <v>1.1032381499999999</v>
          </cell>
        </row>
      </sheetData>
      <sheetData sheetId="3766">
        <row r="1">
          <cell r="R1">
            <v>1.1032381499999999</v>
          </cell>
        </row>
      </sheetData>
      <sheetData sheetId="3767">
        <row r="1">
          <cell r="R1">
            <v>1.1032381499999999</v>
          </cell>
        </row>
      </sheetData>
      <sheetData sheetId="3768">
        <row r="1">
          <cell r="R1">
            <v>1.1032381499999999</v>
          </cell>
        </row>
      </sheetData>
      <sheetData sheetId="3769">
        <row r="1">
          <cell r="R1">
            <v>1.1032381499999999</v>
          </cell>
        </row>
      </sheetData>
      <sheetData sheetId="3770">
        <row r="1">
          <cell r="R1">
            <v>1.1032381499999999</v>
          </cell>
        </row>
      </sheetData>
      <sheetData sheetId="3771">
        <row r="1">
          <cell r="R1">
            <v>1.1032381499999999</v>
          </cell>
        </row>
      </sheetData>
      <sheetData sheetId="3772">
        <row r="1">
          <cell r="R1">
            <v>1.1032381499999999</v>
          </cell>
        </row>
      </sheetData>
      <sheetData sheetId="3773">
        <row r="1">
          <cell r="R1">
            <v>1.1032381499999999</v>
          </cell>
        </row>
      </sheetData>
      <sheetData sheetId="3774">
        <row r="1">
          <cell r="R1">
            <v>1.1032381499999999</v>
          </cell>
        </row>
      </sheetData>
      <sheetData sheetId="3775">
        <row r="1">
          <cell r="R1">
            <v>1.1032381499999999</v>
          </cell>
        </row>
      </sheetData>
      <sheetData sheetId="3776">
        <row r="1">
          <cell r="R1">
            <v>1.1032381499999999</v>
          </cell>
        </row>
      </sheetData>
      <sheetData sheetId="3777">
        <row r="1">
          <cell r="R1">
            <v>1.1032381499999999</v>
          </cell>
        </row>
      </sheetData>
      <sheetData sheetId="3778">
        <row r="1">
          <cell r="R1">
            <v>1.1032381499999999</v>
          </cell>
        </row>
      </sheetData>
      <sheetData sheetId="3779">
        <row r="1">
          <cell r="R1">
            <v>1.1032381499999999</v>
          </cell>
        </row>
      </sheetData>
      <sheetData sheetId="3780">
        <row r="1">
          <cell r="R1">
            <v>1.1032381499999999</v>
          </cell>
        </row>
      </sheetData>
      <sheetData sheetId="3781">
        <row r="1">
          <cell r="R1">
            <v>1.1032381499999999</v>
          </cell>
        </row>
      </sheetData>
      <sheetData sheetId="3782">
        <row r="1">
          <cell r="R1">
            <v>1.1032381499999999</v>
          </cell>
        </row>
      </sheetData>
      <sheetData sheetId="3783">
        <row r="1">
          <cell r="R1">
            <v>1.1032381499999999</v>
          </cell>
        </row>
      </sheetData>
      <sheetData sheetId="3784">
        <row r="1">
          <cell r="R1">
            <v>1.1032381499999999</v>
          </cell>
        </row>
      </sheetData>
      <sheetData sheetId="3785">
        <row r="1">
          <cell r="R1">
            <v>1.1032381499999999</v>
          </cell>
        </row>
      </sheetData>
      <sheetData sheetId="3786">
        <row r="1">
          <cell r="R1">
            <v>1.1032381499999999</v>
          </cell>
        </row>
      </sheetData>
      <sheetData sheetId="3787">
        <row r="1">
          <cell r="R1">
            <v>1.1032381499999999</v>
          </cell>
        </row>
      </sheetData>
      <sheetData sheetId="3788">
        <row r="1">
          <cell r="R1">
            <v>1.1032381499999999</v>
          </cell>
        </row>
      </sheetData>
      <sheetData sheetId="3789">
        <row r="1">
          <cell r="R1">
            <v>1.1032381499999999</v>
          </cell>
        </row>
      </sheetData>
      <sheetData sheetId="3790">
        <row r="1">
          <cell r="R1">
            <v>1.1032381499999999</v>
          </cell>
        </row>
      </sheetData>
      <sheetData sheetId="3791">
        <row r="1">
          <cell r="R1">
            <v>1.1032381499999999</v>
          </cell>
        </row>
      </sheetData>
      <sheetData sheetId="3792">
        <row r="1">
          <cell r="R1">
            <v>1.1032381499999999</v>
          </cell>
        </row>
      </sheetData>
      <sheetData sheetId="3793">
        <row r="1">
          <cell r="R1">
            <v>1.1032381499999999</v>
          </cell>
        </row>
      </sheetData>
      <sheetData sheetId="3794">
        <row r="1">
          <cell r="R1">
            <v>1.1032381499999999</v>
          </cell>
        </row>
      </sheetData>
      <sheetData sheetId="3795">
        <row r="1">
          <cell r="R1">
            <v>1.1032381499999999</v>
          </cell>
        </row>
      </sheetData>
      <sheetData sheetId="3796">
        <row r="1">
          <cell r="R1">
            <v>1.1032381499999999</v>
          </cell>
        </row>
      </sheetData>
      <sheetData sheetId="3797">
        <row r="1">
          <cell r="R1">
            <v>1.1032381499999999</v>
          </cell>
        </row>
      </sheetData>
      <sheetData sheetId="3798">
        <row r="1">
          <cell r="R1">
            <v>1.1032381499999999</v>
          </cell>
        </row>
      </sheetData>
      <sheetData sheetId="3799">
        <row r="1">
          <cell r="R1">
            <v>1.1032381499999999</v>
          </cell>
        </row>
      </sheetData>
      <sheetData sheetId="3800">
        <row r="1">
          <cell r="R1">
            <v>1.1032381499999999</v>
          </cell>
        </row>
      </sheetData>
      <sheetData sheetId="3801">
        <row r="1">
          <cell r="R1">
            <v>1.1032381499999999</v>
          </cell>
        </row>
      </sheetData>
      <sheetData sheetId="3802">
        <row r="1">
          <cell r="R1">
            <v>1.1032381499999999</v>
          </cell>
        </row>
      </sheetData>
      <sheetData sheetId="3803">
        <row r="1">
          <cell r="R1">
            <v>1.1032381499999999</v>
          </cell>
        </row>
      </sheetData>
      <sheetData sheetId="3804">
        <row r="1">
          <cell r="R1">
            <v>1.1032381499999999</v>
          </cell>
        </row>
      </sheetData>
      <sheetData sheetId="3805">
        <row r="1">
          <cell r="R1">
            <v>1.1032381499999999</v>
          </cell>
        </row>
      </sheetData>
      <sheetData sheetId="3806">
        <row r="1">
          <cell r="R1">
            <v>1.1032381499999999</v>
          </cell>
        </row>
      </sheetData>
      <sheetData sheetId="3807">
        <row r="1">
          <cell r="R1">
            <v>1.1032381499999999</v>
          </cell>
        </row>
      </sheetData>
      <sheetData sheetId="3808">
        <row r="1">
          <cell r="R1">
            <v>1.1032381499999999</v>
          </cell>
        </row>
      </sheetData>
      <sheetData sheetId="3809">
        <row r="1">
          <cell r="R1">
            <v>1.1032381499999999</v>
          </cell>
        </row>
      </sheetData>
      <sheetData sheetId="3810">
        <row r="1">
          <cell r="R1">
            <v>1.1032381499999999</v>
          </cell>
        </row>
      </sheetData>
      <sheetData sheetId="3811">
        <row r="1">
          <cell r="R1">
            <v>1.1032381499999999</v>
          </cell>
        </row>
      </sheetData>
      <sheetData sheetId="3812">
        <row r="1">
          <cell r="R1">
            <v>1.1032381499999999</v>
          </cell>
        </row>
      </sheetData>
      <sheetData sheetId="3813">
        <row r="1">
          <cell r="R1">
            <v>1.1032381499999999</v>
          </cell>
        </row>
      </sheetData>
      <sheetData sheetId="3814">
        <row r="1">
          <cell r="R1">
            <v>1.1032381499999999</v>
          </cell>
        </row>
      </sheetData>
      <sheetData sheetId="3815">
        <row r="1">
          <cell r="R1">
            <v>1.1032381499999999</v>
          </cell>
        </row>
      </sheetData>
      <sheetData sheetId="3816">
        <row r="1">
          <cell r="R1">
            <v>1.1032381499999999</v>
          </cell>
        </row>
      </sheetData>
      <sheetData sheetId="3817">
        <row r="1">
          <cell r="R1">
            <v>1.1032381499999999</v>
          </cell>
        </row>
      </sheetData>
      <sheetData sheetId="3818">
        <row r="1">
          <cell r="R1">
            <v>1.1032381499999999</v>
          </cell>
        </row>
      </sheetData>
      <sheetData sheetId="3819">
        <row r="1">
          <cell r="R1">
            <v>1.1032381499999999</v>
          </cell>
        </row>
      </sheetData>
      <sheetData sheetId="3820">
        <row r="1">
          <cell r="R1">
            <v>1.1032381499999999</v>
          </cell>
        </row>
      </sheetData>
      <sheetData sheetId="3821">
        <row r="1">
          <cell r="R1">
            <v>1.1032381499999999</v>
          </cell>
        </row>
      </sheetData>
      <sheetData sheetId="3822">
        <row r="1">
          <cell r="R1">
            <v>1.1032381499999999</v>
          </cell>
        </row>
      </sheetData>
      <sheetData sheetId="3823">
        <row r="1">
          <cell r="R1">
            <v>1.1032381499999999</v>
          </cell>
        </row>
      </sheetData>
      <sheetData sheetId="3824">
        <row r="1">
          <cell r="R1">
            <v>1.1032381499999999</v>
          </cell>
        </row>
      </sheetData>
      <sheetData sheetId="3825">
        <row r="1">
          <cell r="R1">
            <v>1.1032381499999999</v>
          </cell>
        </row>
      </sheetData>
      <sheetData sheetId="3826">
        <row r="1">
          <cell r="R1">
            <v>1.1032381499999999</v>
          </cell>
        </row>
      </sheetData>
      <sheetData sheetId="3827">
        <row r="1">
          <cell r="R1">
            <v>1.1032381499999999</v>
          </cell>
        </row>
      </sheetData>
      <sheetData sheetId="3828">
        <row r="1">
          <cell r="R1">
            <v>1.1032381499999999</v>
          </cell>
        </row>
      </sheetData>
      <sheetData sheetId="3829">
        <row r="1">
          <cell r="R1">
            <v>1.1032381499999999</v>
          </cell>
        </row>
      </sheetData>
      <sheetData sheetId="3830">
        <row r="1">
          <cell r="R1">
            <v>1.1032381499999999</v>
          </cell>
        </row>
      </sheetData>
      <sheetData sheetId="3831">
        <row r="1">
          <cell r="R1">
            <v>1.1032381499999999</v>
          </cell>
        </row>
      </sheetData>
      <sheetData sheetId="3832">
        <row r="1">
          <cell r="R1">
            <v>1.1032381499999999</v>
          </cell>
        </row>
      </sheetData>
      <sheetData sheetId="3833">
        <row r="1">
          <cell r="R1">
            <v>1.1032381499999999</v>
          </cell>
        </row>
      </sheetData>
      <sheetData sheetId="3834">
        <row r="1">
          <cell r="R1">
            <v>1.1032381499999999</v>
          </cell>
        </row>
      </sheetData>
      <sheetData sheetId="3835">
        <row r="1">
          <cell r="R1">
            <v>1.1032381499999999</v>
          </cell>
        </row>
      </sheetData>
      <sheetData sheetId="3836">
        <row r="1">
          <cell r="R1">
            <v>1.1032381499999999</v>
          </cell>
        </row>
      </sheetData>
      <sheetData sheetId="3837">
        <row r="1">
          <cell r="R1">
            <v>1.1032381499999999</v>
          </cell>
        </row>
      </sheetData>
      <sheetData sheetId="3838">
        <row r="1">
          <cell r="R1">
            <v>1.1032381499999999</v>
          </cell>
        </row>
      </sheetData>
      <sheetData sheetId="3839">
        <row r="1">
          <cell r="R1">
            <v>1.1032381499999999</v>
          </cell>
        </row>
      </sheetData>
      <sheetData sheetId="3840">
        <row r="1">
          <cell r="R1">
            <v>1.1032381499999999</v>
          </cell>
        </row>
      </sheetData>
      <sheetData sheetId="3841">
        <row r="1">
          <cell r="R1">
            <v>1.1032381499999999</v>
          </cell>
        </row>
      </sheetData>
      <sheetData sheetId="3842">
        <row r="1">
          <cell r="R1">
            <v>1.1032381499999999</v>
          </cell>
        </row>
      </sheetData>
      <sheetData sheetId="3843">
        <row r="1">
          <cell r="R1">
            <v>1.1032381499999999</v>
          </cell>
        </row>
      </sheetData>
      <sheetData sheetId="3844">
        <row r="1">
          <cell r="R1">
            <v>1.1032381499999999</v>
          </cell>
        </row>
      </sheetData>
      <sheetData sheetId="3845">
        <row r="1">
          <cell r="R1">
            <v>1.1032381499999999</v>
          </cell>
        </row>
      </sheetData>
      <sheetData sheetId="3846">
        <row r="1">
          <cell r="R1">
            <v>1.1032381499999999</v>
          </cell>
        </row>
      </sheetData>
      <sheetData sheetId="3847">
        <row r="1">
          <cell r="R1">
            <v>1.1032381499999999</v>
          </cell>
        </row>
      </sheetData>
      <sheetData sheetId="3848">
        <row r="1">
          <cell r="R1">
            <v>1.1032381499999999</v>
          </cell>
        </row>
      </sheetData>
      <sheetData sheetId="3849">
        <row r="1">
          <cell r="R1">
            <v>1.1032381499999999</v>
          </cell>
        </row>
      </sheetData>
      <sheetData sheetId="3850">
        <row r="1">
          <cell r="R1">
            <v>1.1032381499999999</v>
          </cell>
        </row>
      </sheetData>
      <sheetData sheetId="3851">
        <row r="1">
          <cell r="R1">
            <v>1.1032381499999999</v>
          </cell>
        </row>
      </sheetData>
      <sheetData sheetId="3852">
        <row r="1">
          <cell r="R1">
            <v>1.1032381499999999</v>
          </cell>
        </row>
      </sheetData>
      <sheetData sheetId="3853">
        <row r="1">
          <cell r="R1">
            <v>1.1032381499999999</v>
          </cell>
        </row>
      </sheetData>
      <sheetData sheetId="3854">
        <row r="1">
          <cell r="R1">
            <v>1.1032381499999999</v>
          </cell>
        </row>
      </sheetData>
      <sheetData sheetId="3855">
        <row r="1">
          <cell r="R1">
            <v>1.1032381499999999</v>
          </cell>
        </row>
      </sheetData>
      <sheetData sheetId="3856">
        <row r="1">
          <cell r="R1">
            <v>1.1032381499999999</v>
          </cell>
        </row>
      </sheetData>
      <sheetData sheetId="3857">
        <row r="1">
          <cell r="R1">
            <v>1.1032381499999999</v>
          </cell>
        </row>
      </sheetData>
      <sheetData sheetId="3858">
        <row r="1">
          <cell r="R1">
            <v>1.1032381499999999</v>
          </cell>
        </row>
      </sheetData>
      <sheetData sheetId="3859">
        <row r="1">
          <cell r="R1">
            <v>1.1032381499999999</v>
          </cell>
        </row>
      </sheetData>
      <sheetData sheetId="3860">
        <row r="1">
          <cell r="R1">
            <v>1.1032381499999999</v>
          </cell>
        </row>
      </sheetData>
      <sheetData sheetId="3861">
        <row r="1">
          <cell r="R1">
            <v>1.1032381499999999</v>
          </cell>
        </row>
      </sheetData>
      <sheetData sheetId="3862">
        <row r="1">
          <cell r="R1">
            <v>1.1032381499999999</v>
          </cell>
        </row>
      </sheetData>
      <sheetData sheetId="3863">
        <row r="1">
          <cell r="R1">
            <v>1.1032381499999999</v>
          </cell>
        </row>
      </sheetData>
      <sheetData sheetId="3864">
        <row r="1">
          <cell r="R1">
            <v>1.1032381499999999</v>
          </cell>
        </row>
      </sheetData>
      <sheetData sheetId="3865">
        <row r="1">
          <cell r="R1">
            <v>1.1032381499999999</v>
          </cell>
        </row>
      </sheetData>
      <sheetData sheetId="3866">
        <row r="1">
          <cell r="R1">
            <v>1.1032381499999999</v>
          </cell>
        </row>
      </sheetData>
      <sheetData sheetId="3867">
        <row r="1">
          <cell r="R1">
            <v>1.1032381499999999</v>
          </cell>
        </row>
      </sheetData>
      <sheetData sheetId="3868">
        <row r="1">
          <cell r="R1">
            <v>1.1032381499999999</v>
          </cell>
        </row>
      </sheetData>
      <sheetData sheetId="3869">
        <row r="1">
          <cell r="R1">
            <v>1.1032381499999999</v>
          </cell>
        </row>
      </sheetData>
      <sheetData sheetId="3870">
        <row r="1">
          <cell r="R1">
            <v>1.1032381499999999</v>
          </cell>
        </row>
      </sheetData>
      <sheetData sheetId="3871">
        <row r="1">
          <cell r="R1">
            <v>1.1032381499999999</v>
          </cell>
        </row>
      </sheetData>
      <sheetData sheetId="3872">
        <row r="1">
          <cell r="R1">
            <v>1.1032381499999999</v>
          </cell>
        </row>
      </sheetData>
      <sheetData sheetId="3873">
        <row r="1">
          <cell r="R1">
            <v>1.1032381499999999</v>
          </cell>
        </row>
      </sheetData>
      <sheetData sheetId="3874">
        <row r="1">
          <cell r="R1">
            <v>1.1032381499999999</v>
          </cell>
        </row>
      </sheetData>
      <sheetData sheetId="3875">
        <row r="1">
          <cell r="R1">
            <v>1.1032381499999999</v>
          </cell>
        </row>
      </sheetData>
      <sheetData sheetId="3876">
        <row r="1">
          <cell r="R1">
            <v>1.1032381499999999</v>
          </cell>
        </row>
      </sheetData>
      <sheetData sheetId="3877">
        <row r="1">
          <cell r="R1">
            <v>1.1032381499999999</v>
          </cell>
        </row>
      </sheetData>
      <sheetData sheetId="3878">
        <row r="1">
          <cell r="R1">
            <v>1.1032381499999999</v>
          </cell>
        </row>
      </sheetData>
      <sheetData sheetId="3879">
        <row r="1">
          <cell r="R1">
            <v>1.1032381499999999</v>
          </cell>
        </row>
      </sheetData>
      <sheetData sheetId="3880">
        <row r="1">
          <cell r="R1">
            <v>1.1032381499999999</v>
          </cell>
        </row>
      </sheetData>
      <sheetData sheetId="3881">
        <row r="1">
          <cell r="R1">
            <v>1.1032381499999999</v>
          </cell>
        </row>
      </sheetData>
      <sheetData sheetId="3882">
        <row r="1">
          <cell r="R1">
            <v>1.1032381499999999</v>
          </cell>
        </row>
      </sheetData>
      <sheetData sheetId="3883">
        <row r="1">
          <cell r="R1">
            <v>1.1032381499999999</v>
          </cell>
        </row>
      </sheetData>
      <sheetData sheetId="3884">
        <row r="1">
          <cell r="R1">
            <v>1.1032381499999999</v>
          </cell>
        </row>
      </sheetData>
      <sheetData sheetId="3885">
        <row r="1">
          <cell r="R1">
            <v>1.1032381499999999</v>
          </cell>
        </row>
      </sheetData>
      <sheetData sheetId="3886">
        <row r="1">
          <cell r="R1">
            <v>1.1032381499999999</v>
          </cell>
        </row>
      </sheetData>
      <sheetData sheetId="3887">
        <row r="1">
          <cell r="R1">
            <v>1.1032381499999999</v>
          </cell>
        </row>
      </sheetData>
      <sheetData sheetId="3888">
        <row r="1">
          <cell r="R1">
            <v>1.1032381499999999</v>
          </cell>
        </row>
      </sheetData>
      <sheetData sheetId="3889">
        <row r="1">
          <cell r="R1">
            <v>1.1032381499999999</v>
          </cell>
        </row>
      </sheetData>
      <sheetData sheetId="3890">
        <row r="1">
          <cell r="R1">
            <v>1.1032381499999999</v>
          </cell>
        </row>
      </sheetData>
      <sheetData sheetId="3891">
        <row r="1">
          <cell r="R1">
            <v>1.1032381499999999</v>
          </cell>
        </row>
      </sheetData>
      <sheetData sheetId="3892">
        <row r="1">
          <cell r="R1">
            <v>1.1032381499999999</v>
          </cell>
        </row>
      </sheetData>
      <sheetData sheetId="3893">
        <row r="1">
          <cell r="R1">
            <v>1.1032381499999999</v>
          </cell>
        </row>
      </sheetData>
      <sheetData sheetId="3894">
        <row r="1">
          <cell r="R1">
            <v>1.1032381499999999</v>
          </cell>
        </row>
      </sheetData>
      <sheetData sheetId="3895">
        <row r="1">
          <cell r="R1">
            <v>1.1032381499999999</v>
          </cell>
        </row>
      </sheetData>
      <sheetData sheetId="3896">
        <row r="1">
          <cell r="R1">
            <v>1.1032381499999999</v>
          </cell>
        </row>
      </sheetData>
      <sheetData sheetId="3897">
        <row r="1">
          <cell r="R1">
            <v>1.1032381499999999</v>
          </cell>
        </row>
      </sheetData>
      <sheetData sheetId="3898">
        <row r="1">
          <cell r="R1">
            <v>1.1032381499999999</v>
          </cell>
        </row>
      </sheetData>
      <sheetData sheetId="3899">
        <row r="1">
          <cell r="R1">
            <v>1.1032381499999999</v>
          </cell>
        </row>
      </sheetData>
      <sheetData sheetId="3900">
        <row r="1">
          <cell r="R1">
            <v>1.1032381499999999</v>
          </cell>
        </row>
      </sheetData>
      <sheetData sheetId="3901">
        <row r="1">
          <cell r="R1">
            <v>1.1032381499999999</v>
          </cell>
        </row>
      </sheetData>
      <sheetData sheetId="3902">
        <row r="1">
          <cell r="R1">
            <v>1.1032381499999999</v>
          </cell>
        </row>
      </sheetData>
      <sheetData sheetId="3903">
        <row r="1">
          <cell r="R1">
            <v>1.1032381499999999</v>
          </cell>
        </row>
      </sheetData>
      <sheetData sheetId="3904">
        <row r="1">
          <cell r="R1">
            <v>1.1032381499999999</v>
          </cell>
        </row>
      </sheetData>
      <sheetData sheetId="3905">
        <row r="1">
          <cell r="R1">
            <v>1.1032381499999999</v>
          </cell>
        </row>
      </sheetData>
      <sheetData sheetId="3906">
        <row r="1">
          <cell r="R1">
            <v>1.1032381499999999</v>
          </cell>
        </row>
      </sheetData>
      <sheetData sheetId="3907">
        <row r="1">
          <cell r="R1">
            <v>1.1032381499999999</v>
          </cell>
        </row>
      </sheetData>
      <sheetData sheetId="3908">
        <row r="1">
          <cell r="R1">
            <v>1.1032381499999999</v>
          </cell>
        </row>
      </sheetData>
      <sheetData sheetId="3909">
        <row r="1">
          <cell r="R1">
            <v>1.1032381499999999</v>
          </cell>
        </row>
      </sheetData>
      <sheetData sheetId="3910">
        <row r="1">
          <cell r="R1">
            <v>1.1032381499999999</v>
          </cell>
        </row>
      </sheetData>
      <sheetData sheetId="3911">
        <row r="1">
          <cell r="R1">
            <v>1.1032381499999999</v>
          </cell>
        </row>
      </sheetData>
      <sheetData sheetId="3912">
        <row r="1">
          <cell r="R1">
            <v>1.1032381499999999</v>
          </cell>
        </row>
      </sheetData>
      <sheetData sheetId="3913">
        <row r="1">
          <cell r="R1">
            <v>1.1032381499999999</v>
          </cell>
        </row>
      </sheetData>
      <sheetData sheetId="3914">
        <row r="1">
          <cell r="R1">
            <v>1.1032381499999999</v>
          </cell>
        </row>
      </sheetData>
      <sheetData sheetId="3915">
        <row r="1">
          <cell r="R1">
            <v>1.1032381499999999</v>
          </cell>
        </row>
      </sheetData>
      <sheetData sheetId="3916">
        <row r="1">
          <cell r="R1">
            <v>1.1032381499999999</v>
          </cell>
        </row>
      </sheetData>
      <sheetData sheetId="3917">
        <row r="1">
          <cell r="R1">
            <v>1.1032381499999999</v>
          </cell>
        </row>
      </sheetData>
      <sheetData sheetId="3918">
        <row r="1">
          <cell r="R1">
            <v>1.1032381499999999</v>
          </cell>
        </row>
      </sheetData>
      <sheetData sheetId="3919">
        <row r="1">
          <cell r="R1">
            <v>1.1032381499999999</v>
          </cell>
        </row>
      </sheetData>
      <sheetData sheetId="3920">
        <row r="1">
          <cell r="R1">
            <v>1.1032381499999999</v>
          </cell>
        </row>
      </sheetData>
      <sheetData sheetId="3921">
        <row r="1">
          <cell r="R1">
            <v>1.1032381499999999</v>
          </cell>
        </row>
      </sheetData>
      <sheetData sheetId="3922">
        <row r="1">
          <cell r="R1">
            <v>1.1032381499999999</v>
          </cell>
        </row>
      </sheetData>
      <sheetData sheetId="3923">
        <row r="1">
          <cell r="R1">
            <v>1.1032381499999999</v>
          </cell>
        </row>
      </sheetData>
      <sheetData sheetId="3924">
        <row r="1">
          <cell r="R1">
            <v>1.1032381499999999</v>
          </cell>
        </row>
      </sheetData>
      <sheetData sheetId="3925">
        <row r="1">
          <cell r="R1">
            <v>1.1032381499999999</v>
          </cell>
        </row>
      </sheetData>
      <sheetData sheetId="3926">
        <row r="1">
          <cell r="R1">
            <v>1.1032381499999999</v>
          </cell>
        </row>
      </sheetData>
      <sheetData sheetId="3927">
        <row r="1">
          <cell r="R1">
            <v>1.1032381499999999</v>
          </cell>
        </row>
      </sheetData>
      <sheetData sheetId="3928">
        <row r="1">
          <cell r="R1">
            <v>1.1032381499999999</v>
          </cell>
        </row>
      </sheetData>
      <sheetData sheetId="3929">
        <row r="1">
          <cell r="R1">
            <v>1.1032381499999999</v>
          </cell>
        </row>
      </sheetData>
      <sheetData sheetId="3930">
        <row r="1">
          <cell r="R1">
            <v>1.1032381499999999</v>
          </cell>
        </row>
      </sheetData>
      <sheetData sheetId="3931">
        <row r="1">
          <cell r="R1">
            <v>1.1032381499999999</v>
          </cell>
        </row>
      </sheetData>
      <sheetData sheetId="3932">
        <row r="1">
          <cell r="R1">
            <v>1.1032381499999999</v>
          </cell>
        </row>
      </sheetData>
      <sheetData sheetId="3933">
        <row r="1">
          <cell r="R1">
            <v>1.1032381499999999</v>
          </cell>
        </row>
      </sheetData>
      <sheetData sheetId="3934">
        <row r="1">
          <cell r="R1">
            <v>1.1032381499999999</v>
          </cell>
        </row>
      </sheetData>
      <sheetData sheetId="3935">
        <row r="1">
          <cell r="R1">
            <v>1.1032381499999999</v>
          </cell>
        </row>
      </sheetData>
      <sheetData sheetId="3936">
        <row r="1">
          <cell r="R1">
            <v>1.1032381499999999</v>
          </cell>
        </row>
      </sheetData>
      <sheetData sheetId="3937">
        <row r="1">
          <cell r="R1">
            <v>1.1032381499999999</v>
          </cell>
        </row>
      </sheetData>
      <sheetData sheetId="3938">
        <row r="1">
          <cell r="R1">
            <v>1.1032381499999999</v>
          </cell>
        </row>
      </sheetData>
      <sheetData sheetId="3939">
        <row r="1">
          <cell r="R1">
            <v>1.1032381499999999</v>
          </cell>
        </row>
      </sheetData>
      <sheetData sheetId="3940">
        <row r="1">
          <cell r="R1">
            <v>1.1032381499999999</v>
          </cell>
        </row>
      </sheetData>
      <sheetData sheetId="3941">
        <row r="1">
          <cell r="R1">
            <v>1.1032381499999999</v>
          </cell>
        </row>
      </sheetData>
      <sheetData sheetId="3942">
        <row r="1">
          <cell r="R1">
            <v>1.1032381499999999</v>
          </cell>
        </row>
      </sheetData>
      <sheetData sheetId="3943">
        <row r="1">
          <cell r="R1">
            <v>1.1032381499999999</v>
          </cell>
        </row>
      </sheetData>
      <sheetData sheetId="3944">
        <row r="1">
          <cell r="R1">
            <v>1.1032381499999999</v>
          </cell>
        </row>
      </sheetData>
      <sheetData sheetId="3945">
        <row r="1">
          <cell r="R1">
            <v>1.1032381499999999</v>
          </cell>
        </row>
      </sheetData>
      <sheetData sheetId="3946">
        <row r="1">
          <cell r="R1">
            <v>1.1032381499999999</v>
          </cell>
        </row>
      </sheetData>
      <sheetData sheetId="3947">
        <row r="1">
          <cell r="R1">
            <v>1.1032381499999999</v>
          </cell>
        </row>
      </sheetData>
      <sheetData sheetId="3948">
        <row r="1">
          <cell r="R1">
            <v>1.1032381499999999</v>
          </cell>
        </row>
      </sheetData>
      <sheetData sheetId="3949">
        <row r="1">
          <cell r="R1">
            <v>1.1032381499999999</v>
          </cell>
        </row>
      </sheetData>
      <sheetData sheetId="3950">
        <row r="1">
          <cell r="R1">
            <v>1.1032381499999999</v>
          </cell>
        </row>
      </sheetData>
      <sheetData sheetId="3951">
        <row r="1">
          <cell r="R1">
            <v>1.1032381499999999</v>
          </cell>
        </row>
      </sheetData>
      <sheetData sheetId="3952">
        <row r="1">
          <cell r="R1">
            <v>1.1032381499999999</v>
          </cell>
        </row>
      </sheetData>
      <sheetData sheetId="3953">
        <row r="1">
          <cell r="R1">
            <v>1.1032381499999999</v>
          </cell>
        </row>
      </sheetData>
      <sheetData sheetId="3954">
        <row r="1">
          <cell r="R1">
            <v>1.1032381499999999</v>
          </cell>
        </row>
      </sheetData>
      <sheetData sheetId="3955">
        <row r="1">
          <cell r="R1">
            <v>1.1032381499999999</v>
          </cell>
        </row>
      </sheetData>
      <sheetData sheetId="3956">
        <row r="1">
          <cell r="R1">
            <v>1.1032381499999999</v>
          </cell>
        </row>
      </sheetData>
      <sheetData sheetId="3957">
        <row r="1">
          <cell r="R1">
            <v>1.1032381499999999</v>
          </cell>
        </row>
      </sheetData>
      <sheetData sheetId="3958">
        <row r="1">
          <cell r="R1">
            <v>1.1032381499999999</v>
          </cell>
        </row>
      </sheetData>
      <sheetData sheetId="3959">
        <row r="1">
          <cell r="R1">
            <v>1.1032381499999999</v>
          </cell>
        </row>
      </sheetData>
      <sheetData sheetId="3960">
        <row r="1">
          <cell r="R1">
            <v>1.1032381499999999</v>
          </cell>
        </row>
      </sheetData>
      <sheetData sheetId="3961">
        <row r="1">
          <cell r="R1">
            <v>1.1032381499999999</v>
          </cell>
        </row>
      </sheetData>
      <sheetData sheetId="3962">
        <row r="1">
          <cell r="R1">
            <v>1.1032381499999999</v>
          </cell>
        </row>
      </sheetData>
      <sheetData sheetId="3963">
        <row r="1">
          <cell r="R1">
            <v>1.1032381499999999</v>
          </cell>
        </row>
      </sheetData>
      <sheetData sheetId="3964">
        <row r="1">
          <cell r="R1">
            <v>1.1032381499999999</v>
          </cell>
        </row>
      </sheetData>
      <sheetData sheetId="3965">
        <row r="1">
          <cell r="R1">
            <v>1.1032381499999999</v>
          </cell>
        </row>
      </sheetData>
      <sheetData sheetId="3966">
        <row r="1">
          <cell r="R1">
            <v>1.1032381499999999</v>
          </cell>
        </row>
      </sheetData>
      <sheetData sheetId="3967">
        <row r="1">
          <cell r="R1">
            <v>1.1032381499999999</v>
          </cell>
        </row>
      </sheetData>
      <sheetData sheetId="3968">
        <row r="1">
          <cell r="R1">
            <v>1.1032381499999999</v>
          </cell>
        </row>
      </sheetData>
      <sheetData sheetId="3969">
        <row r="1">
          <cell r="R1">
            <v>1.1032381499999999</v>
          </cell>
        </row>
      </sheetData>
      <sheetData sheetId="3970">
        <row r="1">
          <cell r="R1">
            <v>1.1032381499999999</v>
          </cell>
        </row>
      </sheetData>
      <sheetData sheetId="3971">
        <row r="1">
          <cell r="R1">
            <v>1.1032381499999999</v>
          </cell>
        </row>
      </sheetData>
      <sheetData sheetId="3972">
        <row r="1">
          <cell r="R1">
            <v>1.1032381499999999</v>
          </cell>
        </row>
      </sheetData>
      <sheetData sheetId="3973">
        <row r="1">
          <cell r="R1">
            <v>1.1032381499999999</v>
          </cell>
        </row>
      </sheetData>
      <sheetData sheetId="3974">
        <row r="1">
          <cell r="R1">
            <v>1.1032381499999999</v>
          </cell>
        </row>
      </sheetData>
      <sheetData sheetId="3975">
        <row r="1">
          <cell r="R1">
            <v>1.1032381499999999</v>
          </cell>
        </row>
      </sheetData>
      <sheetData sheetId="3976">
        <row r="1">
          <cell r="R1">
            <v>1.1032381499999999</v>
          </cell>
        </row>
      </sheetData>
      <sheetData sheetId="3977">
        <row r="1">
          <cell r="R1">
            <v>1.1032381499999999</v>
          </cell>
        </row>
      </sheetData>
      <sheetData sheetId="3978">
        <row r="1">
          <cell r="R1">
            <v>1.1032381499999999</v>
          </cell>
        </row>
      </sheetData>
      <sheetData sheetId="3979">
        <row r="1">
          <cell r="R1">
            <v>1.1032381499999999</v>
          </cell>
        </row>
      </sheetData>
      <sheetData sheetId="3980">
        <row r="1">
          <cell r="R1">
            <v>1.1032381499999999</v>
          </cell>
        </row>
      </sheetData>
      <sheetData sheetId="3981">
        <row r="1">
          <cell r="R1">
            <v>1.1032381499999999</v>
          </cell>
        </row>
      </sheetData>
      <sheetData sheetId="3982">
        <row r="1">
          <cell r="R1">
            <v>1.1032381499999999</v>
          </cell>
        </row>
      </sheetData>
      <sheetData sheetId="3983">
        <row r="1">
          <cell r="R1">
            <v>1.1032381499999999</v>
          </cell>
        </row>
      </sheetData>
      <sheetData sheetId="3984">
        <row r="1">
          <cell r="R1">
            <v>1.1032381499999999</v>
          </cell>
        </row>
      </sheetData>
      <sheetData sheetId="3985">
        <row r="1">
          <cell r="R1">
            <v>1.1032381499999999</v>
          </cell>
        </row>
      </sheetData>
      <sheetData sheetId="3986">
        <row r="1">
          <cell r="R1">
            <v>1.1032381499999999</v>
          </cell>
        </row>
      </sheetData>
      <sheetData sheetId="3987">
        <row r="1">
          <cell r="R1">
            <v>1.1032381499999999</v>
          </cell>
        </row>
      </sheetData>
      <sheetData sheetId="3988">
        <row r="1">
          <cell r="R1">
            <v>1.1032381499999999</v>
          </cell>
        </row>
      </sheetData>
      <sheetData sheetId="3989">
        <row r="1">
          <cell r="R1">
            <v>1.1032381499999999</v>
          </cell>
        </row>
      </sheetData>
      <sheetData sheetId="3990">
        <row r="1">
          <cell r="R1">
            <v>1.1032381499999999</v>
          </cell>
        </row>
      </sheetData>
      <sheetData sheetId="3991">
        <row r="1">
          <cell r="R1">
            <v>1.1032381499999999</v>
          </cell>
        </row>
      </sheetData>
      <sheetData sheetId="3992">
        <row r="1">
          <cell r="R1">
            <v>1.1032381499999999</v>
          </cell>
        </row>
      </sheetData>
      <sheetData sheetId="3993">
        <row r="1">
          <cell r="R1">
            <v>1.1032381499999999</v>
          </cell>
        </row>
      </sheetData>
      <sheetData sheetId="3994">
        <row r="1">
          <cell r="R1">
            <v>1.1032381499999999</v>
          </cell>
        </row>
      </sheetData>
      <sheetData sheetId="3995">
        <row r="1">
          <cell r="R1">
            <v>1.1032381499999999</v>
          </cell>
        </row>
      </sheetData>
      <sheetData sheetId="3996">
        <row r="1">
          <cell r="R1">
            <v>1.1032381499999999</v>
          </cell>
        </row>
      </sheetData>
      <sheetData sheetId="3997">
        <row r="1">
          <cell r="R1">
            <v>1.1032381499999999</v>
          </cell>
        </row>
      </sheetData>
      <sheetData sheetId="3998">
        <row r="1">
          <cell r="R1">
            <v>1.1032381499999999</v>
          </cell>
        </row>
      </sheetData>
      <sheetData sheetId="3999">
        <row r="1">
          <cell r="R1">
            <v>1.1032381499999999</v>
          </cell>
        </row>
      </sheetData>
      <sheetData sheetId="4000">
        <row r="1">
          <cell r="R1">
            <v>1.1032381499999999</v>
          </cell>
        </row>
      </sheetData>
      <sheetData sheetId="4001">
        <row r="1">
          <cell r="R1">
            <v>1.1032381499999999</v>
          </cell>
        </row>
      </sheetData>
      <sheetData sheetId="4002">
        <row r="1">
          <cell r="R1">
            <v>1.1032381499999999</v>
          </cell>
        </row>
      </sheetData>
      <sheetData sheetId="4003">
        <row r="1">
          <cell r="R1">
            <v>1.1032381499999999</v>
          </cell>
        </row>
      </sheetData>
      <sheetData sheetId="4004">
        <row r="1">
          <cell r="R1">
            <v>1.1032381499999999</v>
          </cell>
        </row>
      </sheetData>
      <sheetData sheetId="4005">
        <row r="1">
          <cell r="R1">
            <v>1.1032381499999999</v>
          </cell>
        </row>
      </sheetData>
      <sheetData sheetId="4006">
        <row r="1">
          <cell r="R1">
            <v>1.1032381499999999</v>
          </cell>
        </row>
      </sheetData>
      <sheetData sheetId="4007">
        <row r="1">
          <cell r="R1">
            <v>1.1032381499999999</v>
          </cell>
        </row>
      </sheetData>
      <sheetData sheetId="4008">
        <row r="1">
          <cell r="R1">
            <v>1.1032381499999999</v>
          </cell>
        </row>
      </sheetData>
      <sheetData sheetId="4009">
        <row r="1">
          <cell r="R1">
            <v>1.1032381499999999</v>
          </cell>
        </row>
      </sheetData>
      <sheetData sheetId="4010">
        <row r="1">
          <cell r="R1">
            <v>1.1032381499999999</v>
          </cell>
        </row>
      </sheetData>
      <sheetData sheetId="4011">
        <row r="1">
          <cell r="R1">
            <v>1.1032381499999999</v>
          </cell>
        </row>
      </sheetData>
      <sheetData sheetId="4012">
        <row r="1">
          <cell r="R1">
            <v>1.1032381499999999</v>
          </cell>
        </row>
      </sheetData>
      <sheetData sheetId="4013">
        <row r="1">
          <cell r="R1">
            <v>1.1032381499999999</v>
          </cell>
        </row>
      </sheetData>
      <sheetData sheetId="4014">
        <row r="1">
          <cell r="R1">
            <v>1.1032381499999999</v>
          </cell>
        </row>
      </sheetData>
      <sheetData sheetId="4015">
        <row r="1">
          <cell r="R1">
            <v>1.1032381499999999</v>
          </cell>
        </row>
      </sheetData>
      <sheetData sheetId="4016">
        <row r="1">
          <cell r="R1">
            <v>1.1032381499999999</v>
          </cell>
        </row>
      </sheetData>
      <sheetData sheetId="4017">
        <row r="1">
          <cell r="R1">
            <v>1.1032381499999999</v>
          </cell>
        </row>
      </sheetData>
      <sheetData sheetId="4018">
        <row r="1">
          <cell r="R1">
            <v>1.1032381499999999</v>
          </cell>
        </row>
      </sheetData>
      <sheetData sheetId="4019">
        <row r="1">
          <cell r="R1">
            <v>1.1032381499999999</v>
          </cell>
        </row>
      </sheetData>
      <sheetData sheetId="4020">
        <row r="1">
          <cell r="R1">
            <v>1.1032381499999999</v>
          </cell>
        </row>
      </sheetData>
      <sheetData sheetId="4021">
        <row r="1">
          <cell r="R1">
            <v>1.1032381499999999</v>
          </cell>
        </row>
      </sheetData>
      <sheetData sheetId="4022">
        <row r="1">
          <cell r="R1">
            <v>1.1032381499999999</v>
          </cell>
        </row>
      </sheetData>
      <sheetData sheetId="4023">
        <row r="1">
          <cell r="R1">
            <v>1.1032381499999999</v>
          </cell>
        </row>
      </sheetData>
      <sheetData sheetId="4024">
        <row r="1">
          <cell r="R1">
            <v>1.1032381499999999</v>
          </cell>
        </row>
      </sheetData>
      <sheetData sheetId="4025">
        <row r="1">
          <cell r="R1">
            <v>1.1032381499999999</v>
          </cell>
        </row>
      </sheetData>
      <sheetData sheetId="4026">
        <row r="1">
          <cell r="R1">
            <v>1.1032381499999999</v>
          </cell>
        </row>
      </sheetData>
      <sheetData sheetId="4027">
        <row r="1">
          <cell r="R1">
            <v>1.1032381499999999</v>
          </cell>
        </row>
      </sheetData>
      <sheetData sheetId="4028">
        <row r="1">
          <cell r="R1">
            <v>1.1032381499999999</v>
          </cell>
        </row>
      </sheetData>
      <sheetData sheetId="4029">
        <row r="1">
          <cell r="R1">
            <v>1.1032381499999999</v>
          </cell>
        </row>
      </sheetData>
      <sheetData sheetId="4030">
        <row r="1">
          <cell r="R1">
            <v>1.1032381499999999</v>
          </cell>
        </row>
      </sheetData>
      <sheetData sheetId="4031">
        <row r="1">
          <cell r="R1">
            <v>1.1032381499999999</v>
          </cell>
        </row>
      </sheetData>
      <sheetData sheetId="4032">
        <row r="1">
          <cell r="R1">
            <v>1.1032381499999999</v>
          </cell>
        </row>
      </sheetData>
      <sheetData sheetId="4033">
        <row r="1">
          <cell r="R1">
            <v>1.1032381499999999</v>
          </cell>
        </row>
      </sheetData>
      <sheetData sheetId="4034">
        <row r="1">
          <cell r="R1">
            <v>1.1032381499999999</v>
          </cell>
        </row>
      </sheetData>
      <sheetData sheetId="4035">
        <row r="1">
          <cell r="R1">
            <v>1.1032381499999999</v>
          </cell>
        </row>
      </sheetData>
      <sheetData sheetId="4036">
        <row r="1">
          <cell r="R1">
            <v>1.1032381499999999</v>
          </cell>
        </row>
      </sheetData>
      <sheetData sheetId="4037">
        <row r="1">
          <cell r="R1">
            <v>1.1032381499999999</v>
          </cell>
        </row>
      </sheetData>
      <sheetData sheetId="4038">
        <row r="1">
          <cell r="R1">
            <v>1.1032381499999999</v>
          </cell>
        </row>
      </sheetData>
      <sheetData sheetId="4039">
        <row r="1">
          <cell r="R1">
            <v>1.1032381499999999</v>
          </cell>
        </row>
      </sheetData>
      <sheetData sheetId="4040">
        <row r="1">
          <cell r="R1">
            <v>1.1032381499999999</v>
          </cell>
        </row>
      </sheetData>
      <sheetData sheetId="4041">
        <row r="1">
          <cell r="R1">
            <v>1.1032381499999999</v>
          </cell>
        </row>
      </sheetData>
      <sheetData sheetId="4042">
        <row r="1">
          <cell r="R1">
            <v>1.1032381499999999</v>
          </cell>
        </row>
      </sheetData>
      <sheetData sheetId="4043">
        <row r="1">
          <cell r="R1">
            <v>1.1032381499999999</v>
          </cell>
        </row>
      </sheetData>
      <sheetData sheetId="4044">
        <row r="1">
          <cell r="R1">
            <v>1.1032381499999999</v>
          </cell>
        </row>
      </sheetData>
      <sheetData sheetId="4045">
        <row r="1">
          <cell r="R1">
            <v>1.1032381499999999</v>
          </cell>
        </row>
      </sheetData>
      <sheetData sheetId="4046">
        <row r="1">
          <cell r="R1">
            <v>1.1032381499999999</v>
          </cell>
        </row>
      </sheetData>
      <sheetData sheetId="4047">
        <row r="1">
          <cell r="R1">
            <v>1.1032381499999999</v>
          </cell>
        </row>
      </sheetData>
      <sheetData sheetId="4048">
        <row r="1">
          <cell r="R1">
            <v>1.1032381499999999</v>
          </cell>
        </row>
      </sheetData>
      <sheetData sheetId="4049">
        <row r="1">
          <cell r="R1">
            <v>1.1032381499999999</v>
          </cell>
        </row>
      </sheetData>
      <sheetData sheetId="4050">
        <row r="1">
          <cell r="R1">
            <v>1.1032381499999999</v>
          </cell>
        </row>
      </sheetData>
      <sheetData sheetId="4051">
        <row r="1">
          <cell r="R1">
            <v>1.1032381499999999</v>
          </cell>
        </row>
      </sheetData>
      <sheetData sheetId="4052">
        <row r="1">
          <cell r="R1">
            <v>1.1032381499999999</v>
          </cell>
        </row>
      </sheetData>
      <sheetData sheetId="4053">
        <row r="1">
          <cell r="R1">
            <v>1.1032381499999999</v>
          </cell>
        </row>
      </sheetData>
      <sheetData sheetId="4054">
        <row r="1">
          <cell r="R1">
            <v>1.1032381499999999</v>
          </cell>
        </row>
      </sheetData>
      <sheetData sheetId="4055">
        <row r="1">
          <cell r="R1">
            <v>1.1032381499999999</v>
          </cell>
        </row>
      </sheetData>
      <sheetData sheetId="4056">
        <row r="1">
          <cell r="R1">
            <v>1.1032381499999999</v>
          </cell>
        </row>
      </sheetData>
      <sheetData sheetId="4057">
        <row r="1">
          <cell r="R1">
            <v>1.1032381499999999</v>
          </cell>
        </row>
      </sheetData>
      <sheetData sheetId="4058">
        <row r="1">
          <cell r="R1">
            <v>1.1032381499999999</v>
          </cell>
        </row>
      </sheetData>
      <sheetData sheetId="4059">
        <row r="1">
          <cell r="R1">
            <v>1.1032381499999999</v>
          </cell>
        </row>
      </sheetData>
      <sheetData sheetId="4060">
        <row r="1">
          <cell r="R1">
            <v>1.1032381499999999</v>
          </cell>
        </row>
      </sheetData>
      <sheetData sheetId="4061">
        <row r="1">
          <cell r="R1">
            <v>1.1032381499999999</v>
          </cell>
        </row>
      </sheetData>
      <sheetData sheetId="4062">
        <row r="1">
          <cell r="R1">
            <v>1.1032381499999999</v>
          </cell>
        </row>
      </sheetData>
      <sheetData sheetId="4063">
        <row r="1">
          <cell r="R1">
            <v>1.1032381499999999</v>
          </cell>
        </row>
      </sheetData>
      <sheetData sheetId="4064">
        <row r="1">
          <cell r="R1">
            <v>1.1032381499999999</v>
          </cell>
        </row>
      </sheetData>
      <sheetData sheetId="4065">
        <row r="1">
          <cell r="R1">
            <v>1.1032381499999999</v>
          </cell>
        </row>
      </sheetData>
      <sheetData sheetId="4066">
        <row r="1">
          <cell r="R1">
            <v>1.1032381499999999</v>
          </cell>
        </row>
      </sheetData>
      <sheetData sheetId="4067">
        <row r="1">
          <cell r="R1">
            <v>1.1032381499999999</v>
          </cell>
        </row>
      </sheetData>
      <sheetData sheetId="4068">
        <row r="1">
          <cell r="R1">
            <v>1.1032381499999999</v>
          </cell>
        </row>
      </sheetData>
      <sheetData sheetId="4069">
        <row r="1">
          <cell r="R1">
            <v>1.1032381499999999</v>
          </cell>
        </row>
      </sheetData>
      <sheetData sheetId="4070">
        <row r="1">
          <cell r="R1">
            <v>1.1032381499999999</v>
          </cell>
        </row>
      </sheetData>
      <sheetData sheetId="4071">
        <row r="1">
          <cell r="R1">
            <v>1.1032381499999999</v>
          </cell>
        </row>
      </sheetData>
      <sheetData sheetId="4072">
        <row r="1">
          <cell r="R1">
            <v>1.1032381499999999</v>
          </cell>
        </row>
      </sheetData>
      <sheetData sheetId="4073">
        <row r="1">
          <cell r="R1">
            <v>1.1032381499999999</v>
          </cell>
        </row>
      </sheetData>
      <sheetData sheetId="4074">
        <row r="1">
          <cell r="R1">
            <v>1.1032381499999999</v>
          </cell>
        </row>
      </sheetData>
      <sheetData sheetId="4075">
        <row r="1">
          <cell r="R1">
            <v>1.1032381499999999</v>
          </cell>
        </row>
      </sheetData>
      <sheetData sheetId="4076">
        <row r="1">
          <cell r="R1">
            <v>1.1032381499999999</v>
          </cell>
        </row>
      </sheetData>
      <sheetData sheetId="4077">
        <row r="1">
          <cell r="R1">
            <v>1.1032381499999999</v>
          </cell>
        </row>
      </sheetData>
      <sheetData sheetId="4078">
        <row r="1">
          <cell r="R1">
            <v>1.1032381499999999</v>
          </cell>
        </row>
      </sheetData>
      <sheetData sheetId="4079">
        <row r="1">
          <cell r="R1">
            <v>1.1032381499999999</v>
          </cell>
        </row>
      </sheetData>
      <sheetData sheetId="4080">
        <row r="1">
          <cell r="R1">
            <v>1.1032381499999999</v>
          </cell>
        </row>
      </sheetData>
      <sheetData sheetId="4081">
        <row r="1">
          <cell r="R1">
            <v>1.1032381499999999</v>
          </cell>
        </row>
      </sheetData>
      <sheetData sheetId="4082">
        <row r="1">
          <cell r="R1">
            <v>1.1032381499999999</v>
          </cell>
        </row>
      </sheetData>
      <sheetData sheetId="4083">
        <row r="1">
          <cell r="R1">
            <v>1.1032381499999999</v>
          </cell>
        </row>
      </sheetData>
      <sheetData sheetId="4084">
        <row r="1">
          <cell r="R1">
            <v>1.1032381499999999</v>
          </cell>
        </row>
      </sheetData>
      <sheetData sheetId="4085">
        <row r="1">
          <cell r="R1">
            <v>1.1032381499999999</v>
          </cell>
        </row>
      </sheetData>
      <sheetData sheetId="4086">
        <row r="1">
          <cell r="R1">
            <v>1.1032381499999999</v>
          </cell>
        </row>
      </sheetData>
      <sheetData sheetId="4087">
        <row r="1">
          <cell r="R1">
            <v>1.1032381499999999</v>
          </cell>
        </row>
      </sheetData>
      <sheetData sheetId="4088">
        <row r="1">
          <cell r="R1">
            <v>1.1032381499999999</v>
          </cell>
        </row>
      </sheetData>
      <sheetData sheetId="4089">
        <row r="1">
          <cell r="R1">
            <v>1.1032381499999999</v>
          </cell>
        </row>
      </sheetData>
      <sheetData sheetId="4090">
        <row r="1">
          <cell r="R1">
            <v>1.1032381499999999</v>
          </cell>
        </row>
      </sheetData>
      <sheetData sheetId="4091">
        <row r="1">
          <cell r="R1">
            <v>1.1032381499999999</v>
          </cell>
        </row>
      </sheetData>
      <sheetData sheetId="4092">
        <row r="1">
          <cell r="R1">
            <v>1.1032381499999999</v>
          </cell>
        </row>
      </sheetData>
      <sheetData sheetId="4093">
        <row r="1">
          <cell r="R1">
            <v>1.1032381499999999</v>
          </cell>
        </row>
      </sheetData>
      <sheetData sheetId="4094">
        <row r="1">
          <cell r="R1">
            <v>1.1032381499999999</v>
          </cell>
        </row>
      </sheetData>
      <sheetData sheetId="4095">
        <row r="1">
          <cell r="R1">
            <v>1.1032381499999999</v>
          </cell>
        </row>
      </sheetData>
      <sheetData sheetId="4096">
        <row r="1">
          <cell r="R1">
            <v>1.1032381499999999</v>
          </cell>
        </row>
      </sheetData>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sheetData sheetId="4216"/>
      <sheetData sheetId="4217">
        <row r="1">
          <cell r="R1">
            <v>1.1032381499999999</v>
          </cell>
        </row>
      </sheetData>
      <sheetData sheetId="4218"/>
      <sheetData sheetId="4219"/>
      <sheetData sheetId="4220"/>
      <sheetData sheetId="4221"/>
      <sheetData sheetId="4222"/>
      <sheetData sheetId="4223"/>
      <sheetData sheetId="4224"/>
      <sheetData sheetId="4225">
        <row r="1">
          <cell r="R1">
            <v>1.1032381499999999</v>
          </cell>
        </row>
      </sheetData>
      <sheetData sheetId="4226"/>
      <sheetData sheetId="4227"/>
      <sheetData sheetId="4228"/>
      <sheetData sheetId="4229">
        <row r="1">
          <cell r="R1">
            <v>1.1032381499999999</v>
          </cell>
        </row>
      </sheetData>
      <sheetData sheetId="4230"/>
      <sheetData sheetId="4231"/>
      <sheetData sheetId="4232"/>
      <sheetData sheetId="4233"/>
      <sheetData sheetId="4234"/>
      <sheetData sheetId="4235"/>
      <sheetData sheetId="4236"/>
      <sheetData sheetId="4237">
        <row r="1">
          <cell r="R1">
            <v>1.1032381499999999</v>
          </cell>
        </row>
      </sheetData>
      <sheetData sheetId="4238"/>
      <sheetData sheetId="4239"/>
      <sheetData sheetId="4240"/>
      <sheetData sheetId="4241"/>
      <sheetData sheetId="4242"/>
      <sheetData sheetId="4243"/>
      <sheetData sheetId="4244">
        <row r="1">
          <cell r="R1">
            <v>1.1032381499999999</v>
          </cell>
        </row>
      </sheetData>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row r="1">
          <cell r="R1">
            <v>1.1032381499999999</v>
          </cell>
        </row>
      </sheetData>
      <sheetData sheetId="4262">
        <row r="1">
          <cell r="R1">
            <v>1.1032381499999999</v>
          </cell>
        </row>
      </sheetData>
      <sheetData sheetId="4263"/>
      <sheetData sheetId="4264"/>
      <sheetData sheetId="4265">
        <row r="1">
          <cell r="R1">
            <v>1.1032381499999999</v>
          </cell>
        </row>
      </sheetData>
      <sheetData sheetId="4266"/>
      <sheetData sheetId="4267"/>
      <sheetData sheetId="4268"/>
      <sheetData sheetId="4269">
        <row r="1">
          <cell r="R1">
            <v>1.1032381499999999</v>
          </cell>
        </row>
      </sheetData>
      <sheetData sheetId="4270">
        <row r="1">
          <cell r="R1">
            <v>1.1032381499999999</v>
          </cell>
        </row>
      </sheetData>
      <sheetData sheetId="4271"/>
      <sheetData sheetId="4272"/>
      <sheetData sheetId="4273">
        <row r="1">
          <cell r="R1">
            <v>1.1032381499999999</v>
          </cell>
        </row>
      </sheetData>
      <sheetData sheetId="4274">
        <row r="1">
          <cell r="R1">
            <v>1.1032381499999999</v>
          </cell>
        </row>
      </sheetData>
      <sheetData sheetId="4275"/>
      <sheetData sheetId="4276"/>
      <sheetData sheetId="4277">
        <row r="1">
          <cell r="R1">
            <v>1.1032381499999999</v>
          </cell>
        </row>
      </sheetData>
      <sheetData sheetId="4278"/>
      <sheetData sheetId="4279"/>
      <sheetData sheetId="4280"/>
      <sheetData sheetId="4281">
        <row r="1">
          <cell r="R1">
            <v>1.1032381499999999</v>
          </cell>
        </row>
      </sheetData>
      <sheetData sheetId="4282">
        <row r="1">
          <cell r="R1">
            <v>1.1032381499999999</v>
          </cell>
        </row>
      </sheetData>
      <sheetData sheetId="4283"/>
      <sheetData sheetId="4284"/>
      <sheetData sheetId="4285">
        <row r="1">
          <cell r="R1">
            <v>1.1032381499999999</v>
          </cell>
        </row>
      </sheetData>
      <sheetData sheetId="4286"/>
      <sheetData sheetId="4287"/>
      <sheetData sheetId="4288">
        <row r="1">
          <cell r="R1">
            <v>1.1032381499999999</v>
          </cell>
        </row>
      </sheetData>
      <sheetData sheetId="4289">
        <row r="1">
          <cell r="R1">
            <v>1.1032381499999999</v>
          </cell>
        </row>
      </sheetData>
      <sheetData sheetId="4290"/>
      <sheetData sheetId="4291"/>
      <sheetData sheetId="4292">
        <row r="1">
          <cell r="R1">
            <v>1.1032381499999999</v>
          </cell>
        </row>
      </sheetData>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sheetData sheetId="4446"/>
      <sheetData sheetId="4447"/>
      <sheetData sheetId="4448"/>
      <sheetData sheetId="4449"/>
      <sheetData sheetId="4450"/>
      <sheetData sheetId="4451"/>
      <sheetData sheetId="4452"/>
      <sheetData sheetId="4453">
        <row r="1">
          <cell r="R1">
            <v>1.1032381499999999</v>
          </cell>
        </row>
      </sheetData>
      <sheetData sheetId="4454">
        <row r="1">
          <cell r="R1">
            <v>1.1032381499999999</v>
          </cell>
        </row>
      </sheetData>
      <sheetData sheetId="4455">
        <row r="1">
          <cell r="R1">
            <v>1.1032381499999999</v>
          </cell>
        </row>
      </sheetData>
      <sheetData sheetId="4456">
        <row r="1">
          <cell r="R1">
            <v>1.1032381499999999</v>
          </cell>
        </row>
      </sheetData>
      <sheetData sheetId="4457">
        <row r="1">
          <cell r="R1">
            <v>1.1032381499999999</v>
          </cell>
        </row>
      </sheetData>
      <sheetData sheetId="4458">
        <row r="1">
          <cell r="R1">
            <v>1.1032381499999999</v>
          </cell>
        </row>
      </sheetData>
      <sheetData sheetId="4459">
        <row r="1">
          <cell r="R1">
            <v>1.1032381499999999</v>
          </cell>
        </row>
      </sheetData>
      <sheetData sheetId="4460">
        <row r="1">
          <cell r="R1">
            <v>1.1032381499999999</v>
          </cell>
        </row>
      </sheetData>
      <sheetData sheetId="4461">
        <row r="1">
          <cell r="R1">
            <v>1.1032381499999999</v>
          </cell>
        </row>
      </sheetData>
      <sheetData sheetId="4462">
        <row r="1">
          <cell r="R1">
            <v>1.1032381499999999</v>
          </cell>
        </row>
      </sheetData>
      <sheetData sheetId="4463">
        <row r="1">
          <cell r="R1">
            <v>1.1032381499999999</v>
          </cell>
        </row>
      </sheetData>
      <sheetData sheetId="4464">
        <row r="1">
          <cell r="R1">
            <v>1.1032381499999999</v>
          </cell>
        </row>
      </sheetData>
      <sheetData sheetId="4465">
        <row r="1">
          <cell r="R1">
            <v>1.1032381499999999</v>
          </cell>
        </row>
      </sheetData>
      <sheetData sheetId="4466">
        <row r="1">
          <cell r="R1">
            <v>1.1032381499999999</v>
          </cell>
        </row>
      </sheetData>
      <sheetData sheetId="4467">
        <row r="1">
          <cell r="R1">
            <v>1.1032381499999999</v>
          </cell>
        </row>
      </sheetData>
      <sheetData sheetId="4468">
        <row r="1">
          <cell r="R1">
            <v>1.1032381499999999</v>
          </cell>
        </row>
      </sheetData>
      <sheetData sheetId="4469">
        <row r="1">
          <cell r="R1">
            <v>1.1032381499999999</v>
          </cell>
        </row>
      </sheetData>
      <sheetData sheetId="4470">
        <row r="1">
          <cell r="R1">
            <v>1.1032381499999999</v>
          </cell>
        </row>
      </sheetData>
      <sheetData sheetId="4471">
        <row r="1">
          <cell r="R1">
            <v>1.1032381499999999</v>
          </cell>
        </row>
      </sheetData>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row r="1">
          <cell r="R1">
            <v>1.1032381499999999</v>
          </cell>
        </row>
      </sheetData>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row r="1">
          <cell r="R1">
            <v>1.1032381499999999</v>
          </cell>
        </row>
      </sheetData>
      <sheetData sheetId="4574">
        <row r="1">
          <cell r="R1">
            <v>1.1032381499999999</v>
          </cell>
        </row>
      </sheetData>
      <sheetData sheetId="4575">
        <row r="1">
          <cell r="R1">
            <v>1.1032381499999999</v>
          </cell>
        </row>
      </sheetData>
      <sheetData sheetId="4576">
        <row r="1">
          <cell r="R1">
            <v>1.1032381499999999</v>
          </cell>
        </row>
      </sheetData>
      <sheetData sheetId="4577">
        <row r="1">
          <cell r="R1">
            <v>1.1032381499999999</v>
          </cell>
        </row>
      </sheetData>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row r="1">
          <cell r="R1">
            <v>1.1032381499999999</v>
          </cell>
        </row>
      </sheetData>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row r="1">
          <cell r="R1">
            <v>1.1032381499999999</v>
          </cell>
        </row>
      </sheetData>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row r="1">
          <cell r="R1">
            <v>1.1032381499999999</v>
          </cell>
        </row>
      </sheetData>
      <sheetData sheetId="4688">
        <row r="1">
          <cell r="R1">
            <v>1.1032381499999999</v>
          </cell>
        </row>
      </sheetData>
      <sheetData sheetId="4689">
        <row r="1">
          <cell r="R1">
            <v>1.1032381499999999</v>
          </cell>
        </row>
      </sheetData>
      <sheetData sheetId="4690">
        <row r="1">
          <cell r="R1">
            <v>1.1032381499999999</v>
          </cell>
        </row>
      </sheetData>
      <sheetData sheetId="4691">
        <row r="1">
          <cell r="R1">
            <v>1.1032381499999999</v>
          </cell>
        </row>
      </sheetData>
      <sheetData sheetId="4692">
        <row r="1">
          <cell r="R1">
            <v>1.1032381499999999</v>
          </cell>
        </row>
      </sheetData>
      <sheetData sheetId="4693">
        <row r="1">
          <cell r="R1">
            <v>1.1032381499999999</v>
          </cell>
        </row>
      </sheetData>
      <sheetData sheetId="4694">
        <row r="1">
          <cell r="R1">
            <v>1.1032381499999999</v>
          </cell>
        </row>
      </sheetData>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row r="1">
          <cell r="R1">
            <v>1.1032381499999999</v>
          </cell>
        </row>
      </sheetData>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ow r="1">
          <cell r="R1">
            <v>1.1032381499999999</v>
          </cell>
        </row>
      </sheetData>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row r="1">
          <cell r="R1">
            <v>1.1032381499999999</v>
          </cell>
        </row>
      </sheetData>
      <sheetData sheetId="4764"/>
      <sheetData sheetId="4765"/>
      <sheetData sheetId="4766"/>
      <sheetData sheetId="4767"/>
      <sheetData sheetId="4768"/>
      <sheetData sheetId="4769"/>
      <sheetData sheetId="4770"/>
      <sheetData sheetId="4771"/>
      <sheetData sheetId="4772">
        <row r="1">
          <cell r="R1">
            <v>1.1032381499999999</v>
          </cell>
        </row>
      </sheetData>
      <sheetData sheetId="4773">
        <row r="1">
          <cell r="R1">
            <v>1.1032381499999999</v>
          </cell>
        </row>
      </sheetData>
      <sheetData sheetId="4774">
        <row r="1">
          <cell r="R1">
            <v>1.1032381499999999</v>
          </cell>
        </row>
      </sheetData>
      <sheetData sheetId="4775">
        <row r="1">
          <cell r="R1">
            <v>1.1032381499999999</v>
          </cell>
        </row>
      </sheetData>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 val="교각1"/>
      <sheetName val="11.우각부 보강"/>
      <sheetName val="하중재하_"/>
      <sheetName val="deep_beam"/>
      <sheetName val="하중재하_1"/>
      <sheetName val="deep_beam1"/>
      <sheetName val="하중재하_2"/>
      <sheetName val="deep_beam2"/>
      <sheetName val="11_우각부_보강"/>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C Summary MEP"/>
      <sheetName val="EDC LV.Cost CH"/>
      <sheetName val="EDC LV.Cost VRF"/>
      <sheetName val="Sevice Cost"/>
      <sheetName val="EDC BOQ"/>
    </sheetNames>
    <sheetDataSet>
      <sheetData sheetId="0" refreshError="1"/>
      <sheetData sheetId="1" refreshError="1"/>
      <sheetData sheetId="2" refreshError="1"/>
      <sheetData sheetId="3" refreshError="1">
        <row r="11">
          <cell r="O11">
            <v>0.81196043868491696</v>
          </cell>
        </row>
        <row r="12">
          <cell r="O12">
            <v>0.81195998872752984</v>
          </cell>
        </row>
        <row r="13">
          <cell r="O13">
            <v>0.6666655643300311</v>
          </cell>
        </row>
        <row r="16">
          <cell r="O16">
            <v>0.81196109555210993</v>
          </cell>
        </row>
        <row r="17">
          <cell r="O17">
            <v>0.81195998872752984</v>
          </cell>
        </row>
      </sheetData>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rap"/>
      <sheetName val="Sheet1"/>
      <sheetName val="harsat"/>
      <sheetName val="AN BONGKARAN"/>
      <sheetName val="ANALISA"/>
      <sheetName val="AN kusen"/>
      <sheetName val="AN beton"/>
      <sheetName val="REKAP"/>
      <sheetName val="upah bahan"/>
      <sheetName val="RAB BONGKARAN"/>
      <sheetName val="bq tam-penghub"/>
      <sheetName val="RAB AR&amp;STR"/>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Earthwork"/>
      <sheetName val="COMMON AREA"/>
      <sheetName val="GT Bieu hanh lang"/>
      <sheetName val="BAG-2"/>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2"/>
      <sheetName val="Sheet3"/>
      <sheetName val="Goc CC"/>
      <sheetName val="BQ_TIMAHR1"/>
      <sheetName val="???????-BLDG"/>
      <sheetName val="_______-BLDG"/>
      <sheetName val="Data"/>
      <sheetName val="Quantity"/>
      <sheetName val="MA NS"/>
      <sheetName val="FitOutConfCentre"/>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Thep"/>
      <sheetName val="노임단가"/>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BLDG"/>
      <sheetName val="PNT-QUOT-#3"/>
      <sheetName val="COAT&amp;WRAP-QIOT-#3"/>
      <sheetName val="Chi tiet"/>
      <sheetName val="KSG03"/>
      <sheetName val="List"/>
      <sheetName val="THVT"/>
      <sheetName val="__-BLDG"/>
      <sheetName val="Sàn T1"/>
      <sheetName val="Lỗ thông gió"/>
      <sheetName val="Danh mục"/>
      <sheetName val="INPUT"/>
      <sheetName val="XL4Poppy"/>
      <sheetName val="Chiet tinh dz35"/>
      <sheetName val="Bia"/>
      <sheetName val="B1.1Giatri theo HD"/>
      <sheetName val="Data1"/>
      <sheetName val="Data2"/>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THQT"/>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ổng Hợp giá trị theo tháng"/>
      <sheetName val="INFOR-ST"/>
      <sheetName val="質疑回答書"/>
      <sheetName val="SS Coc Khoan Nhoi"/>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BXLDL"/>
      <sheetName val="04 - XUONG DET B"/>
      <sheetName val="CTGX"/>
      <sheetName val="CTG-1"/>
      <sheetName val="Data (2)"/>
      <sheetName val="264"/>
      <sheetName val="TB-07-A标前成本测算分析表（直接费）"/>
      <sheetName val="Kingpost"/>
      <sheetName val="SPS"/>
      <sheetName val="집계표"/>
      <sheetName val="gia cong tac"/>
      <sheetName val="NOTE"/>
      <sheetName val="토공"/>
      <sheetName val="KTXD-TQT, PS"/>
      <sheetName val="TH SKL"/>
      <sheetName val="침하계"/>
      <sheetName val="6MONTHS"/>
      <sheetName val="DIEN GIAI KLCV NHA LAP RAP"/>
      <sheetName val="KL THEP NHA LAP RAP"/>
      <sheetName val="General Schedule"/>
      <sheetName val="MTL(AG)"/>
      <sheetName val="Du tru CP-Bieu 01"/>
      <sheetName val="FCLV"/>
      <sheetName val="FELV"/>
      <sheetName val="FKLV"/>
      <sheetName val="FNLV"/>
      <sheetName val="FBLV"/>
      <sheetName val="Luong khoan BĐH"/>
      <sheetName val="NHAP SL"/>
      <sheetName val="入力作成表"/>
      <sheetName val="Div26 - Elect"/>
      <sheetName val="VCV-BE-TONG"/>
      <sheetName val="GIÁ VẬT TƯ"/>
      <sheetName val="RATE"/>
      <sheetName val="Data 01"/>
      <sheetName val="갑지"/>
      <sheetName val="Data Phat"/>
      <sheetName val="MTO REV.2(ARMOR)"/>
      <sheetName val="Eq. Mobilization"/>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GIAVLIEU"/>
      <sheetName val="Đơn Giá "/>
      <sheetName val="LEGEND"/>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2.HĐ MÁY + NHÂN LỰC"/>
      <sheetName val="CAP NHAT GIA VL"/>
      <sheetName val="HẠNG MỤC"/>
      <sheetName val="GIÁM SÁT"/>
      <sheetName val="TinhGiaNC"/>
      <sheetName val="Thiet Bi"/>
      <sheetName val="VCBo"/>
      <sheetName val="DMCP"/>
      <sheetName val="Phan tich"/>
      <sheetName val="TH Vat tu"/>
      <sheetName val="TH Kinh phi"/>
      <sheetName val="BocXep"/>
      <sheetName val="TinhGiaMTC"/>
      <sheetName val="TH MTC"/>
      <sheetName val="TH N.Cong"/>
      <sheetName val="VCThuy"/>
      <sheetName val="Dinh muc CP KTCB khac"/>
      <sheetName val="TPNC"/>
      <sheetName val="Tongke"/>
      <sheetName val="KL chi tiet"/>
      <sheetName val="KL tong hop"/>
      <sheetName val="F4-F7"/>
      <sheetName val="NhapSL"/>
      <sheetName val="Thep-MatCat"/>
      <sheetName val="Kiem-Toan"/>
      <sheetName val="tifico_NO_"/>
      <sheetName val="tifico_Ext_"/>
      <sheetName val="H-BHN"/>
      <sheetName val="A-BANTU"/>
      <sheetName val="Tifico-newoffice,R1"/>
      <sheetName val="ME-PLUMBING"/>
      <sheetName val="Material"/>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Isolasi_Luar_Dalam2"/>
      <sheetName val="Isolasi_Luar2"/>
      <sheetName val="analis_azaa2"/>
      <sheetName val="Analisa_ARS2"/>
      <sheetName val="01A-_RAB2"/>
      <sheetName val="rekap_c2"/>
      <sheetName val="HRG_BHN2"/>
      <sheetName val="Urai__Resap_pengikat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Div26_-_Elect"/>
      <sheetName val="KTXD-TQT,_PS1"/>
      <sheetName val="TH_SKL1"/>
      <sheetName val="Data_Phat"/>
      <sheetName val="MTO_REV_2(ARMOR)"/>
      <sheetName val="mw"/>
      <sheetName val="tifico[NO]"/>
      <sheetName val="tifico[Ext]"/>
      <sheetName val="D &amp; W sizes"/>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mat-me_pipa2"/>
      <sheetName val="Currency_Rate2"/>
      <sheetName val="B___Norelec2"/>
      <sheetName val="Rekap_Direct_Cost2"/>
      <sheetName val="Bill_No_6_Koord___Attendance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Project_Data"/>
      <sheetName val="eq_data"/>
      <sheetName val="Item-DATA"/>
      <sheetName val="NSA fr Revit"/>
      <sheetName val="Thông tin ban đầu"/>
      <sheetName val="Key"/>
      <sheetName val="LKVL-CK-HT-GD1"/>
      <sheetName val="조명시설"/>
      <sheetName val="Chiet tinh dz22"/>
      <sheetName val="Btra"/>
      <sheetName val="4-Collection"/>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CPC"/>
      <sheetName val="rekap_rap7"/>
      <sheetName val="AN_BONGKARAN7"/>
      <sheetName val="AN_kusen7"/>
      <sheetName val="AN_beton7"/>
      <sheetName val="upah_bahan7"/>
      <sheetName val="RAB_BONGKARAN7"/>
      <sheetName val="bq_tam-penghub7"/>
      <sheetName val="RAB_AR&amp;STR7"/>
      <sheetName val="RAB_M&amp;E7"/>
      <sheetName val="RAB_AR_STR6"/>
      <sheetName val="Lat_gach_san_nha7"/>
      <sheetName val="01_THGTTT5"/>
      <sheetName val="HD_151225"/>
      <sheetName val="COMMON_AREA5"/>
      <sheetName val="GT_Bieu_hanh_lang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Sàn_T13"/>
      <sheetName val="Lỗ_thông_gió3"/>
      <sheetName val="Danh_mục3"/>
      <sheetName val="Chiet_tinh_dz353"/>
      <sheetName val="B1_1Giatri_theo_HD3"/>
      <sheetName val="TONG_HOP_STK_NHA_CUNG_CAP3"/>
      <sheetName val="Tổng_Hợp_giá_trị_theo_tháng2"/>
      <sheetName val="SS_Coc_Khoan_Nhoi2"/>
      <sheetName val="04_-_XUONG_DET_B2"/>
      <sheetName val="gia_cong_tac1"/>
      <sheetName val="Data_(2)2"/>
      <sheetName val="KTXD-TQT,_PS2"/>
      <sheetName val="TH_SKL2"/>
      <sheetName val="DIEN_GIAI_KLCV_NHA_LAP_RAP1"/>
      <sheetName val="KL_THEP_NHA_LAP_RAP1"/>
      <sheetName val="Du_tru_CP-Bieu_011"/>
      <sheetName val="Luong_khoan_BĐH1"/>
      <sheetName val="NHAP_SL1"/>
      <sheetName val="General_Schedule1"/>
      <sheetName val="Div26_-_Elect1"/>
      <sheetName val="GIÁ_VẬT_TƯ1"/>
      <sheetName val="Data_011"/>
      <sheetName val="Data_Phat1"/>
      <sheetName val="Eq__Mobilization1"/>
      <sheetName val="MTO_REV_2(ARMOR)1"/>
      <sheetName val="Đơn_Giá_"/>
      <sheetName val="HẠNG_MỤC"/>
      <sheetName val="GIÁM_SÁT"/>
      <sheetName val="2_HĐ_MÁY_+_NHÂN_LỰC"/>
      <sheetName val="CAP_NHAT_GIA_VL"/>
      <sheetName val="dongia_(2)"/>
      <sheetName val="THPDMoi__(2)"/>
      <sheetName val="DON_GIA"/>
      <sheetName val="t-h_HA_THE"/>
      <sheetName val="CHITIET_VL-NC-TT_-1p"/>
      <sheetName val="TONG_HOP_VL-NC_TT"/>
      <sheetName val="TH_XL"/>
      <sheetName val="CHITIET_VL-NC-TT-3p"/>
      <sheetName val="KPVC-BD_"/>
      <sheetName val="CHITIET_VL-NC"/>
      <sheetName val="Dinh_muc_CP_KTCB_khac"/>
      <sheetName val="KL_chi_tiet"/>
      <sheetName val="KL_tong_hop"/>
      <sheetName val="Thiet_Bi"/>
      <sheetName val="Phan_tich"/>
      <sheetName val="TH_Vat_tu"/>
      <sheetName val="TH_Kinh_phi"/>
      <sheetName val="TH_MTC"/>
      <sheetName val="TH_N_Cong"/>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Sàn tầng 01 ( old )"/>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Config"/>
      <sheetName val="3.1.1"/>
      <sheetName val="3.1.4"/>
      <sheetName val="2.5.1"/>
      <sheetName val="4.1.1"/>
      <sheetName val="4.3.2"/>
      <sheetName val="2.3.3"/>
      <sheetName val="5.3.1"/>
      <sheetName val="2.4.3"/>
      <sheetName val="CU Bơm Van"/>
      <sheetName val="NHAT KY HO SO THANH TOAN"/>
      <sheetName val="1.GTTT VAT TU"/>
      <sheetName val="2.GTKL_vattu"/>
      <sheetName val="3.THKL vat tu"/>
      <sheetName val="4.KLVT"/>
      <sheetName val="Tinh tole ngay "/>
      <sheetName val="6.TUHĐ"/>
      <sheetName val="TONG HOP VL-NC"/>
      <sheetName val="TONGKE3p "/>
      <sheetName val="TH VL, NC, DDHT Thanhphuoc"/>
      <sheetName val="TNHCHINH"/>
      <sheetName val="GOC-KO IN"/>
      <sheetName val="B19-Others"/>
      <sheetName val="MTO REV.0"/>
      <sheetName val="MAIN GATE HOUSE"/>
      <sheetName val="General"/>
      <sheetName val="Piling"/>
      <sheetName val="Piling work"/>
      <sheetName val="Structure"/>
      <sheetName val="Steel work"/>
      <sheetName val="Finishing work"/>
      <sheetName val="External work"/>
      <sheetName val="Demolition"/>
      <sheetName val="Budget control Rev6"/>
      <sheetName val="Sheet"/>
      <sheetName val="1. HT Điện - R1"/>
      <sheetName val="2. HT Máy Phát Điện - R1"/>
      <sheetName val="3.HT ĐHKK - R2"/>
      <sheetName val="4.HT Cấp Thoát Nước"/>
      <sheetName val="5.HT PCCC"/>
      <sheetName val="6. Thiết bị chính"/>
      <sheetName val="Các Hạng mục Thay đổi"/>
      <sheetName val="Tai trong"/>
      <sheetName val="KT(G-G-2)DAT"/>
      <sheetName val="KT(E-E)"/>
      <sheetName val="KT(C-C) DAT"/>
      <sheetName val="KT(B-B)DAT"/>
      <sheetName val="TCKCL(L=8M)"/>
      <sheetName val="C-C"/>
      <sheetName val="Bang tt mot so chi tiet"/>
      <sheetName val="Database"/>
      <sheetName val="Leadtime"/>
      <sheetName val="LCR.BOQ.TENDER"/>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KL THÉP MÓNG,DẦM, SÀN, CỘT B2"/>
      <sheetName val="THKLTT THÉP B2"/>
      <sheetName val="Detail RAM DỐC B1-L1"/>
      <sheetName val="THM"/>
      <sheetName val="제출계산서"/>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DLdauvao"/>
      <sheetName val="Sheet8"/>
      <sheetName val="worker camp"/>
      <sheetName val="Staff"/>
      <sheetName val="Bond"/>
      <sheetName val="OT"/>
      <sheetName val="1- Prelim"/>
      <sheetName val="2-Doors &amp; Windows"/>
      <sheetName val="3-Finishing works, CM1"/>
      <sheetName val="4-Finishing works, CM2"/>
      <sheetName val="5- Miscellaneous works"/>
      <sheetName val="HARGA ALAT"/>
      <sheetName val="UMUM"/>
      <sheetName val="BASIC"/>
      <sheetName val="Eng_Hrs"/>
      <sheetName val="anal"/>
      <sheetName val="Varible"/>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NKHSTT TVQL"/>
      <sheetName val="2.TH-GTrị"/>
      <sheetName val="5.TH-ĐHTG"/>
      <sheetName val="1.R18 BF"/>
      <sheetName val="G"/>
      <sheetName val="F-B"/>
      <sheetName val="H-J"/>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TÍNH TOÁN KHỐI LƯỢNG P6"/>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실행"/>
      <sheetName val="THEP MONG +VACH HO PIT"/>
      <sheetName val="THEP SAN"/>
      <sheetName val="THEP MONG CAU THAP"/>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Data-Tender"/>
      <sheetName val="6.External works-R18"/>
      <sheetName val="Tổng hợp"/>
      <sheetName val="Tòa R1"/>
      <sheetName val="Tòa R2"/>
      <sheetName val="Tòa R3"/>
      <sheetName val="Tòa R4"/>
      <sheetName val="Tòa R5"/>
      <sheetName val="Tòa R6"/>
      <sheetName val="2001"/>
      <sheetName val="156nhap01"/>
      <sheetName val="CT00"/>
      <sheetName val="CT99"/>
      <sheetName val="MTP"/>
      <sheetName val="KLHT"/>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ABB"/>
      <sheetName val="1.DATE"/>
      <sheetName val="내역"/>
      <sheetName val="Panel"/>
      <sheetName val="Du toan"/>
      <sheetName val="Keothep"/>
      <sheetName val="Re-bar"/>
      <sheetName val="Items"/>
      <sheetName val="Nuoc kho lanh"/>
      <sheetName val="BQ-E20-02(Rp)"/>
      <sheetName val="Phan tho"/>
      <sheetName val="TX"/>
      <sheetName val="BB lay mau"/>
      <sheetName val="rekap_rap9"/>
      <sheetName val="AN_BONGKARAN9"/>
      <sheetName val="AN_kusen9"/>
      <sheetName val="AN_beton9"/>
      <sheetName val="upah_bahan9"/>
      <sheetName val="RAB_BONGKARAN9"/>
      <sheetName val="bq_tam-penghub9"/>
      <sheetName val="RAB_AR&amp;STR9"/>
      <sheetName val="RAB_M&amp;E9"/>
      <sheetName val="RAB_AR_STR8"/>
      <sheetName val="Lat_gach_san_nha9"/>
      <sheetName val="01_THGTTT7"/>
      <sheetName val="HD_151227"/>
      <sheetName val="COMMON_AREA7"/>
      <sheetName val="GT_Bieu_hanh_lang7"/>
      <sheetName val="CV_CHAO_GIA_27"/>
      <sheetName val="Goc_CC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Chiet_tinh_dz355"/>
      <sheetName val="B1_1Giatri_theo_HD5"/>
      <sheetName val="TONG_HOP_STK_NHA_CUNG_CAP5"/>
      <sheetName val="Tổng_Hợp_giá_trị_theo_tháng4"/>
      <sheetName val="SS_Coc_Khoan_Nhoi4"/>
      <sheetName val="04_-_XUONG_DET_B4"/>
      <sheetName val="Data_(2)4"/>
      <sheetName val="gia_cong_tac3"/>
      <sheetName val="KTXD-TQT,_PS4"/>
      <sheetName val="TH_SKL4"/>
      <sheetName val="DIEN_GIAI_KLCV_NHA_LAP_RAP3"/>
      <sheetName val="KL_THEP_NHA_LAP_RAP3"/>
      <sheetName val="General_Schedule3"/>
      <sheetName val="Div26_-_Elect3"/>
      <sheetName val="Du_tru_CP-Bieu_013"/>
      <sheetName val="Luong_khoan_BĐH3"/>
      <sheetName val="NHAP_SL3"/>
      <sheetName val="GIÁ_VẬT_TƯ3"/>
      <sheetName val="Data_013"/>
      <sheetName val="Data_Phat3"/>
      <sheetName val="MTO_REV_2(ARMOR)3"/>
      <sheetName val="Eq__Mobilization3"/>
      <sheetName val="Đơn_Giá_2"/>
      <sheetName val="HẠNG_MỤC2"/>
      <sheetName val="GIÁM_SÁT2"/>
      <sheetName val="2_HĐ_MÁY_+_NHÂN_LỰC2"/>
      <sheetName val="CAP_NHAT_GIA_VL2"/>
      <sheetName val="dongia_(2)2"/>
      <sheetName val="THPDMoi__(2)2"/>
      <sheetName val="DON_GIA2"/>
      <sheetName val="t-h_HA_THE2"/>
      <sheetName val="CHITIET_VL-NC-TT_-1p2"/>
      <sheetName val="TONG_HOP_VL-NC_TT2"/>
      <sheetName val="TH_XL2"/>
      <sheetName val="CHITIET_VL-NC-TT-3p2"/>
      <sheetName val="KPVC-BD_2"/>
      <sheetName val="CHITIET_VL-NC2"/>
      <sheetName val="Dinh_muc_CP_KTCB_khac2"/>
      <sheetName val="KL_chi_tiet2"/>
      <sheetName val="KL_tong_hop2"/>
      <sheetName val="Thiet_Bi2"/>
      <sheetName val="Phan_tich2"/>
      <sheetName val="TH_Vat_tu2"/>
      <sheetName val="TH_Kinh_phi2"/>
      <sheetName val="TH_MTC2"/>
      <sheetName val="TH_N_Cong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B4-C_A,C_B,C1,_C1-A"/>
      <sheetName val="B6-D2_to_D2C_"/>
      <sheetName val="B19-Beach_Club"/>
      <sheetName val="MAIN_GATE_HOUSE"/>
      <sheetName val="MTO_REV_0"/>
      <sheetName val="1__HT_Điện_-_R1"/>
      <sheetName val="2__HT_Máy_Phát_Điện_-_R1"/>
      <sheetName val="3_HT_ĐHKK_-_R2"/>
      <sheetName val="4_HT_Cấp_Thoát_Nước"/>
      <sheetName val="5_HT_PCCC"/>
      <sheetName val="6__Thiết_bị_chính"/>
      <sheetName val="Các_Hạng_mục_Thay_đổi"/>
      <sheetName val="Tai_trong"/>
      <sheetName val="KT(C-C)_DAT"/>
      <sheetName val="Bang_tt_mot_so_chi_tiet"/>
      <sheetName val="CV_PHAT"/>
      <sheetName val="TH-VT_CĐT_cấp"/>
      <sheetName val="DG-VT_nhập_CT"/>
      <sheetName val="Nhat_ky_TT"/>
      <sheetName val="D_muc_KL"/>
      <sheetName val="D_muc_checklist"/>
      <sheetName val="THKL_B3"/>
      <sheetName val="Báo_cháy_B4"/>
      <sheetName val="D_muc_checklist_(2)"/>
      <sheetName val="LCR_BOQ_TENDER"/>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Piling_work"/>
      <sheetName val="Steel_work"/>
      <sheetName val="Finishing_work"/>
      <sheetName val="External_work"/>
      <sheetName val="Budget_control_Rev6"/>
      <sheetName val="KL_THÉP_MÓNG,DẦM,_SÀN,_CỘT_B2"/>
      <sheetName val="THKLTT_THÉP_B2"/>
      <sheetName val="Detail_RAM_DỐC_B1-L1"/>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NKHSTT_TVQL"/>
      <sheetName val="2_TH-GTrị"/>
      <sheetName val="5_TH-ĐHTG"/>
      <sheetName val="TÍNH_TOÁN_KHỐI_LƯỢNG_P6"/>
      <sheetName val="THEP_MONG_+VACH_HO_PIT"/>
      <sheetName val="THEP_SAN"/>
      <sheetName val="THEP_MONG_CAU_THAP"/>
      <sheetName val="Dien_thong_tin"/>
      <sheetName val="BB_Tham_dinh"/>
      <sheetName val="Khau_tru-01"/>
      <sheetName val="Khau_tru-02"/>
      <sheetName val="Khau_tru-03"/>
      <sheetName val="tính_tole"/>
      <sheetName val="Công_thức_ống_gió"/>
      <sheetName val="1_R18_BF"/>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INPUT DATA HERE"/>
      <sheetName val="gvl"/>
      <sheetName val="MTL$-INTER"/>
      <sheetName val="KL Chi tiết"/>
      <sheetName val="items left"/>
      <sheetName val="Const"/>
      <sheetName val="THVL"/>
      <sheetName val="May TC"/>
      <sheetName val="Nhan cong"/>
      <sheetName val="Vat tu"/>
      <sheetName val="Bang KL"/>
      <sheetName val="DM.ChiPhi"/>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6_External_works-R18"/>
      <sheetName val="Tổng_hợp"/>
      <sheetName val="Tòa_R1"/>
      <sheetName val="Tòa_R2"/>
      <sheetName val="Tòa_R3"/>
      <sheetName val="Tòa_R4"/>
      <sheetName val="Tòa_R5"/>
      <sheetName val="Tòa_R6"/>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COST SUM"/>
      <sheetName val="ฝ่ายบัญชี"/>
      <sheetName val="SORT"/>
      <sheetName val="KL san lap"/>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6PILE  (돌출)"/>
      <sheetName val="INPUT_DATA_HERE"/>
      <sheetName val="Annex B"/>
      <sheetName val="TTTram"/>
      <sheetName val="electrical"/>
      <sheetName val="harmony_done"/>
      <sheetName val="TT04"/>
      <sheetName val="Data Validation"/>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Ts"/>
      <sheetName val="Gld"/>
      <sheetName val="Gxd"/>
      <sheetName val="QD957"/>
      <sheetName val="Annual_CFs_Asset"/>
      <sheetName val="BANRA"/>
      <sheetName val="MUAVAO"/>
      <sheetName val="XNT"/>
      <sheetName val="MA K HANG"/>
      <sheetName val="Phan tich DG"/>
      <sheetName val="共機計算"/>
      <sheetName val="共機J"/>
      <sheetName val="Pasir Panjang 100J"/>
      <sheetName val="Danh mục VT"/>
      <sheetName val="PTDG"/>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THKP coc"/>
      <sheetName val="Bang PTVT"/>
      <sheetName val="Kolom UT"/>
      <sheetName val="ALAT-1"/>
      <sheetName val="TH May TC"/>
      <sheetName val="KLDT DIEN"/>
      <sheetName val="PTVT DIEN"/>
      <sheetName val="Thong ke thiet bi"/>
      <sheetName val="TONG HOP HM"/>
      <sheetName val="NHA XUONG"/>
      <sheetName val="04. TheoDoiChiPhiB"/>
      <sheetName val="6.TVBH"/>
      <sheetName val="index"/>
      <sheetName val="Draft"/>
      <sheetName val="Elemental Breakdown+20%"/>
      <sheetName val="details"/>
      <sheetName val="Chenh lech vat tu"/>
      <sheetName val="물량표(신)"/>
      <sheetName val="C5-BEAM"/>
      <sheetName val="List tình trạng"/>
      <sheetName val="149-2"/>
      <sheetName val="Cash Flow"/>
      <sheetName val="Yield"/>
      <sheetName val="TH_CPTB"/>
      <sheetName val="CP Khac cuoc VC"/>
      <sheetName val="TH thiet bi"/>
      <sheetName val="설계내역서"/>
      <sheetName val="현장별"/>
      <sheetName val=" "/>
      <sheetName val="KHO"/>
      <sheetName val="VIN_Index"/>
      <sheetName val="THEP TAM"/>
      <sheetName val="THEP HÌNH"/>
      <sheetName val="THEP HINH"/>
      <sheetName val="XA GO"/>
      <sheetName val="BANG TRA"/>
      <sheetName val="Vat lieu Canh"/>
      <sheetName val="74"/>
      <sheetName val="Vat Lieu HD"/>
      <sheetName val="Sum(rev)"/>
      <sheetName val="Archi"/>
      <sheetName val="入力"/>
      <sheetName val="一発シート"/>
      <sheetName val="UNIT PRICE LIST"/>
      <sheetName val="DLDTLN"/>
      <sheetName val="RAB_AR&amp;STR11"/>
      <sheetName val="대비표"/>
      <sheetName val="Takeoff"/>
      <sheetName val="rekap_rap11"/>
      <sheetName val="AN_BONGKARAN11"/>
      <sheetName val="AN_kusen11"/>
      <sheetName val="AN_beton11"/>
      <sheetName val="upah_bahan11"/>
      <sheetName val="RAB_BONGKARAN11"/>
      <sheetName val="bq_tam-penghub11"/>
      <sheetName val="RAB_M&amp;E11"/>
      <sheetName val="RAB_AR_STR10"/>
      <sheetName val="Lat_gach_san_nha11"/>
      <sheetName val="01_THGTTT9"/>
      <sheetName val="HD_151229"/>
      <sheetName val="COMMON_AREA9"/>
      <sheetName val="GT_Bieu_hanh_lang9"/>
      <sheetName val="CV_CHAO_GIA_2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Sàn_T17"/>
      <sheetName val="Lỗ_thông_gió7"/>
      <sheetName val="Danh_mục7"/>
      <sheetName val="B1_1Giatri_theo_HD7"/>
      <sheetName val="Chiet_tinh_dz357"/>
      <sheetName val="TONG_HOP_STK_NHA_CUNG_CAP7"/>
      <sheetName val="Tổng_Hợp_giá_trị_theo_tháng6"/>
      <sheetName val="SS_Coc_Khoan_Nhoi6"/>
      <sheetName val="04_-_XUONG_DET_B6"/>
      <sheetName val="Data_(2)6"/>
      <sheetName val="gia_cong_tac5"/>
      <sheetName val="KTXD-TQT,_PS6"/>
      <sheetName val="TH_SKL6"/>
      <sheetName val="DIEN_GIAI_KLCV_NHA_LAP_RAP5"/>
      <sheetName val="KL_THEP_NHA_LAP_RAP5"/>
      <sheetName val="Du_tru_CP-Bieu_015"/>
      <sheetName val="Luong_khoan_BĐH5"/>
      <sheetName val="NHAP_SL5"/>
      <sheetName val="GIÁ_VẬT_TƯ5"/>
      <sheetName val="Data_015"/>
      <sheetName val="General_Schedule5"/>
      <sheetName val="Data_Phat5"/>
      <sheetName val="Div26_-_Elect5"/>
      <sheetName val="MTO_REV_2(ARMOR)5"/>
      <sheetName val="Eq__Mobilization5"/>
      <sheetName val="2_HĐ_MÁY_+_NHÂN_LỰC4"/>
      <sheetName val="Đơn_Giá_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CAP_NHAT_GIA_VL4"/>
      <sheetName val="Dinh_muc_CP_KTCB_khac4"/>
      <sheetName val="Thiet_Bi4"/>
      <sheetName val="Phan_tich4"/>
      <sheetName val="TH_Vat_tu4"/>
      <sheetName val="TH_Kinh_phi4"/>
      <sheetName val="TH_MTC4"/>
      <sheetName val="TH_N_Cong4"/>
      <sheetName val="KL_chi_tiet4"/>
      <sheetName val="KL_tong_hop4"/>
      <sheetName val="Thông_tin_ban_đầu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Chiet_tinh_dz223"/>
      <sheetName val="CHÀO_GIÁ_KL_CÁC_TUYẾN_CÒN_LẠI3"/>
      <sheetName val="_TNT_K_Lượng_các_tuyến_còn_lại3"/>
      <sheetName val="KL_TNT_Khu_thấp_tầng3"/>
      <sheetName val="KL__HG_ĐIỆN_còn_lại3"/>
      <sheetName val="KHỐI_LƯỢNG_HỐ_VAN3"/>
      <sheetName val="Sàn_tầng_01_(_old_)3"/>
      <sheetName val="B4-C_A,C_B,C1,_C1-A2"/>
      <sheetName val="B6-D2_to_D2C_2"/>
      <sheetName val="B19-Beach_Club2"/>
      <sheetName val="MAIN_GATE_HOUSE2"/>
      <sheetName val="3_1_13"/>
      <sheetName val="3_1_43"/>
      <sheetName val="2_5_13"/>
      <sheetName val="4_1_13"/>
      <sheetName val="4_3_23"/>
      <sheetName val="2_3_33"/>
      <sheetName val="5_3_13"/>
      <sheetName val="2_4_33"/>
      <sheetName val="TONG_HOP_VL-NC3"/>
      <sheetName val="TONGKE3p_3"/>
      <sheetName val="TH_VL,_NC,_DDHT_Thanhphuoc3"/>
      <sheetName val="GOC-KO_IN3"/>
      <sheetName val="CU_Bơm_Van3"/>
      <sheetName val="NHAT_KY_HO_SO_THANH_TOAN3"/>
      <sheetName val="1_GTTT_VAT_TU3"/>
      <sheetName val="2_GTKL_vattu3"/>
      <sheetName val="3_THKL_vat_tu3"/>
      <sheetName val="4_KLVT3"/>
      <sheetName val="Tinh_tole_ngay_3"/>
      <sheetName val="6_TUHĐ3"/>
      <sheetName val="MTO_REV_02"/>
      <sheetName val="1__HT_Điện_-_R12"/>
      <sheetName val="2__HT_Máy_Phát_Điện_-_R12"/>
      <sheetName val="3_HT_ĐHKK_-_R22"/>
      <sheetName val="4_HT_Cấp_Thoát_Nước2"/>
      <sheetName val="5_HT_PCCC2"/>
      <sheetName val="6__Thiết_bị_chính2"/>
      <sheetName val="Các_Hạng_mục_Thay_đổi2"/>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Piling_work2"/>
      <sheetName val="Steel_work2"/>
      <sheetName val="Finishing_work2"/>
      <sheetName val="External_work2"/>
      <sheetName val="Budget_control_Rev62"/>
      <sheetName val="Tai_trong2"/>
      <sheetName val="KT(C-C)_DAT2"/>
      <sheetName val="Bang_tt_mot_so_chi_tiet2"/>
      <sheetName val="CV_PHAT2"/>
      <sheetName val="TH-VT_CĐT_cấp2"/>
      <sheetName val="DG-VT_nhập_CT2"/>
      <sheetName val="Nhat_ky_TT2"/>
      <sheetName val="D_muc_KL2"/>
      <sheetName val="D_muc_checklist2"/>
      <sheetName val="THKL_B32"/>
      <sheetName val="Báo_cháy_B42"/>
      <sheetName val="D_muc_checklist_(2)2"/>
      <sheetName val="Dien_thong_tin2"/>
      <sheetName val="BB_Tham_dinh2"/>
      <sheetName val="Khau_tru-012"/>
      <sheetName val="Khau_tru-022"/>
      <sheetName val="Khau_tru-032"/>
      <sheetName val="tính_tole2"/>
      <sheetName val="Công_thức_ống_gió2"/>
      <sheetName val="NKHSTT_TVQL2"/>
      <sheetName val="2_TH-GTrị2"/>
      <sheetName val="5_TH-ĐHTG2"/>
      <sheetName val="1_R18_BF2"/>
      <sheetName val="LCR_BOQ_TENDER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KL_THÉP_MÓNG,DẦM,_SÀN,_CỘT_B22"/>
      <sheetName val="THKLTT_THÉP_B22"/>
      <sheetName val="Detail_RAM_DỐC_B1-L12"/>
      <sheetName val="worker_camp2"/>
      <sheetName val="1-_Prelim2"/>
      <sheetName val="2-Doors_&amp;_Windows2"/>
      <sheetName val="3-Finishing_works,_CM12"/>
      <sheetName val="4-Finishing_works,_CM22"/>
      <sheetName val="5-_Miscellaneous_works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THEP_MONG_+VACH_HO_PIT2"/>
      <sheetName val="THEP_SAN2"/>
      <sheetName val="THEP_MONG_CAU_THAP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6_External_works-R182"/>
      <sheetName val="Tổng_hợp2"/>
      <sheetName val="Tòa_R12"/>
      <sheetName val="Tòa_R22"/>
      <sheetName val="Tòa_R32"/>
      <sheetName val="Tòa_R42"/>
      <sheetName val="Tòa_R52"/>
      <sheetName val="Tòa_R62"/>
      <sheetName val="1_DATE1"/>
      <sheetName val="Du_toan1"/>
      <sheetName val="Nuoc_kho_lanh1"/>
      <sheetName val="Phan_tho1"/>
      <sheetName val="INPUT_DATA_HERE2"/>
      <sheetName val="items_left1"/>
      <sheetName val="May_TC1"/>
      <sheetName val="Nhan_cong1"/>
      <sheetName val="Vat_tu1"/>
      <sheetName val="Bang_KL1"/>
      <sheetName val="DM_ChiPhi1"/>
      <sheetName val="KL_Chi_tiết1"/>
      <sheetName val="BB_lay_mau1"/>
      <sheetName val="Thuc_thanh1"/>
      <sheetName val="COST_SUM1"/>
      <sheetName val="HARGA_ALAT1"/>
      <sheetName val="Annex_B1"/>
      <sheetName val="6PILE__(돌출)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KL_san_lap1"/>
      <sheetName val="Data_Validation1"/>
      <sheetName val="MA_K_HANG"/>
      <sheetName val="Phan_tich_DG"/>
      <sheetName val="Danh_mục_VT"/>
      <sheetName val="Pasir_Panjang_100J"/>
      <sheetName val="THKP_coc"/>
      <sheetName val="Bang_PTVT"/>
      <sheetName val="Elemental_Breakdown+20%"/>
      <sheetName val="TH_May_TC"/>
      <sheetName val="KLDT_DIEN"/>
      <sheetName val="PTVT_DIEN"/>
      <sheetName val="Thong_ke_thiet_bi"/>
      <sheetName val="04__TheoDoiChiPhiB"/>
      <sheetName val="Kolom_UT"/>
      <sheetName val="6_TVBH"/>
      <sheetName val="Chenh_lech_vat_tu"/>
      <sheetName val="TONG_HOP_HM"/>
      <sheetName val="NHA_XUONG"/>
      <sheetName val="04 PLUMBING"/>
      <sheetName val="Cash_Flow"/>
      <sheetName val="CP_Khac_cuoc_VC"/>
      <sheetName val="TH_thiet_bi"/>
      <sheetName val="List_tình_trạng"/>
      <sheetName val="_"/>
      <sheetName val="THEP_TAM"/>
      <sheetName val="THEP_HÌNH"/>
      <sheetName val="THEP_HINH"/>
      <sheetName val="XA_GO"/>
      <sheetName val="BANG_TRA"/>
      <sheetName val="Vat_Lieu_HD"/>
      <sheetName val="電気設備表"/>
      <sheetName val="CS"/>
      <sheetName val="3-DIV4"/>
      <sheetName val="RAB"/>
      <sheetName val="B-PRICE"/>
      <sheetName val="Div.7.2"/>
      <sheetName val="WT-LIST"/>
      <sheetName val="HRG-DASAR"/>
      <sheetName val="pricing"/>
      <sheetName val="hargaDC"/>
      <sheetName val="Div2"/>
      <sheetName val="bd"/>
      <sheetName val="hardas"/>
      <sheetName val="Manpower"/>
      <sheetName val="Equipt,Tools&amp;Cons"/>
      <sheetName val="ARP-10"/>
      <sheetName val="arp-3a"/>
      <sheetName val="DIV7-BM"/>
      <sheetName val="F ALARM"/>
      <sheetName val="FAK"/>
      <sheetName val="SAT-DAS"/>
      <sheetName val="H.Upah"/>
      <sheetName val="Form A"/>
      <sheetName val="3-DIV5"/>
      <sheetName val="MAPDC"/>
      <sheetName val="dasar"/>
      <sheetName val="Por"/>
      <sheetName val="3-DIV2"/>
      <sheetName val="Perm. Test"/>
      <sheetName val="3-DIV3"/>
      <sheetName val="Fin-Bengkel"/>
      <sheetName val="Fin-Showroom"/>
      <sheetName val="Hal_Pagar"/>
      <sheetName val="Str-Bengkel"/>
      <sheetName val="Str-Showroom"/>
      <sheetName val="HU&amp;B"/>
      <sheetName val="BQ1"/>
      <sheetName val="AHSbj"/>
      <sheetName val="HB"/>
      <sheetName val="Harga"/>
      <sheetName val="Analisa ME"/>
      <sheetName val="PRICE"/>
      <sheetName val="struktur"/>
      <sheetName val="TE TS FA LAN MATV"/>
      <sheetName val="Kuantitas &amp; Harga"/>
      <sheetName val="CAB 2"/>
      <sheetName val="EI (3-)"/>
      <sheetName val="REKAP WIL"/>
      <sheetName val="Hrg.Dasar"/>
      <sheetName val="L-4a,b"/>
      <sheetName val="SchA"/>
      <sheetName val="SchC"/>
      <sheetName val="SewAlat"/>
      <sheetName val="ocean voyage"/>
      <sheetName val="BQawal"/>
      <sheetName val="lap-bulan"/>
      <sheetName val="TYPE-A"/>
      <sheetName val="DAF.ALAT"/>
      <sheetName val="ahs3"/>
      <sheetName val="1호인버트수량"/>
      <sheetName val="Hrg.Sat"/>
      <sheetName val="Testing"/>
      <sheetName val="VV-REV2"/>
      <sheetName val="Penjumlahan"/>
      <sheetName val="2.2 띠장의 설계"/>
      <sheetName val="AN Tdr"/>
      <sheetName val="analis standar(20m)"/>
      <sheetName val="ANAL BETON"/>
      <sheetName val="DAF-4"/>
      <sheetName val="DAF-5"/>
      <sheetName val="iTEM hARSAT"/>
      <sheetName val="Cash Flow bulanan"/>
      <sheetName val="21"/>
      <sheetName val="PL2"/>
      <sheetName val="PL3"/>
      <sheetName val="PL4"/>
      <sheetName val="PL1"/>
      <sheetName val="REQDELTA"/>
      <sheetName val="BAG-III"/>
      <sheetName val="G_SUMMARY"/>
      <sheetName val="DIV 3"/>
      <sheetName val="BOOQ"/>
      <sheetName val="rekap mekanikal"/>
      <sheetName val="ANAL-str2"/>
      <sheetName val="RAB-LANSEKAP"/>
      <sheetName val="daf-3(OK)"/>
      <sheetName val="daf-7(OK)"/>
      <sheetName val="MAT"/>
      <sheetName val="sai"/>
      <sheetName val="Loan Schedules"/>
      <sheetName val="M.Pekerjaan"/>
      <sheetName val="Div3"/>
      <sheetName val="K-2007"/>
      <sheetName val="DataTeknis"/>
      <sheetName val="Rekap "/>
      <sheetName val="Prelim"/>
      <sheetName val="Rekapitulasi"/>
      <sheetName val="Additional"/>
      <sheetName val="NP"/>
      <sheetName val="NP (2)"/>
      <sheetName val="41_9_36_3"/>
      <sheetName val="Progress"/>
      <sheetName val="brd2"/>
      <sheetName val="SUM-AIR-Submit"/>
      <sheetName val="1.1.1（土建6#楼）"/>
      <sheetName val="BQ_Kantor&amp;Pabrik(beton_x0000__x0000_"/>
      <sheetName val="1_MV"/>
      <sheetName val="CORE.DATA"/>
      <sheetName val="Lintel.data"/>
      <sheetName val="DGCT"/>
      <sheetName val="core.wall.data"/>
      <sheetName val="Chung"/>
      <sheetName val="cPanel"/>
      <sheetName val="GC"/>
      <sheetName val="HG_Info"/>
      <sheetName val="Mác"/>
      <sheetName val="QC"/>
      <sheetName val="CO"/>
      <sheetName val="HD THI CONG 2020"/>
      <sheetName val="tra_vat_lieu"/>
      <sheetName val="B03-MEP"/>
      <sheetName val="B02-Main"/>
      <sheetName val="Detail"/>
      <sheetName val="¥ "/>
      <sheetName val="Heso"/>
      <sheetName val="GACH,CAT,DA"/>
      <sheetName val="DANH SÁCH"/>
      <sheetName val="Window Door schedule"/>
      <sheetName val="PT.Vua"/>
      <sheetName val="rekap_rap12"/>
      <sheetName val="AN_BONGKARAN12"/>
      <sheetName val="AN_kusen12"/>
      <sheetName val="AN_beton12"/>
      <sheetName val="upah_bahan12"/>
      <sheetName val="RAB_BONGKARAN12"/>
      <sheetName val="bq_tam-penghub12"/>
      <sheetName val="RAB_AR&amp;STR12"/>
      <sheetName val="RAB_M&amp;E12"/>
      <sheetName val="RAB_AR_STR11"/>
      <sheetName val="Lat_gach_san_nha12"/>
      <sheetName val="01_THGTTT10"/>
      <sheetName val="HD_1512210"/>
      <sheetName val="GT_Bieu_hanh_lang10"/>
      <sheetName val="COMMON_AREA10"/>
      <sheetName val="CV_CHAO_GIA_210"/>
      <sheetName val="Goc_CC10"/>
      <sheetName val="Bill_No_6_Koord_&amp;_Attendance8"/>
      <sheetName val="BQ_Kantor&amp;Pabrik(beton)8"/>
      <sheetName val="AnalisaSIPIL_RIIL8"/>
      <sheetName val="Isolasi_Luar_Dalam8"/>
      <sheetName val="Isolasi_Luar8"/>
      <sheetName val="analis_azaa8"/>
      <sheetName val="Analisa_ARS8"/>
      <sheetName val="01A-_RAB8"/>
      <sheetName val="rekap_c8"/>
      <sheetName val="HRG_BHN8"/>
      <sheetName val="Urai__Resap_pengikat8"/>
      <sheetName val="H_Satuan8"/>
      <sheetName val="MA_NS9"/>
      <sheetName val="Chi_tiet8"/>
      <sheetName val="Chiet_tinh_dz358"/>
      <sheetName val="Danh_mục8"/>
      <sheetName val="B1_1Giatri_theo_HD8"/>
      <sheetName val="Sàn_T18"/>
      <sheetName val="Lỗ_thông_gió8"/>
      <sheetName val="TONG_HOP_STK_NHA_CUNG_CAP8"/>
      <sheetName val="SS_Coc_Khoan_Nhoi7"/>
      <sheetName val="Tổng_Hợp_giá_trị_theo_tháng7"/>
      <sheetName val="04_-_XUONG_DET_B7"/>
      <sheetName val="Data_(2)7"/>
      <sheetName val="KTXD-TQT,_PS7"/>
      <sheetName val="TH_SKL7"/>
      <sheetName val="DIEN_GIAI_KLCV_NHA_LAP_RAP6"/>
      <sheetName val="KL_THEP_NHA_LAP_RAP6"/>
      <sheetName val="Du_tru_CP-Bieu_016"/>
      <sheetName val="Luong_khoan_BĐH6"/>
      <sheetName val="NHAP_SL6"/>
      <sheetName val="gia_cong_tac6"/>
      <sheetName val="General_Schedule6"/>
      <sheetName val="GIÁ_VẬT_TƯ6"/>
      <sheetName val="Data_016"/>
      <sheetName val="Data_Phat6"/>
      <sheetName val="Eq__Mobilization6"/>
      <sheetName val="Div26_-_Elect6"/>
      <sheetName val="MTO_REV_2(ARMOR)6"/>
      <sheetName val="Đơn_Giá_5"/>
      <sheetName val="Thiet_Bi5"/>
      <sheetName val="Phan_tich5"/>
      <sheetName val="TH_Vat_tu5"/>
      <sheetName val="TH_Kinh_phi5"/>
      <sheetName val="TH_MTC5"/>
      <sheetName val="TH_N_Cong5"/>
      <sheetName val="HẠNG_MỤC5"/>
      <sheetName val="GIÁM_SÁT5"/>
      <sheetName val="2_HĐ_MÁY_+_NHÂN_LỰC5"/>
      <sheetName val="CAP_NHAT_GIA_VL5"/>
      <sheetName val="dongia_(2)5"/>
      <sheetName val="THPDMoi__(2)5"/>
      <sheetName val="DON_GIA5"/>
      <sheetName val="t-h_HA_THE5"/>
      <sheetName val="CHITIET_VL-NC-TT_-1p5"/>
      <sheetName val="TONG_HOP_VL-NC_TT5"/>
      <sheetName val="TH_XL5"/>
      <sheetName val="CHITIET_VL-NC-TT-3p5"/>
      <sheetName val="KPVC-BD_5"/>
      <sheetName val="CHITIET_VL-NC5"/>
      <sheetName val="KL_chi_tiet5"/>
      <sheetName val="KL_tong_hop5"/>
      <sheetName val="Dinh_muc_CP_KTCB_khac5"/>
      <sheetName val="D_&amp;_W_sizes8"/>
      <sheetName val="Cover_Daf-28"/>
      <sheetName val="Analisa_HS8"/>
      <sheetName val="mat-me_pipa8"/>
      <sheetName val="Currency_Rate8"/>
      <sheetName val="B___Norelec8"/>
      <sheetName val="Rekap_Direct_Cost8"/>
      <sheetName val="Bill_No_6_Koord___Attendance8"/>
      <sheetName val="Cac_HS_hieu_chinh7"/>
      <sheetName val="2-Genset_print7"/>
      <sheetName val="MOW_45%7"/>
      <sheetName val="MOS_55%7"/>
      <sheetName val="_UPAH7"/>
      <sheetName val="B_-_Norelec7"/>
      <sheetName val="DAFT_ALAT,UPAH_&amp;_MAT7"/>
      <sheetName val="Harga_ME_7"/>
      <sheetName val="CONS_7"/>
      <sheetName val="January_20157"/>
      <sheetName val="Basic_Price7"/>
      <sheetName val="HARGA_MATERIAL7"/>
      <sheetName val="BQ_ARS7"/>
      <sheetName val="DETAIL_RAP7"/>
      <sheetName val="BQ_PENGURANGAN_SALURAN7"/>
      <sheetName val="Week9-Feb____7"/>
      <sheetName val="D_HARGA7"/>
      <sheetName val="Analisa_Harga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2_26"/>
      <sheetName val="Analisa_Upah_&amp;_Bahan_Plum6"/>
      <sheetName val="Analisa_&amp;_Upah6"/>
      <sheetName val="AT_26"/>
      <sheetName val="HB_6"/>
      <sheetName val="ANAL_BOW6"/>
      <sheetName val="Project_Data6"/>
      <sheetName val="MEP_SUM5"/>
      <sheetName val="TINH_GIA_-_SAN_XUAT_Vertico5"/>
      <sheetName val="05__Data_Cash_Flow5"/>
      <sheetName val="MTO_REV_2_ARMOR_5"/>
      <sheetName val="NSA_fr_Revit5"/>
      <sheetName val="Thông_tin_ban_đầu5"/>
      <sheetName val="Chiet_tinh_dz224"/>
      <sheetName val="CHÀO_GIÁ_KL_CÁC_TUYẾN_CÒN_LẠI4"/>
      <sheetName val="_TNT_K_Lượng_các_tuyến_còn_lại4"/>
      <sheetName val="KL_TNT_Khu_thấp_tầng4"/>
      <sheetName val="KL__HG_ĐIỆN_còn_lại4"/>
      <sheetName val="KHỐI_LƯỢNG_HỐ_VAN4"/>
      <sheetName val="B4-C_A,C_B,C1,_C1-A3"/>
      <sheetName val="B6-D2_to_D2C_3"/>
      <sheetName val="B19-Beach_Club3"/>
      <sheetName val="Sàn_tầng_01_(_old_)4"/>
      <sheetName val="3_1_14"/>
      <sheetName val="3_1_44"/>
      <sheetName val="2_5_14"/>
      <sheetName val="4_1_14"/>
      <sheetName val="4_3_24"/>
      <sheetName val="2_3_34"/>
      <sheetName val="5_3_14"/>
      <sheetName val="2_4_34"/>
      <sheetName val="CU_Bơm_Van4"/>
      <sheetName val="NHAT_KY_HO_SO_THANH_TOAN4"/>
      <sheetName val="1_GTTT_VAT_TU4"/>
      <sheetName val="2_GTKL_vattu4"/>
      <sheetName val="3_THKL_vat_tu4"/>
      <sheetName val="4_KLVT4"/>
      <sheetName val="Tinh_tole_ngay_4"/>
      <sheetName val="6_TUHĐ4"/>
      <sheetName val="TONG_HOP_VL-NC4"/>
      <sheetName val="TONGKE3p_4"/>
      <sheetName val="TH_VL,_NC,_DDHT_Thanhphuoc4"/>
      <sheetName val="GOC-KO_IN4"/>
      <sheetName val="MTO_REV_03"/>
      <sheetName val="MAIN_GATE_HOUSE3"/>
      <sheetName val="1__HT_Điện_-_R13"/>
      <sheetName val="2__HT_Máy_Phát_Điện_-_R13"/>
      <sheetName val="3_HT_ĐHKK_-_R23"/>
      <sheetName val="4_HT_Cấp_Thoát_Nước3"/>
      <sheetName val="5_HT_PCCC3"/>
      <sheetName val="6__Thiết_bị_chính3"/>
      <sheetName val="Các_Hạng_mục_Thay_đổi3"/>
      <sheetName val="LCR_BOQ_TENDER3"/>
      <sheetName val="Daftar_Upah3"/>
      <sheetName val="Rekap_Prelim3"/>
      <sheetName val="perkerasan_rigid3"/>
      <sheetName val="Analis_harga3"/>
      <sheetName val="Unit_Rate3"/>
      <sheetName val="Fire_Fighting3"/>
      <sheetName val="Item_Kompensasi3"/>
      <sheetName val="NP_(4)3"/>
      <sheetName val="Bore_Pile3"/>
      <sheetName val="taking_of3"/>
      <sheetName val="SUM_PROG_ACT3"/>
      <sheetName val="KURVA_S_PLAN3"/>
      <sheetName val="KURVA_S_ACT3"/>
      <sheetName val="M1_PROGRES_3"/>
      <sheetName val="M1_KURVA_S3"/>
      <sheetName val="M2_KURVA_S3"/>
      <sheetName val="M3_KURVA_S3"/>
      <sheetName val="M4_KURVA_S3"/>
      <sheetName val="M5_KURVA_S3"/>
      <sheetName val="M6_KURVA_S3"/>
      <sheetName val="M7_KURVA_S3"/>
      <sheetName val="M8_KURVA_S3"/>
      <sheetName val="M9_KURVA_S3"/>
      <sheetName val="Tai_trong3"/>
      <sheetName val="KT(C-C)_DAT3"/>
      <sheetName val="Bang_tt_mot_so_chi_tiet3"/>
      <sheetName val="Piling_work3"/>
      <sheetName val="Steel_work3"/>
      <sheetName val="Finishing_work3"/>
      <sheetName val="External_work3"/>
      <sheetName val="Budget_control_Rev63"/>
      <sheetName val="CV_PHAT3"/>
      <sheetName val="TH-VT_CĐT_cấp3"/>
      <sheetName val="DG-VT_nhập_CT3"/>
      <sheetName val="Nhat_ky_TT3"/>
      <sheetName val="D_muc_KL3"/>
      <sheetName val="D_muc_checklist3"/>
      <sheetName val="THKL_B33"/>
      <sheetName val="Báo_cháy_B43"/>
      <sheetName val="D_muc_checklist_(2)3"/>
      <sheetName val="2_TH_Giá_Trị3"/>
      <sheetName val="Lập_là3"/>
      <sheetName val="Xây_thang_bộ,_tam_cấp3"/>
      <sheetName val="DATA_CUA_A33"/>
      <sheetName val="DATA_LANH_TO_A33"/>
      <sheetName val="Trat_trong3"/>
      <sheetName val="Trat_ngoài3"/>
      <sheetName val="Cán_nền3"/>
      <sheetName val="Sơn_trong3"/>
      <sheetName val="Sơn_ngoài3"/>
      <sheetName val="Chống_thấm_A3573"/>
      <sheetName val="Bê_Tông_bù_mái3"/>
      <sheetName val="Trần_thạch_cao_A33"/>
      <sheetName val="CỦA_NHOM_KINH_A33"/>
      <sheetName val="ĐCKL_THÉP3"/>
      <sheetName val="THVL_CĐT_CẤP3"/>
      <sheetName val="4_TK_CẨU_THÙNG3"/>
      <sheetName val="PL_Dieu_chinh3"/>
      <sheetName val="KLHT-02_13"/>
      <sheetName val="KLT_MONG,CỔ_CỘT3"/>
      <sheetName val="KLT_SAN_ZONE2,33"/>
      <sheetName val="KLT_NEN3"/>
      <sheetName val="KLT_COT3"/>
      <sheetName val="KLT_DAM3"/>
      <sheetName val="T_LANH_TO3"/>
      <sheetName val="THANG_+LANH_TO3"/>
      <sheetName val="BE_NƯƠC3"/>
      <sheetName val="Doi_so3"/>
      <sheetName val="CT_ĐẤT3"/>
      <sheetName val="CT_BE_TONG3"/>
      <sheetName val="CT_VAN_KHUON3"/>
      <sheetName val="CT_KHAC3"/>
      <sheetName val="Dien_thong_tin3"/>
      <sheetName val="BB_Tham_dinh3"/>
      <sheetName val="Khau_tru-013"/>
      <sheetName val="Khau_tru-023"/>
      <sheetName val="Khau_tru-033"/>
      <sheetName val="tính_tole3"/>
      <sheetName val="Công_thức_ống_gió3"/>
      <sheetName val="KL_THÉP_MÓNG,DẦM,_SÀN,_CỘT_B23"/>
      <sheetName val="THKLTT_THÉP_B23"/>
      <sheetName val="Detail_RAM_DỐC_B1-L13"/>
      <sheetName val="NKHSTT_TVQL3"/>
      <sheetName val="2_TH-GTrị3"/>
      <sheetName val="5_TH-ĐHTG3"/>
      <sheetName val="1_R18_BF3"/>
      <sheetName val="1__Bìa_3"/>
      <sheetName val="2_Mucluc_3"/>
      <sheetName val="3_NTGD3"/>
      <sheetName val="DS_(2)3"/>
      <sheetName val="02A_ĐNTT_HĐ3"/>
      <sheetName val="03A_DGKL_HĐ3"/>
      <sheetName val="ĐỀ_NGHỊ_TT_TIẾN_DUNG3"/>
      <sheetName val="TT_TIẾN_DUNG3"/>
      <sheetName val="ĐỀ_NGHỊ_TT_ANH_DU3"/>
      <sheetName val="TT_ANH_DU3"/>
      <sheetName val="XE_VẬN_CHUYỂN_TIẾN_DUNG_+_A_DU3"/>
      <sheetName val="Máy_đào_Tiến_Dung3"/>
      <sheetName val="ĐỀ_NGHỊ_TT_ANH_DU_(Lần_2)3"/>
      <sheetName val="TT_ANH_DU_(Lần_2)3"/>
      <sheetName val="Xe_vận_chuyển_anh_Du_tiếp3"/>
      <sheetName val="PLHĐ_013"/>
      <sheetName val="TÍNH_TOÁN_KHỐI_LƯỢNG_P63"/>
      <sheetName val="THEP_MONG_+VACH_HO_PIT3"/>
      <sheetName val="THEP_SAN3"/>
      <sheetName val="THEP_MONG_CAU_THAP3"/>
      <sheetName val="hỢP_ĐỒNG3"/>
      <sheetName val="NK_HSTT3"/>
      <sheetName val="BB_thẩm_định3"/>
      <sheetName val="đọc_số3"/>
      <sheetName val="Khấu_trừ-033"/>
      <sheetName val="Dự_trù_thanh_toán3"/>
      <sheetName val="Chi_tiết_dự_trù3"/>
      <sheetName val="Tổng_hợp_kl_dự_kiến_tháng_10_3"/>
      <sheetName val="Bảng_thống_kê_(2)3"/>
      <sheetName val="DGKL_TT4-10(1-7)3"/>
      <sheetName val="DGKL_TT4-10(8-13)3"/>
      <sheetName val="DGKL_TT4-11(1-6)3"/>
      <sheetName val="DGKL_TT4-11(7-12)3"/>
      <sheetName val="thep_TT4-10(1-7)3"/>
      <sheetName val="thep_TT4-11(1-6)3"/>
      <sheetName val="thep_TT4-10(8-13)3"/>
      <sheetName val="thep_TT4-11(7-12)_3"/>
      <sheetName val="ĐƠN_TRỌNG3"/>
      <sheetName val="gọi_thép3"/>
      <sheetName val="Bill_1-_Prelim3"/>
      <sheetName val="DT_TH3"/>
      <sheetName val="Bill_01-Prelims(ham)3"/>
      <sheetName val="Bill_05_-_Prelims_(than)3"/>
      <sheetName val="_Bill_02_-_BPTC3"/>
      <sheetName val="Bill_03-Basement3"/>
      <sheetName val="Bill_04_-_MEP3"/>
      <sheetName val="Bill_06_-_ketcauthan3"/>
      <sheetName val="Bill_07_-_chong_tham3"/>
      <sheetName val="Bill_08_-_Xay_tho3"/>
      <sheetName val="Bill_09_-_HT_tho3"/>
      <sheetName val="Bill_10-Ngoai_troi3"/>
      <sheetName val="Bill_11_-_Other3"/>
      <sheetName val="DT_rút_gọn3"/>
      <sheetName val="Danh_sach_VT3"/>
      <sheetName val="Định_mức3"/>
      <sheetName val="TH_NC3"/>
      <sheetName val="1__VT_chính3"/>
      <sheetName val="2__VT_phụ3"/>
      <sheetName val="3__Thầu_phụ3"/>
      <sheetName val="4__Nhân_công3"/>
      <sheetName val="4a_NS_NC3"/>
      <sheetName val="5_Thiết_bị_thi_công3"/>
      <sheetName val="6_Chi_phí_khác3"/>
      <sheetName val="Dàn_giáo_bao_che3"/>
      <sheetName val="Cofa_dầm,_sàn,_cột,_vách3"/>
      <sheetName val="NT(VAI_DIA)3"/>
      <sheetName val="NT(TUOI_NHUA)_3"/>
      <sheetName val="NT(THAM_BTN)3"/>
      <sheetName val="CT_PhatQuang_(N76-ĐG)TT3"/>
      <sheetName val="CĐ_hiện_trạng_(N76-ĐG_PT)3"/>
      <sheetName val="CT_đào_khuôn_(N76-ĐG)PT3"/>
      <sheetName val="CĐ_ĐÀO_(N76-ĐG_PT)3"/>
      <sheetName val="Đắp_cát_K95-L2__(ĐNP)3"/>
      <sheetName val="c_độ_đỉnh_k95)__(ĐNP)3"/>
      <sheetName val="CT_Đắp_cát_K98_L2_(ĐNP)3"/>
      <sheetName val="c_độ_đỉnh_k98_L1_(ĐNP)3"/>
      <sheetName val="Vải_địa__(ĐNP)3"/>
      <sheetName val="cpdd_II__(ĐNP)_(L2)3"/>
      <sheetName val="c_độ_cpdd_II_(ĐNP)3"/>
      <sheetName val="cpdd_I_(L1)_(ĐNP)3"/>
      <sheetName val="c_độ_cpdd_I_(1-14)_(ĐNP)3"/>
      <sheetName val="tưới_nhựa_(ĐNP)3"/>
      <sheetName val="BTN_h_trung_(ĐNP)3"/>
      <sheetName val="Div_C3"/>
      <sheetName val="Contractor_letter3"/>
      <sheetName val="Final_Summary3"/>
      <sheetName val="Main_Summary3"/>
      <sheetName val="Bill_1_Preliminaries3"/>
      <sheetName val="Bill_2_PS&amp;PC_Sums3"/>
      <sheetName val="Bill_3_Summary3"/>
      <sheetName val="Div_E3"/>
      <sheetName val="Div__13"/>
      <sheetName val="Div_23"/>
      <sheetName val="Div_33"/>
      <sheetName val="Div_H3"/>
      <sheetName val="Div_J3"/>
      <sheetName val="Div_43"/>
      <sheetName val="Div_53"/>
      <sheetName val="Div_63"/>
      <sheetName val="Div_73"/>
      <sheetName val="Div_83"/>
      <sheetName val="VO_Summary3"/>
      <sheetName val="Div_R3"/>
      <sheetName val="DIV_W(_Not_Print)3"/>
      <sheetName val="6_External_works-R183"/>
      <sheetName val="worker_camp3"/>
      <sheetName val="1-_Prelim3"/>
      <sheetName val="2-Doors_&amp;_Windows3"/>
      <sheetName val="3-Finishing_works,_CM13"/>
      <sheetName val="4-Finishing_works,_CM23"/>
      <sheetName val="5-_Miscellaneous_works3"/>
      <sheetName val="Tổng_hợp3"/>
      <sheetName val="Tòa_R13"/>
      <sheetName val="Tòa_R23"/>
      <sheetName val="Tòa_R33"/>
      <sheetName val="Tòa_R43"/>
      <sheetName val="Tòa_R53"/>
      <sheetName val="Tòa_R63"/>
      <sheetName val="Phan_tho2"/>
      <sheetName val="1_DATE2"/>
      <sheetName val="Du_toan2"/>
      <sheetName val="Nuoc_kho_lanh2"/>
      <sheetName val="KL_Chi_tiết2"/>
      <sheetName val="INPUT_DATA_HERE3"/>
      <sheetName val="items_left2"/>
      <sheetName val="May_TC2"/>
      <sheetName val="Nhan_cong2"/>
      <sheetName val="Vat_tu2"/>
      <sheetName val="Bang_KL2"/>
      <sheetName val="DM_ChiPhi2"/>
      <sheetName val="BB_lay_mau2"/>
      <sheetName val="Thuc_thanh2"/>
      <sheetName val="COST_SUM2"/>
      <sheetName val="6PILE__(돌출)2"/>
      <sheetName val="HARGA_ALAT2"/>
      <sheetName val="KL_san_lap2"/>
      <sheetName val="Bill_1_CPC2"/>
      <sheetName val="Bill_2_BoQ2"/>
      <sheetName val="Bill_3_PL2"/>
      <sheetName val="Bill_4_Do_boc_KL2"/>
      <sheetName val="Bill5__VT_CDT_cap2"/>
      <sheetName val="II_6_112"/>
      <sheetName val="BẢNG_TH_CỬA_CC2"/>
      <sheetName val="BẢNG_TH_PHU_KIEN2"/>
      <sheetName val="Goi_thau2"/>
      <sheetName val="Bill_2_BoQ__(2)2"/>
      <sheetName val="Bảng_TH_PK2"/>
      <sheetName val="Chi_tiết2"/>
      <sheetName val="I_12"/>
      <sheetName val="I_22"/>
      <sheetName val="I_32"/>
      <sheetName val="I_42"/>
      <sheetName val="I_52"/>
      <sheetName val="Annex_B2"/>
      <sheetName val="Data_Validation2"/>
      <sheetName val="Danh_mục_VT1"/>
      <sheetName val="MA_K_HANG1"/>
      <sheetName val="Phan_tich_DG1"/>
      <sheetName val="Pasir_Panjang_100J1"/>
      <sheetName val="THKP_coc1"/>
      <sheetName val="Bang_PTVT1"/>
      <sheetName val="Elemental_Breakdown+20%1"/>
      <sheetName val="TH_May_TC1"/>
      <sheetName val="KLDT_DIEN1"/>
      <sheetName val="PTVT_DIEN1"/>
      <sheetName val="Thong_ke_thiet_bi1"/>
      <sheetName val="Chenh_lech_vat_tu1"/>
      <sheetName val="6_TVBH1"/>
      <sheetName val="04__TheoDoiChiPhiB1"/>
      <sheetName val="Kolom_UT1"/>
      <sheetName val="_1"/>
      <sheetName val="TONG_HOP_HM1"/>
      <sheetName val="NHA_XUONG1"/>
      <sheetName val="THEP_TAM1"/>
      <sheetName val="THEP_HÌNH1"/>
      <sheetName val="THEP_HINH1"/>
      <sheetName val="XA_GO1"/>
      <sheetName val="BANG_TRA1"/>
      <sheetName val="Vat_lieu_Canh"/>
      <sheetName val="1"/>
      <sheetName val="EQT-ESTN"/>
      <sheetName val="Bang gia cuoc"/>
      <sheetName val="Bu nhien lieu"/>
      <sheetName val="주식"/>
      <sheetName val="tong du toan"/>
      <sheetName val="SP10"/>
      <sheetName val="MOS"/>
      <sheetName val="Tinh toan"/>
      <sheetName val="TTL"/>
      <sheetName val="Utilities"/>
      <sheetName val="Civil_B1"/>
      <sheetName val="Civil_B4"/>
      <sheetName val="Bill rekap"/>
      <sheetName val="Bill of Qty"/>
      <sheetName val="CF_DT"/>
      <sheetName val="Joinery works"/>
      <sheetName val="Pesanan"/>
      <sheetName val="Penjualan"/>
      <sheetName val="Analisa-Harga"/>
      <sheetName val="schbhn"/>
      <sheetName val="schalt"/>
      <sheetName val="schtng"/>
      <sheetName val="rap rinci"/>
      <sheetName val="AHSAT"/>
      <sheetName val="ERCN"/>
      <sheetName val="FABCOST"/>
      <sheetName val="TYPE D"/>
      <sheetName val="Steel Material List "/>
      <sheetName val="PAINT"/>
      <sheetName val="K"/>
      <sheetName val="Upah&amp;Bahan"/>
      <sheetName val="DAF.HRG"/>
      <sheetName val="REKAP ESKALASI"/>
      <sheetName val="SKEDULmaterial"/>
      <sheetName val="Hsatuan-OK"/>
      <sheetName val="hrg_sat"/>
      <sheetName val="HRG SAT"/>
      <sheetName val="8410(Kerb)"/>
      <sheetName val="5-ALAT(1)"/>
      <sheetName val="plant"/>
      <sheetName val="lamp 9"/>
      <sheetName val="Agregat Halus &amp; Kasar"/>
      <sheetName val="BQMPALOC"/>
      <sheetName val="Indirect Cost"/>
      <sheetName val="4-Basic Price"/>
      <sheetName val="SUM_PROG PLAN"/>
      <sheetName val="SUM_KURVA S ACT"/>
      <sheetName val="REKAP BOBOT"/>
      <sheetName val="Rekap Akhir"/>
      <sheetName val="7.Persiapan"/>
      <sheetName val="8.Struktur"/>
      <sheetName val="9.Arsitektur"/>
      <sheetName val="10.Mekanikal"/>
      <sheetName val="11.Elektrikal"/>
      <sheetName val="12.Area Luar"/>
      <sheetName val="Bongkaran Strut"/>
      <sheetName val="TJ1Q47"/>
      <sheetName val="Harga Satuan"/>
      <sheetName val="BEFORE ALLOCATION"/>
      <sheetName val="property Investasi sd juni 2020"/>
      <sheetName val="HS_TRG"/>
      <sheetName val="PERALATAN "/>
      <sheetName val="NAME"/>
      <sheetName val="Concrete"/>
      <sheetName val="AN. TAMPL"/>
      <sheetName val="ana-alat"/>
      <sheetName val="3_DIV2"/>
      <sheetName val="Master 1.0"/>
      <sheetName val="7.PEK-STRUKTUR"/>
      <sheetName val="AHS Aspal"/>
      <sheetName val="BILL"/>
      <sheetName val="RAB2"/>
      <sheetName val="Analis"/>
      <sheetName val="URAIAN "/>
      <sheetName val="LS-Rutin"/>
      <sheetName val="pivot2"/>
      <sheetName val="pivot1"/>
      <sheetName val="Peralatan"/>
      <sheetName val="Analisa Quarry"/>
      <sheetName val="Div7"/>
      <sheetName val="Informasi"/>
      <sheetName val="Har_mat"/>
      <sheetName val="baja"/>
      <sheetName val="tanah"/>
      <sheetName val="pasangan"/>
      <sheetName val="plesteran"/>
      <sheetName val="pembesian"/>
      <sheetName val="bekesting m2 _2_"/>
      <sheetName val="waterproofing"/>
      <sheetName val="rekap harga satuan pek"/>
      <sheetName val="cat baja_waterproofing"/>
      <sheetName val="listplank"/>
      <sheetName val="plafond"/>
      <sheetName val="HPS PC"/>
      <sheetName val="Thép ga TNM 0108"/>
      <sheetName val="BQ_Kantor&amp;Pabrik(beton_x0012__x0000_"/>
      <sheetName val="_x0000__x0009__x0000__x0008__x0000__x000f__x0000__x0009__x0000__x0010__x0000__x0013_"/>
      <sheetName val="rab lt 2 bo"/>
      <sheetName val="금융"/>
      <sheetName val="CTDZTA(5)"/>
      <sheetName val="THONG SO"/>
      <sheetName val="Đơn giá chi tiết TN 39"/>
      <sheetName val="CD2000"/>
      <sheetName val="Toan_DA"/>
      <sheetName val="유림골조"/>
      <sheetName val="mã "/>
      <sheetName val="11.1(10)"/>
      <sheetName val="calc-2"/>
      <sheetName val="Airside"/>
      <sheetName val="_x0000_ _x0000__x0008__x0000__x000f__x0000_ _x0000__x0010__x0000__x0013_"/>
      <sheetName val="Móng, nền "/>
      <sheetName val="단면A-A(TR)"/>
      <sheetName val="관로토공(보통암)"/>
      <sheetName val="관로토공(연암)"/>
      <sheetName val="관로토공(토사)"/>
      <sheetName val="관로토공(풍화암)"/>
      <sheetName val="리핑암"/>
      <sheetName val="보통암"/>
      <sheetName val="연암"/>
      <sheetName val="토사"/>
      <sheetName val="DATE"/>
      <sheetName val="B15"/>
      <sheetName val="B16"/>
      <sheetName val="B17"/>
      <sheetName val="B4-D3"/>
      <sheetName val="B8"/>
      <sheetName val="BRAVO"/>
      <sheetName val="Bang khoi luong"/>
      <sheetName val="BQ_Kantor&amp;Pabrik(beton"/>
      <sheetName val="BQ_Kantor&amp;Pabrik(beton_x0012_"/>
      <sheetName val="Object"/>
      <sheetName val="B3A - TOWER A"/>
      <sheetName val="ERECIN"/>
      <sheetName val="Forex07"/>
      <sheetName val="BOQ Cable Summary"/>
      <sheetName val="입찰내역 발주처 양식"/>
      <sheetName val="PNTEXT"/>
      <sheetName val="DGKL BTCT TAI CHO"/>
      <sheetName val="rekap_rap13"/>
      <sheetName val="AN_BONGKARAN13"/>
      <sheetName val="AN_kusen13"/>
      <sheetName val="AN_beton13"/>
      <sheetName val="upah_bahan13"/>
      <sheetName val="RAB_BONGKARAN13"/>
      <sheetName val="bq_tam-penghub13"/>
      <sheetName val="RAB_AR&amp;STR13"/>
      <sheetName val="RAB_M&amp;E13"/>
      <sheetName val="RAB_AR_STR12"/>
      <sheetName val="Lat_gach_san_nha13"/>
      <sheetName val="01_THGTTT11"/>
      <sheetName val="HD_1512211"/>
      <sheetName val="COMMON_AREA11"/>
      <sheetName val="GT_Bieu_hanh_lang11"/>
      <sheetName val="CV_CHAO_GIA_211"/>
      <sheetName val="Goc_CC11"/>
      <sheetName val="MA_NS10"/>
      <sheetName val="Bill_No_6_Koord_&amp;_Attendance9"/>
      <sheetName val="BQ_Kantor&amp;Pabrik(beton)9"/>
      <sheetName val="AnalisaSIPIL_RIIL9"/>
      <sheetName val="Isolasi_Luar_Dalam9"/>
      <sheetName val="Isolasi_Luar9"/>
      <sheetName val="analis_azaa9"/>
      <sheetName val="Analisa_ARS9"/>
      <sheetName val="01A-_RAB9"/>
      <sheetName val="rekap_c9"/>
      <sheetName val="HRG_BHN9"/>
      <sheetName val="Urai__Resap_pengikat9"/>
      <sheetName val="H_Satuan9"/>
      <sheetName val="Chi_tiet9"/>
      <sheetName val="Sàn_T19"/>
      <sheetName val="Lỗ_thông_gió9"/>
      <sheetName val="Danh_mục9"/>
      <sheetName val="Chiet_tinh_dz359"/>
      <sheetName val="B1_1Giatri_theo_HD9"/>
      <sheetName val="TONG_HOP_STK_NHA_CUNG_CAP9"/>
      <sheetName val="SS_Coc_Khoan_Nhoi8"/>
      <sheetName val="Tổng_Hợp_giá_trị_theo_tháng8"/>
      <sheetName val="gia_cong_tac7"/>
      <sheetName val="04_-_XUONG_DET_B8"/>
      <sheetName val="Data_(2)8"/>
      <sheetName val="KTXD-TQT,_PS8"/>
      <sheetName val="TH_SKL8"/>
      <sheetName val="DIEN_GIAI_KLCV_NHA_LAP_RAP7"/>
      <sheetName val="KL_THEP_NHA_LAP_RAP7"/>
      <sheetName val="Du_tru_CP-Bieu_017"/>
      <sheetName val="Luong_khoan_BĐH7"/>
      <sheetName val="NHAP_SL7"/>
      <sheetName val="General_Schedule7"/>
      <sheetName val="Div26_-_Elect7"/>
      <sheetName val="GIÁ_VẬT_TƯ7"/>
      <sheetName val="Data_017"/>
      <sheetName val="Eq__Mobilization7"/>
      <sheetName val="Data_Phat7"/>
      <sheetName val="MTO_REV_2(ARMOR)7"/>
      <sheetName val="dongia_(2)6"/>
      <sheetName val="THPDMoi__(2)6"/>
      <sheetName val="DON_GIA6"/>
      <sheetName val="t-h_HA_THE6"/>
      <sheetName val="CHITIET_VL-NC-TT_-1p6"/>
      <sheetName val="TONG_HOP_VL-NC_TT6"/>
      <sheetName val="TH_XL6"/>
      <sheetName val="CHITIET_VL-NC-TT-3p6"/>
      <sheetName val="KPVC-BD_6"/>
      <sheetName val="CHITIET_VL-NC6"/>
      <sheetName val="Đơn_Giá_6"/>
      <sheetName val="2_HĐ_MÁY_+_NHÂN_LỰC6"/>
      <sheetName val="HẠNG_MỤC6"/>
      <sheetName val="GIÁM_SÁT6"/>
      <sheetName val="CAP_NHAT_GIA_VL6"/>
      <sheetName val="Thiet_Bi6"/>
      <sheetName val="Phan_tich6"/>
      <sheetName val="TH_Vat_tu6"/>
      <sheetName val="TH_Kinh_phi6"/>
      <sheetName val="TH_MTC6"/>
      <sheetName val="TH_N_Cong6"/>
      <sheetName val="Dinh_muc_CP_KTCB_khac6"/>
      <sheetName val="KL_chi_tiet6"/>
      <sheetName val="KL_tong_hop6"/>
      <sheetName val="D_&amp;_W_sizes9"/>
      <sheetName val="Cover_Daf-29"/>
      <sheetName val="Analisa_HS9"/>
      <sheetName val="mat-me_pipa9"/>
      <sheetName val="Currency_Rate9"/>
      <sheetName val="B___Norelec9"/>
      <sheetName val="Rekap_Direct_Cost9"/>
      <sheetName val="Bill_No_6_Koord___Attendance9"/>
      <sheetName val="Cac_HS_hieu_chinh8"/>
      <sheetName val="2-Genset_print8"/>
      <sheetName val="MOW_45%8"/>
      <sheetName val="MOS_55%8"/>
      <sheetName val="_UPAH8"/>
      <sheetName val="B_-_Norelec8"/>
      <sheetName val="DAFT_ALAT,UPAH_&amp;_MAT8"/>
      <sheetName val="Harga_ME_8"/>
      <sheetName val="CONS_8"/>
      <sheetName val="January_20158"/>
      <sheetName val="Basic_Price8"/>
      <sheetName val="HARGA_MATERIAL8"/>
      <sheetName val="BQ_ARS8"/>
      <sheetName val="DETAIL_RAP8"/>
      <sheetName val="BQ_PENGURANGAN_SALURAN8"/>
      <sheetName val="Week9-Feb____8"/>
      <sheetName val="D_HARGA8"/>
      <sheetName val="Analisa_Harga8"/>
      <sheetName val="Analisa_Gabungan8"/>
      <sheetName val="bahan_7"/>
      <sheetName val="Pln_Pdt7"/>
      <sheetName val="Steel_Pipe7"/>
      <sheetName val="External_PVC,_PPR,_HDPE7"/>
      <sheetName val="Internal_PVC,_PPR,_HDPE7"/>
      <sheetName val="GI_Sheet7"/>
      <sheetName val="BQ_(by_owner)7"/>
      <sheetName val="rab_me_(fisik)7"/>
      <sheetName val="rab_me_(by_owner)_7"/>
      <sheetName val="Form_I7"/>
      <sheetName val="Cover_Daf_27"/>
      <sheetName val="B1form_(2)7"/>
      <sheetName val="2_27"/>
      <sheetName val="Analisa_Upah_&amp;_Bahan_Plum7"/>
      <sheetName val="Analisa_&amp;_Upah7"/>
      <sheetName val="AT_27"/>
      <sheetName val="HB_7"/>
      <sheetName val="ANAL_BOW7"/>
      <sheetName val="Project_Data7"/>
      <sheetName val="MEP_SUM6"/>
      <sheetName val="TINH_GIA_-_SAN_XUAT_Vertico6"/>
      <sheetName val="05__Data_Cash_Flow6"/>
      <sheetName val="MTO_REV_2_ARMOR_6"/>
      <sheetName val="NSA_fr_Revit6"/>
      <sheetName val="Thông_tin_ban_đầu6"/>
      <sheetName val="Chiet_tinh_dz225"/>
      <sheetName val="CHÀO_GIÁ_KL_CÁC_TUYẾN_CÒN_LẠI5"/>
      <sheetName val="_TNT_K_Lượng_các_tuyến_còn_lại5"/>
      <sheetName val="KL_TNT_Khu_thấp_tầng5"/>
      <sheetName val="KL__HG_ĐIỆN_còn_lại5"/>
      <sheetName val="KHỐI_LƯỢNG_HỐ_VAN5"/>
      <sheetName val="Sàn_tầng_01_(_old_)5"/>
      <sheetName val="B4-C_A,C_B,C1,_C1-A4"/>
      <sheetName val="B6-D2_to_D2C_4"/>
      <sheetName val="B19-Beach_Club4"/>
      <sheetName val="MAIN_GATE_HOUSE4"/>
      <sheetName val="3_1_15"/>
      <sheetName val="3_1_45"/>
      <sheetName val="2_5_15"/>
      <sheetName val="4_1_15"/>
      <sheetName val="4_3_25"/>
      <sheetName val="2_3_35"/>
      <sheetName val="5_3_15"/>
      <sheetName val="2_4_35"/>
      <sheetName val="TONG_HOP_VL-NC5"/>
      <sheetName val="TONGKE3p_5"/>
      <sheetName val="TH_VL,_NC,_DDHT_Thanhphuoc5"/>
      <sheetName val="GOC-KO_IN5"/>
      <sheetName val="2_TH_Giá_Trị4"/>
      <sheetName val="Lập_là4"/>
      <sheetName val="Xây_thang_bộ,_tam_cấp4"/>
      <sheetName val="DATA_CUA_A34"/>
      <sheetName val="DATA_LANH_TO_A34"/>
      <sheetName val="Trat_trong4"/>
      <sheetName val="Trat_ngoài4"/>
      <sheetName val="Cán_nền4"/>
      <sheetName val="Sơn_trong4"/>
      <sheetName val="Sơn_ngoài4"/>
      <sheetName val="Chống_thấm_A3574"/>
      <sheetName val="Bê_Tông_bù_mái4"/>
      <sheetName val="Trần_thạch_cao_A34"/>
      <sheetName val="CỦA_NHOM_KINH_A34"/>
      <sheetName val="ĐCKL_THÉP4"/>
      <sheetName val="THVL_CĐT_CẤP4"/>
      <sheetName val="4_TK_CẨU_THÙNG4"/>
      <sheetName val="1__HT_Điện_-_R14"/>
      <sheetName val="2__HT_Máy_Phát_Điện_-_R14"/>
      <sheetName val="3_HT_ĐHKK_-_R24"/>
      <sheetName val="4_HT_Cấp_Thoát_Nước4"/>
      <sheetName val="5_HT_PCCC4"/>
      <sheetName val="6__Thiết_bị_chính4"/>
      <sheetName val="Các_Hạng_mục_Thay_đổi4"/>
      <sheetName val="CU_Bơm_Van5"/>
      <sheetName val="NHAT_KY_HO_SO_THANH_TOAN5"/>
      <sheetName val="1_GTTT_VAT_TU5"/>
      <sheetName val="2_GTKL_vattu5"/>
      <sheetName val="3_THKL_vat_tu5"/>
      <sheetName val="4_KLVT5"/>
      <sheetName val="Tinh_tole_ngay_5"/>
      <sheetName val="6_TUHĐ5"/>
      <sheetName val="MTO_REV_04"/>
      <sheetName val="PL_Dieu_chinh4"/>
      <sheetName val="KLHT-02_14"/>
      <sheetName val="KLT_MONG,CỔ_CỘT4"/>
      <sheetName val="KLT_SAN_ZONE2,34"/>
      <sheetName val="KLT_NEN4"/>
      <sheetName val="KLT_COT4"/>
      <sheetName val="KLT_DAM4"/>
      <sheetName val="T_LANH_TO4"/>
      <sheetName val="THANG_+LANH_TO4"/>
      <sheetName val="BE_NƯƠC4"/>
      <sheetName val="Doi_so4"/>
      <sheetName val="CT_ĐẤT4"/>
      <sheetName val="CT_BE_TONG4"/>
      <sheetName val="CT_VAN_KHUON4"/>
      <sheetName val="CT_KHAC4"/>
      <sheetName val="CV_PHAT4"/>
      <sheetName val="TH-VT_CĐT_cấp4"/>
      <sheetName val="DG-VT_nhập_CT4"/>
      <sheetName val="Nhat_ky_TT4"/>
      <sheetName val="D_muc_KL4"/>
      <sheetName val="D_muc_checklist4"/>
      <sheetName val="THKL_B34"/>
      <sheetName val="Báo_cháy_B44"/>
      <sheetName val="D_muc_checklist_(2)4"/>
      <sheetName val="Dien_thong_tin4"/>
      <sheetName val="BB_Tham_dinh4"/>
      <sheetName val="Khau_tru-014"/>
      <sheetName val="Khau_tru-024"/>
      <sheetName val="Khau_tru-034"/>
      <sheetName val="tính_tole4"/>
      <sheetName val="Công_thức_ống_gió4"/>
      <sheetName val="Tai_trong4"/>
      <sheetName val="KT(C-C)_DAT4"/>
      <sheetName val="Bang_tt_mot_so_chi_tiet4"/>
      <sheetName val="NKHSTT_TVQL4"/>
      <sheetName val="2_TH-GTrị4"/>
      <sheetName val="5_TH-ĐHTG4"/>
      <sheetName val="1_R18_BF4"/>
      <sheetName val="LCR_BOQ_TENDER4"/>
      <sheetName val="Piling_work4"/>
      <sheetName val="Steel_work4"/>
      <sheetName val="Finishing_work4"/>
      <sheetName val="External_work4"/>
      <sheetName val="Budget_control_Rev64"/>
      <sheetName val="Daftar_Upah4"/>
      <sheetName val="Rekap_Prelim4"/>
      <sheetName val="perkerasan_rigid4"/>
      <sheetName val="Analis_harga4"/>
      <sheetName val="Unit_Rate4"/>
      <sheetName val="Fire_Fighting4"/>
      <sheetName val="Item_Kompensasi4"/>
      <sheetName val="NP_(4)4"/>
      <sheetName val="Bore_Pile4"/>
      <sheetName val="taking_of4"/>
      <sheetName val="SUM_PROG_ACT4"/>
      <sheetName val="KURVA_S_PLAN4"/>
      <sheetName val="KURVA_S_ACT4"/>
      <sheetName val="M1_PROGRES_4"/>
      <sheetName val="M1_KURVA_S4"/>
      <sheetName val="M2_KURVA_S4"/>
      <sheetName val="M3_KURVA_S4"/>
      <sheetName val="M4_KURVA_S4"/>
      <sheetName val="M5_KURVA_S4"/>
      <sheetName val="M6_KURVA_S4"/>
      <sheetName val="M7_KURVA_S4"/>
      <sheetName val="M8_KURVA_S4"/>
      <sheetName val="M9_KURVA_S4"/>
      <sheetName val="1__Bìa_4"/>
      <sheetName val="2_Mucluc_4"/>
      <sheetName val="3_NTGD4"/>
      <sheetName val="DS_(2)4"/>
      <sheetName val="02A_ĐNTT_HĐ4"/>
      <sheetName val="03A_DGKL_HĐ4"/>
      <sheetName val="ĐỀ_NGHỊ_TT_TIẾN_DUNG4"/>
      <sheetName val="TT_TIẾN_DUNG4"/>
      <sheetName val="ĐỀ_NGHỊ_TT_ANH_DU4"/>
      <sheetName val="TT_ANH_DU4"/>
      <sheetName val="XE_VẬN_CHUYỂN_TIẾN_DUNG_+_A_DU4"/>
      <sheetName val="Máy_đào_Tiến_Dung4"/>
      <sheetName val="ĐỀ_NGHỊ_TT_ANH_DU_(Lần_2)4"/>
      <sheetName val="TT_ANH_DU_(Lần_2)4"/>
      <sheetName val="Xe_vận_chuyển_anh_Du_tiếp4"/>
      <sheetName val="PLHĐ_014"/>
      <sheetName val="TÍNH_TOÁN_KHỐI_LƯỢNG_P64"/>
      <sheetName val="hỢP_ĐỒNG4"/>
      <sheetName val="NK_HSTT4"/>
      <sheetName val="BB_thẩm_định4"/>
      <sheetName val="đọc_số4"/>
      <sheetName val="Khấu_trừ-034"/>
      <sheetName val="Dự_trù_thanh_toán4"/>
      <sheetName val="Chi_tiết_dự_trù4"/>
      <sheetName val="Tổng_hợp_kl_dự_kiến_tháng_10_4"/>
      <sheetName val="Bảng_thống_kê_(2)4"/>
      <sheetName val="DGKL_TT4-10(1-7)4"/>
      <sheetName val="DGKL_TT4-10(8-13)4"/>
      <sheetName val="DGKL_TT4-11(1-6)4"/>
      <sheetName val="DGKL_TT4-11(7-12)4"/>
      <sheetName val="thep_TT4-10(1-7)4"/>
      <sheetName val="thep_TT4-11(1-6)4"/>
      <sheetName val="thep_TT4-10(8-13)4"/>
      <sheetName val="thep_TT4-11(7-12)_4"/>
      <sheetName val="ĐƠN_TRỌNG4"/>
      <sheetName val="gọi_thép4"/>
      <sheetName val="KL_THÉP_MÓNG,DẦM,_SÀN,_CỘT_B24"/>
      <sheetName val="THKLTT_THÉP_B24"/>
      <sheetName val="Detail_RAM_DỐC_B1-L14"/>
      <sheetName val="Bill_1-_Prelim4"/>
      <sheetName val="DT_TH4"/>
      <sheetName val="Bill_01-Prelims(ham)4"/>
      <sheetName val="Bill_05_-_Prelims_(than)4"/>
      <sheetName val="_Bill_02_-_BPTC4"/>
      <sheetName val="Bill_03-Basement4"/>
      <sheetName val="Bill_04_-_MEP4"/>
      <sheetName val="Bill_06_-_ketcauthan4"/>
      <sheetName val="Bill_07_-_chong_tham4"/>
      <sheetName val="Bill_08_-_Xay_tho4"/>
      <sheetName val="Bill_09_-_HT_tho4"/>
      <sheetName val="Bill_10-Ngoai_troi4"/>
      <sheetName val="Bill_11_-_Other4"/>
      <sheetName val="DT_rút_gọn4"/>
      <sheetName val="Danh_sach_VT4"/>
      <sheetName val="Định_mức4"/>
      <sheetName val="TH_NC4"/>
      <sheetName val="1__VT_chính4"/>
      <sheetName val="2__VT_phụ4"/>
      <sheetName val="3__Thầu_phụ4"/>
      <sheetName val="4__Nhân_công4"/>
      <sheetName val="4a_NS_NC4"/>
      <sheetName val="5_Thiết_bị_thi_công4"/>
      <sheetName val="6_Chi_phí_khác4"/>
      <sheetName val="Dàn_giáo_bao_che4"/>
      <sheetName val="Cofa_dầm,_sàn,_cột,_vách4"/>
      <sheetName val="THEP_MONG_+VACH_HO_PIT4"/>
      <sheetName val="THEP_SAN4"/>
      <sheetName val="THEP_MONG_CAU_THAP4"/>
      <sheetName val="NT(VAI_DIA)4"/>
      <sheetName val="NT(TUOI_NHUA)_4"/>
      <sheetName val="NT(THAM_BTN)4"/>
      <sheetName val="CT_PhatQuang_(N76-ĐG)TT4"/>
      <sheetName val="CĐ_hiện_trạng_(N76-ĐG_PT)4"/>
      <sheetName val="CT_đào_khuôn_(N76-ĐG)PT4"/>
      <sheetName val="CĐ_ĐÀO_(N76-ĐG_PT)4"/>
      <sheetName val="Đắp_cát_K95-L2__(ĐNP)4"/>
      <sheetName val="c_độ_đỉnh_k95)__(ĐNP)4"/>
      <sheetName val="CT_Đắp_cát_K98_L2_(ĐNP)4"/>
      <sheetName val="c_độ_đỉnh_k98_L1_(ĐNP)4"/>
      <sheetName val="Vải_địa__(ĐNP)4"/>
      <sheetName val="cpdd_II__(ĐNP)_(L2)4"/>
      <sheetName val="c_độ_cpdd_II_(ĐNP)4"/>
      <sheetName val="cpdd_I_(L1)_(ĐNP)4"/>
      <sheetName val="c_độ_cpdd_I_(1-14)_(ĐNP)4"/>
      <sheetName val="tưới_nhựa_(ĐNP)4"/>
      <sheetName val="BTN_h_trung_(ĐNP)4"/>
      <sheetName val="Div_C4"/>
      <sheetName val="Contractor_letter4"/>
      <sheetName val="Final_Summary4"/>
      <sheetName val="Main_Summary4"/>
      <sheetName val="Bill_1_Preliminaries4"/>
      <sheetName val="Bill_2_PS&amp;PC_Sums4"/>
      <sheetName val="Bill_3_Summary4"/>
      <sheetName val="Div_E4"/>
      <sheetName val="Div__14"/>
      <sheetName val="Div_24"/>
      <sheetName val="Div_34"/>
      <sheetName val="Div_H4"/>
      <sheetName val="Div_J4"/>
      <sheetName val="Div_44"/>
      <sheetName val="Div_54"/>
      <sheetName val="Div_64"/>
      <sheetName val="Div_74"/>
      <sheetName val="Div_84"/>
      <sheetName val="VO_Summary4"/>
      <sheetName val="Div_R4"/>
      <sheetName val="DIV_W(_Not_Print)4"/>
      <sheetName val="6_External_works-R184"/>
      <sheetName val="Tổng_hợp4"/>
      <sheetName val="Tòa_R14"/>
      <sheetName val="Tòa_R24"/>
      <sheetName val="Tòa_R34"/>
      <sheetName val="Tòa_R44"/>
      <sheetName val="Tòa_R54"/>
      <sheetName val="Tòa_R64"/>
      <sheetName val="1_DATE3"/>
      <sheetName val="Du_toan3"/>
      <sheetName val="Nuoc_kho_lanh3"/>
      <sheetName val="worker_camp4"/>
      <sheetName val="1-_Prelim4"/>
      <sheetName val="2-Doors_&amp;_Windows4"/>
      <sheetName val="3-Finishing_works,_CM14"/>
      <sheetName val="4-Finishing_works,_CM24"/>
      <sheetName val="5-_Miscellaneous_works4"/>
      <sheetName val="INPUT_DATA_HERE4"/>
      <sheetName val="Phan_tho3"/>
      <sheetName val="KL_Chi_tiết3"/>
      <sheetName val="items_left3"/>
      <sheetName val="May_TC3"/>
      <sheetName val="Nhan_cong3"/>
      <sheetName val="Vat_tu3"/>
      <sheetName val="Bang_KL3"/>
      <sheetName val="DM_ChiPhi3"/>
      <sheetName val="BB_lay_mau3"/>
      <sheetName val="Thuc_thanh3"/>
      <sheetName val="COST_SUM3"/>
      <sheetName val="HARGA_ALAT3"/>
      <sheetName val="Annex_B3"/>
      <sheetName val="6PILE__(돌출)3"/>
      <sheetName val="KL_san_lap3"/>
      <sheetName val="Bill_1_CPC3"/>
      <sheetName val="Bill_2_BoQ3"/>
      <sheetName val="Bill_3_PL3"/>
      <sheetName val="Bill_4_Do_boc_KL3"/>
      <sheetName val="Bill5__VT_CDT_cap3"/>
      <sheetName val="II_6_113"/>
      <sheetName val="BẢNG_TH_CỬA_CC3"/>
      <sheetName val="BẢNG_TH_PHU_KIEN3"/>
      <sheetName val="Goi_thau3"/>
      <sheetName val="Bill_2_BoQ__(2)3"/>
      <sheetName val="Bảng_TH_PK3"/>
      <sheetName val="Chi_tiết3"/>
      <sheetName val="I_13"/>
      <sheetName val="I_23"/>
      <sheetName val="I_33"/>
      <sheetName val="I_43"/>
      <sheetName val="I_53"/>
      <sheetName val="Data_Validation3"/>
      <sheetName val="MA_K_HANG2"/>
      <sheetName val="Phan_tich_DG2"/>
      <sheetName val="Danh_mục_VT2"/>
      <sheetName val="Pasir_Panjang_100J2"/>
      <sheetName val="THKP_coc2"/>
      <sheetName val="Bang_PTVT2"/>
      <sheetName val="04__TheoDoiChiPhiB2"/>
      <sheetName val="TH_May_TC2"/>
      <sheetName val="KLDT_DIEN2"/>
      <sheetName val="PTVT_DIEN2"/>
      <sheetName val="Thong_ke_thiet_bi2"/>
      <sheetName val="6_TVBH2"/>
      <sheetName val="Kolom_UT2"/>
      <sheetName val="Chenh_lech_vat_tu2"/>
      <sheetName val="Elemental_Breakdown+20%2"/>
      <sheetName val="TONG_HOP_HM2"/>
      <sheetName val="NHA_XUONG2"/>
      <sheetName val="List_tình_trạng1"/>
      <sheetName val="_2"/>
      <sheetName val="Cash_Flow1"/>
      <sheetName val="CP_Khac_cuoc_VC1"/>
      <sheetName val="TH_thiet_bi1"/>
      <sheetName val="THEP_TAM2"/>
      <sheetName val="THEP_HÌNH2"/>
      <sheetName val="THEP_HINH2"/>
      <sheetName val="XA_GO2"/>
      <sheetName val="BANG_TRA2"/>
      <sheetName val="Vat_Lieu_HD1"/>
      <sheetName val="Vat_lieu_Canh1"/>
      <sheetName val="04_PLUMBING"/>
      <sheetName val="UNIT_PRICE_LIST"/>
      <sheetName val="Div_7_2"/>
      <sheetName val="F_ALARM"/>
      <sheetName val="H_Upah"/>
      <sheetName val="Form_A"/>
      <sheetName val="Perm__Test"/>
      <sheetName val="Analisa_ME"/>
      <sheetName val="TE_TS_FA_LAN_MATV"/>
      <sheetName val="Kuantitas_&amp;_Harga"/>
      <sheetName val="CAB_2"/>
      <sheetName val="EI_(3-)"/>
      <sheetName val="REKAP_WIL"/>
      <sheetName val="Hrg_Dasar"/>
      <sheetName val="ocean_voyage"/>
      <sheetName val="DAF_ALAT"/>
      <sheetName val="2_2_띠장의_설계"/>
      <sheetName val="AN_Tdr"/>
      <sheetName val="analis_standar(20m)"/>
      <sheetName val="ANAL_BETON"/>
      <sheetName val="iTEM_hARSAT"/>
      <sheetName val="Cash_Flow_bulanan"/>
      <sheetName val="rekap_mekanikal"/>
      <sheetName val="Loan_Schedules"/>
      <sheetName val="M_Pekerjaan"/>
      <sheetName val="Rekap_"/>
      <sheetName val="NP_(2)"/>
      <sheetName val="HD_THI_CONG_2020"/>
      <sheetName val="CORE_DATA"/>
      <sheetName val="Lintel_data"/>
      <sheetName val="core_wall_data"/>
      <sheetName val="1_1_1（土建6#楼）"/>
      <sheetName val="¥_"/>
      <sheetName val="PT_Vua"/>
      <sheetName val="DANH_SÁCH"/>
      <sheetName val="Tinh_toan"/>
      <sheetName val="Window_Door_schedule"/>
      <sheetName val="Bang_gia_cuoc"/>
      <sheetName val="Bu_nhien_lieu"/>
      <sheetName val="tong_du_toan"/>
      <sheetName val="Thép_ga_TNM_0108"/>
      <sheetName val="Info"/>
      <sheetName val="PTdam"/>
      <sheetName val="개산공사비"/>
      <sheetName val="TinhToan"/>
      <sheetName val="PHẦN KIẾN TRÚC"/>
      <sheetName val="Package1"/>
      <sheetName val="Weight Bridge"/>
      <sheetName val="Ｎｏ.13"/>
      <sheetName val="Exe Sum"/>
      <sheetName val="CPK"/>
      <sheetName val="2"/>
      <sheetName val="gia vt"/>
      <sheetName val="1.BILL MOI THAU CAN THUONG"/>
      <sheetName val="Bang tong hop detail"/>
      <sheetName val="P"/>
      <sheetName val="Bieu TH"/>
      <sheetName val="KHOAN DẪN"/>
      <sheetName val="Mau 02"/>
      <sheetName val="공통부대비"/>
      <sheetName val="PIPE-HOT"/>
      <sheetName val="TEN CONG TRINH"/>
      <sheetName val="THONG SO KICH THUOC"/>
      <sheetName val="CT -THVLNC"/>
      <sheetName val="NKchung-T8"/>
      <sheetName val="NKchung-T10"/>
      <sheetName val="Para"/>
      <sheetName val="BAOCHE A"/>
      <sheetName val="SCOPE OF WORK"/>
      <sheetName val="Duc_bk"/>
      <sheetName val="D"/>
      <sheetName val="예총"/>
      <sheetName val="5201.2004"/>
      <sheetName val="BGIA"/>
      <sheetName val="[BQ_x0008_TIM_x0014_HR1_x0000_xlsÿAT_Ü6_x0000_"/>
      <sheetName val="부산제일극장"/>
      <sheetName val="기성내역"/>
      <sheetName val="tu"/>
      <sheetName val="VE Estimate"/>
      <sheetName val="banggia1"/>
      <sheetName val="KUNGDEVI"/>
      <sheetName val="Piano Montaggio PO-02 bozza2"/>
      <sheetName val="Building T1,2,3,4,5 (2)"/>
      <sheetName val="SiteWorks"/>
      <sheetName val="Bang gia NC "/>
      <sheetName val="HS_957"/>
      <sheetName val="MDCMEN"/>
      <sheetName val="Gia VLNCMTC"/>
      <sheetName val="Thoat nuoc"/>
      <sheetName val="tonghop"/>
      <sheetName val="Buy vs. Lease Car"/>
      <sheetName val="전기"/>
      <sheetName val="대비"/>
      <sheetName val="경비2내역"/>
      <sheetName val=" 견적서"/>
      <sheetName val="[BQ_x0008_TIM_x0014_HR1"/>
      <sheetName val="갑지(추정)"/>
      <sheetName val="rekap_rap14"/>
      <sheetName val="AN_BONGKARAN14"/>
      <sheetName val="AN_kusen14"/>
      <sheetName val="AN_beton14"/>
      <sheetName val="upah_bahan14"/>
      <sheetName val="RAB_BONGKARAN14"/>
      <sheetName val="bq_tam-penghub14"/>
      <sheetName val="RAB_AR&amp;STR14"/>
      <sheetName val="RAB_M&amp;E14"/>
      <sheetName val="RAB_AR_STR13"/>
      <sheetName val="Lat_gach_san_nha14"/>
      <sheetName val="01_THGTTT12"/>
      <sheetName val="HD_1512212"/>
      <sheetName val="GT_Bieu_hanh_lang12"/>
      <sheetName val="COMMON_AREA12"/>
      <sheetName val="CV_CHAO_GIA_212"/>
      <sheetName val="Goc_CC12"/>
      <sheetName val="MA_NS11"/>
      <sheetName val="Bill_No_6_Koord_&amp;_Attendance10"/>
      <sheetName val="BQ_Kantor&amp;Pabrik(beton)10"/>
      <sheetName val="AnalisaSIPIL_RIIL10"/>
      <sheetName val="Isolasi_Luar_Dalam10"/>
      <sheetName val="Isolasi_Luar10"/>
      <sheetName val="analis_azaa10"/>
      <sheetName val="Analisa_ARS10"/>
      <sheetName val="01A-_RAB10"/>
      <sheetName val="rekap_c10"/>
      <sheetName val="HRG_BHN10"/>
      <sheetName val="Urai__Resap_pengikat10"/>
      <sheetName val="H_Satuan10"/>
      <sheetName val="Sàn_T110"/>
      <sheetName val="Lỗ_thông_gió10"/>
      <sheetName val="Chi_tiet10"/>
      <sheetName val="Danh_mục10"/>
      <sheetName val="Chiet_tinh_dz3510"/>
      <sheetName val="B1_1Giatri_theo_HD10"/>
      <sheetName val="TONG_HOP_STK_NHA_CUNG_CAP10"/>
      <sheetName val="Tổng_Hợp_giá_trị_theo_tháng9"/>
      <sheetName val="SS_Coc_Khoan_Nhoi9"/>
      <sheetName val="04_-_XUONG_DET_B9"/>
      <sheetName val="Data_(2)9"/>
      <sheetName val="KTXD-TQT,_PS9"/>
      <sheetName val="TH_SKL9"/>
      <sheetName val="gia_cong_tac8"/>
      <sheetName val="General_Schedule8"/>
      <sheetName val="DIEN_GIAI_KLCV_NHA_LAP_RAP8"/>
      <sheetName val="KL_THEP_NHA_LAP_RAP8"/>
      <sheetName val="Du_tru_CP-Bieu_018"/>
      <sheetName val="Luong_khoan_BĐH8"/>
      <sheetName val="NHAP_SL8"/>
      <sheetName val="GIÁ_VẬT_TƯ8"/>
      <sheetName val="Data_018"/>
      <sheetName val="Data_Phat8"/>
      <sheetName val="Eq__Mobilization8"/>
      <sheetName val="Div26_-_Elect8"/>
      <sheetName val="MTO_REV_2(ARMOR)8"/>
      <sheetName val="Đơn_Giá_7"/>
      <sheetName val="2_HĐ_MÁY_+_NHÂN_LỰC7"/>
      <sheetName val="CAP_NHAT_GIA_VL7"/>
      <sheetName val="HẠNG_MỤC7"/>
      <sheetName val="GIÁM_SÁT7"/>
      <sheetName val="Dinh_muc_CP_KTCB_khac7"/>
      <sheetName val="dongia_(2)7"/>
      <sheetName val="THPDMoi__(2)7"/>
      <sheetName val="DON_GIA7"/>
      <sheetName val="t-h_HA_THE7"/>
      <sheetName val="CHITIET_VL-NC-TT_-1p7"/>
      <sheetName val="TONG_HOP_VL-NC_TT7"/>
      <sheetName val="TH_XL7"/>
      <sheetName val="CHITIET_VL-NC-TT-3p7"/>
      <sheetName val="KPVC-BD_7"/>
      <sheetName val="CHITIET_VL-NC7"/>
      <sheetName val="Thiet_Bi7"/>
      <sheetName val="Phan_tich7"/>
      <sheetName val="TH_Vat_tu7"/>
      <sheetName val="TH_Kinh_phi7"/>
      <sheetName val="TH_MTC7"/>
      <sheetName val="TH_N_Cong7"/>
      <sheetName val="KL_chi_tiet7"/>
      <sheetName val="KL_tong_hop7"/>
      <sheetName val="D_&amp;_W_sizes10"/>
      <sheetName val="Cover_Daf-210"/>
      <sheetName val="Analisa_HS10"/>
      <sheetName val="mat-me_pipa10"/>
      <sheetName val="Currency_Rate10"/>
      <sheetName val="B___Norelec10"/>
      <sheetName val="Rekap_Direct_Cost10"/>
      <sheetName val="Bill_No_6_Koord___Attendance10"/>
      <sheetName val="Cac_HS_hieu_chinh9"/>
      <sheetName val="2-Genset_print9"/>
      <sheetName val="MOW_45%9"/>
      <sheetName val="MOS_55%9"/>
      <sheetName val="_UPAH9"/>
      <sheetName val="B_-_Norelec9"/>
      <sheetName val="DAFT_ALAT,UPAH_&amp;_MAT9"/>
      <sheetName val="Harga_ME_9"/>
      <sheetName val="CONS_9"/>
      <sheetName val="January_20159"/>
      <sheetName val="Basic_Price9"/>
      <sheetName val="HARGA_MATERIAL9"/>
      <sheetName val="BQ_ARS9"/>
      <sheetName val="DETAIL_RAP9"/>
      <sheetName val="BQ_PENGURANGAN_SALURAN9"/>
      <sheetName val="Week9-Feb____9"/>
      <sheetName val="D_HARGA9"/>
      <sheetName val="Analisa_Harga9"/>
      <sheetName val="Analisa_Gabungan9"/>
      <sheetName val="bahan_8"/>
      <sheetName val="Pln_Pdt8"/>
      <sheetName val="Steel_Pipe8"/>
      <sheetName val="External_PVC,_PPR,_HDPE8"/>
      <sheetName val="Internal_PVC,_PPR,_HDPE8"/>
      <sheetName val="GI_Sheet8"/>
      <sheetName val="BQ_(by_owner)8"/>
      <sheetName val="rab_me_(fisik)8"/>
      <sheetName val="rab_me_(by_owner)_8"/>
      <sheetName val="Form_I8"/>
      <sheetName val="Cover_Daf_28"/>
      <sheetName val="B1form_(2)8"/>
      <sheetName val="2_28"/>
      <sheetName val="Analisa_Upah_&amp;_Bahan_Plum8"/>
      <sheetName val="Analisa_&amp;_Upah8"/>
      <sheetName val="AT_28"/>
      <sheetName val="HB_8"/>
      <sheetName val="ANAL_BOW8"/>
      <sheetName val="Project_Data8"/>
      <sheetName val="MEP_SUM7"/>
      <sheetName val="TINH_GIA_-_SAN_XUAT_Vertico7"/>
      <sheetName val="05__Data_Cash_Flow7"/>
      <sheetName val="MTO_REV_2_ARMOR_7"/>
      <sheetName val="NSA_fr_Revit7"/>
      <sheetName val="Thông_tin_ban_đầu7"/>
      <sheetName val="Chiet_tinh_dz226"/>
      <sheetName val="CHÀO_GIÁ_KL_CÁC_TUYẾN_CÒN_LẠI6"/>
      <sheetName val="_TNT_K_Lượng_các_tuyến_còn_lại6"/>
      <sheetName val="KL_TNT_Khu_thấp_tầng6"/>
      <sheetName val="KL__HG_ĐIỆN_còn_lại6"/>
      <sheetName val="KHỐI_LƯỢNG_HỐ_VAN6"/>
      <sheetName val="Sàn_tầng_01_(_old_)6"/>
      <sheetName val="B4-C_A,C_B,C1,_C1-A5"/>
      <sheetName val="B6-D2_to_D2C_5"/>
      <sheetName val="B19-Beach_Club5"/>
      <sheetName val="3_1_16"/>
      <sheetName val="3_1_46"/>
      <sheetName val="2_5_16"/>
      <sheetName val="4_1_16"/>
      <sheetName val="4_3_26"/>
      <sheetName val="2_3_36"/>
      <sheetName val="5_3_16"/>
      <sheetName val="2_4_36"/>
      <sheetName val="CU_Bơm_Van6"/>
      <sheetName val="NHAT_KY_HO_SO_THANH_TOAN6"/>
      <sheetName val="1_GTTT_VAT_TU6"/>
      <sheetName val="2_GTKL_vattu6"/>
      <sheetName val="3_THKL_vat_tu6"/>
      <sheetName val="4_KLVT6"/>
      <sheetName val="Tinh_tole_ngay_6"/>
      <sheetName val="6_TUHĐ6"/>
      <sheetName val="TONG_HOP_VL-NC6"/>
      <sheetName val="TONGKE3p_6"/>
      <sheetName val="TH_VL,_NC,_DDHT_Thanhphuoc6"/>
      <sheetName val="GOC-KO_IN6"/>
      <sheetName val="MTO_REV_05"/>
      <sheetName val="MAIN_GATE_HOUSE5"/>
      <sheetName val="Piling_work5"/>
      <sheetName val="Steel_work5"/>
      <sheetName val="Finishing_work5"/>
      <sheetName val="External_work5"/>
      <sheetName val="Budget_control_Rev65"/>
      <sheetName val="1__HT_Điện_-_R15"/>
      <sheetName val="2__HT_Máy_Phát_Điện_-_R15"/>
      <sheetName val="3_HT_ĐHKK_-_R25"/>
      <sheetName val="4_HT_Cấp_Thoát_Nước5"/>
      <sheetName val="5_HT_PCCC5"/>
      <sheetName val="6__Thiết_bị_chính5"/>
      <sheetName val="Các_Hạng_mục_Thay_đổi5"/>
      <sheetName val="Tai_trong5"/>
      <sheetName val="KT(C-C)_DAT5"/>
      <sheetName val="Bang_tt_mot_so_chi_tiet5"/>
      <sheetName val="LCR_BOQ_TENDER5"/>
      <sheetName val="Daftar_Upah5"/>
      <sheetName val="Rekap_Prelim5"/>
      <sheetName val="perkerasan_rigid5"/>
      <sheetName val="Analis_harga5"/>
      <sheetName val="Unit_Rate5"/>
      <sheetName val="Fire_Fighting5"/>
      <sheetName val="Item_Kompensasi5"/>
      <sheetName val="NP_(4)5"/>
      <sheetName val="Bore_Pile5"/>
      <sheetName val="taking_of5"/>
      <sheetName val="SUM_PROG_ACT5"/>
      <sheetName val="KURVA_S_PLAN5"/>
      <sheetName val="KURVA_S_ACT5"/>
      <sheetName val="M1_PROGRES_5"/>
      <sheetName val="M1_KURVA_S5"/>
      <sheetName val="M2_KURVA_S5"/>
      <sheetName val="M3_KURVA_S5"/>
      <sheetName val="M4_KURVA_S5"/>
      <sheetName val="M5_KURVA_S5"/>
      <sheetName val="M6_KURVA_S5"/>
      <sheetName val="M7_KURVA_S5"/>
      <sheetName val="M8_KURVA_S5"/>
      <sheetName val="M9_KURVA_S5"/>
      <sheetName val="KL_THÉP_MÓNG,DẦM,_SÀN,_CỘT_B25"/>
      <sheetName val="THKLTT_THÉP_B25"/>
      <sheetName val="Detail_RAM_DỐC_B1-L15"/>
      <sheetName val="PL_Dieu_chinh5"/>
      <sheetName val="KLHT-02_15"/>
      <sheetName val="KLT_MONG,CỔ_CỘT5"/>
      <sheetName val="KLT_SAN_ZONE2,35"/>
      <sheetName val="KLT_NEN5"/>
      <sheetName val="KLT_COT5"/>
      <sheetName val="KLT_DAM5"/>
      <sheetName val="T_LANH_TO5"/>
      <sheetName val="THANG_+LANH_TO5"/>
      <sheetName val="BE_NƯƠC5"/>
      <sheetName val="Doi_so5"/>
      <sheetName val="CT_ĐẤT5"/>
      <sheetName val="CT_BE_TONG5"/>
      <sheetName val="CT_VAN_KHUON5"/>
      <sheetName val="CT_KHAC5"/>
      <sheetName val="CV_PHAT5"/>
      <sheetName val="TH-VT_CĐT_cấp5"/>
      <sheetName val="DG-VT_nhập_CT5"/>
      <sheetName val="Nhat_ky_TT5"/>
      <sheetName val="D_muc_KL5"/>
      <sheetName val="D_muc_checklist5"/>
      <sheetName val="THKL_B35"/>
      <sheetName val="Báo_cháy_B45"/>
      <sheetName val="D_muc_checklist_(2)5"/>
      <sheetName val="2_TH_Giá_Trị5"/>
      <sheetName val="Lập_là5"/>
      <sheetName val="Xây_thang_bộ,_tam_cấp5"/>
      <sheetName val="DATA_CUA_A35"/>
      <sheetName val="DATA_LANH_TO_A35"/>
      <sheetName val="Trat_trong5"/>
      <sheetName val="Trat_ngoài5"/>
      <sheetName val="Cán_nền5"/>
      <sheetName val="Sơn_trong5"/>
      <sheetName val="Sơn_ngoài5"/>
      <sheetName val="Chống_thấm_A3575"/>
      <sheetName val="Bê_Tông_bù_mái5"/>
      <sheetName val="Trần_thạch_cao_A35"/>
      <sheetName val="CỦA_NHOM_KINH_A35"/>
      <sheetName val="ĐCKL_THÉP5"/>
      <sheetName val="THVL_CĐT_CẤP5"/>
      <sheetName val="4_TK_CẨU_THÙNG5"/>
      <sheetName val="worker_camp5"/>
      <sheetName val="1-_Prelim5"/>
      <sheetName val="2-Doors_&amp;_Windows5"/>
      <sheetName val="3-Finishing_works,_CM15"/>
      <sheetName val="4-Finishing_works,_CM25"/>
      <sheetName val="5-_Miscellaneous_works5"/>
      <sheetName val="Dien_thong_tin5"/>
      <sheetName val="BB_Tham_dinh5"/>
      <sheetName val="Khau_tru-015"/>
      <sheetName val="Khau_tru-025"/>
      <sheetName val="Khau_tru-035"/>
      <sheetName val="tính_tole5"/>
      <sheetName val="Công_thức_ống_gió5"/>
      <sheetName val="NKHSTT_TVQL5"/>
      <sheetName val="2_TH-GTrị5"/>
      <sheetName val="5_TH-ĐHTG5"/>
      <sheetName val="1_R18_BF5"/>
      <sheetName val="1__Bìa_5"/>
      <sheetName val="2_Mucluc_5"/>
      <sheetName val="3_NTGD5"/>
      <sheetName val="DS_(2)5"/>
      <sheetName val="02A_ĐNTT_HĐ5"/>
      <sheetName val="03A_DGKL_HĐ5"/>
      <sheetName val="ĐỀ_NGHỊ_TT_TIẾN_DUNG5"/>
      <sheetName val="TT_TIẾN_DUNG5"/>
      <sheetName val="ĐỀ_NGHỊ_TT_ANH_DU5"/>
      <sheetName val="TT_ANH_DU5"/>
      <sheetName val="XE_VẬN_CHUYỂN_TIẾN_DUNG_+_A_DU5"/>
      <sheetName val="Máy_đào_Tiến_Dung5"/>
      <sheetName val="ĐỀ_NGHỊ_TT_ANH_DU_(Lần_2)5"/>
      <sheetName val="TT_ANH_DU_(Lần_2)5"/>
      <sheetName val="Xe_vận_chuyển_anh_Du_tiếp5"/>
      <sheetName val="PLHĐ_015"/>
      <sheetName val="TÍNH_TOÁN_KHỐI_LƯỢNG_P65"/>
      <sheetName val="hỢP_ĐỒNG5"/>
      <sheetName val="NK_HSTT5"/>
      <sheetName val="BB_thẩm_định5"/>
      <sheetName val="đọc_số5"/>
      <sheetName val="Khấu_trừ-035"/>
      <sheetName val="Dự_trù_thanh_toán5"/>
      <sheetName val="Chi_tiết_dự_trù5"/>
      <sheetName val="Tổng_hợp_kl_dự_kiến_tháng_10_5"/>
      <sheetName val="Bảng_thống_kê_(2)5"/>
      <sheetName val="DGKL_TT4-10(1-7)5"/>
      <sheetName val="DGKL_TT4-10(8-13)5"/>
      <sheetName val="DGKL_TT4-11(1-6)5"/>
      <sheetName val="DGKL_TT4-11(7-12)5"/>
      <sheetName val="thep_TT4-10(1-7)5"/>
      <sheetName val="thep_TT4-11(1-6)5"/>
      <sheetName val="thep_TT4-10(8-13)5"/>
      <sheetName val="thep_TT4-11(7-12)_5"/>
      <sheetName val="ĐƠN_TRỌNG5"/>
      <sheetName val="gọi_thép5"/>
      <sheetName val="THEP_MONG_+VACH_HO_PIT5"/>
      <sheetName val="THEP_SAN5"/>
      <sheetName val="THEP_MONG_CAU_THAP5"/>
      <sheetName val="Bill_1-_Prelim5"/>
      <sheetName val="DT_TH5"/>
      <sheetName val="Bill_01-Prelims(ham)5"/>
      <sheetName val="Bill_05_-_Prelims_(than)5"/>
      <sheetName val="_Bill_02_-_BPTC5"/>
      <sheetName val="Bill_03-Basement5"/>
      <sheetName val="Bill_04_-_MEP5"/>
      <sheetName val="Bill_06_-_ketcauthan5"/>
      <sheetName val="Bill_07_-_chong_tham5"/>
      <sheetName val="Bill_08_-_Xay_tho5"/>
      <sheetName val="Bill_09_-_HT_tho5"/>
      <sheetName val="Bill_10-Ngoai_troi5"/>
      <sheetName val="Bill_11_-_Other5"/>
      <sheetName val="DT_rút_gọn5"/>
      <sheetName val="Danh_sach_VT5"/>
      <sheetName val="Định_mức5"/>
      <sheetName val="TH_NC5"/>
      <sheetName val="1__VT_chính5"/>
      <sheetName val="2__VT_phụ5"/>
      <sheetName val="3__Thầu_phụ5"/>
      <sheetName val="4__Nhân_công5"/>
      <sheetName val="4a_NS_NC5"/>
      <sheetName val="5_Thiết_bị_thi_công5"/>
      <sheetName val="6_Chi_phí_khác5"/>
      <sheetName val="Dàn_giáo_bao_che5"/>
      <sheetName val="Cofa_dầm,_sàn,_cột,_vách5"/>
      <sheetName val="NT(VAI_DIA)5"/>
      <sheetName val="NT(TUOI_NHUA)_5"/>
      <sheetName val="NT(THAM_BTN)5"/>
      <sheetName val="CT_PhatQuang_(N76-ĐG)TT5"/>
      <sheetName val="CĐ_hiện_trạng_(N76-ĐG_PT)5"/>
      <sheetName val="CT_đào_khuôn_(N76-ĐG)PT5"/>
      <sheetName val="CĐ_ĐÀO_(N76-ĐG_PT)5"/>
      <sheetName val="Đắp_cát_K95-L2__(ĐNP)5"/>
      <sheetName val="c_độ_đỉnh_k95)__(ĐNP)5"/>
      <sheetName val="CT_Đắp_cát_K98_L2_(ĐNP)5"/>
      <sheetName val="c_độ_đỉnh_k98_L1_(ĐNP)5"/>
      <sheetName val="Vải_địa__(ĐNP)5"/>
      <sheetName val="cpdd_II__(ĐNP)_(L2)5"/>
      <sheetName val="c_độ_cpdd_II_(ĐNP)5"/>
      <sheetName val="cpdd_I_(L1)_(ĐNP)5"/>
      <sheetName val="c_độ_cpdd_I_(1-14)_(ĐNP)5"/>
      <sheetName val="tưới_nhựa_(ĐNP)5"/>
      <sheetName val="BTN_h_trung_(ĐNP)5"/>
      <sheetName val="Div_C5"/>
      <sheetName val="Contractor_letter5"/>
      <sheetName val="Final_Summary5"/>
      <sheetName val="Main_Summary5"/>
      <sheetName val="Bill_1_Preliminaries5"/>
      <sheetName val="Bill_2_PS&amp;PC_Sums5"/>
      <sheetName val="Bill_3_Summary5"/>
      <sheetName val="Div_E5"/>
      <sheetName val="Div__15"/>
      <sheetName val="Div_25"/>
      <sheetName val="Div_35"/>
      <sheetName val="Div_H5"/>
      <sheetName val="Div_J5"/>
      <sheetName val="Div_45"/>
      <sheetName val="Div_55"/>
      <sheetName val="Div_65"/>
      <sheetName val="Div_75"/>
      <sheetName val="Div_85"/>
      <sheetName val="VO_Summary5"/>
      <sheetName val="Div_R5"/>
      <sheetName val="DIV_W(_Not_Print)5"/>
      <sheetName val="6_External_works-R185"/>
      <sheetName val="Tổng_hợp5"/>
      <sheetName val="Tòa_R15"/>
      <sheetName val="Tòa_R25"/>
      <sheetName val="Tòa_R35"/>
      <sheetName val="Tòa_R45"/>
      <sheetName val="Tòa_R55"/>
      <sheetName val="Tòa_R65"/>
      <sheetName val="items_left4"/>
      <sheetName val="May_TC4"/>
      <sheetName val="Nhan_cong4"/>
      <sheetName val="Vat_tu4"/>
      <sheetName val="Bang_KL4"/>
      <sheetName val="DM_ChiPhi4"/>
      <sheetName val="Phan_tho4"/>
      <sheetName val="1_DATE4"/>
      <sheetName val="Du_toan4"/>
      <sheetName val="Nuoc_kho_lanh4"/>
      <sheetName val="BB_lay_mau4"/>
      <sheetName val="Thuc_thanh4"/>
      <sheetName val="KL_Chi_tiết4"/>
      <sheetName val="INPUT_DATA_HERE5"/>
      <sheetName val="COST_SUM4"/>
      <sheetName val="Bill_1_CPC4"/>
      <sheetName val="Bill_2_BoQ4"/>
      <sheetName val="Bill_3_PL4"/>
      <sheetName val="Bill_4_Do_boc_KL4"/>
      <sheetName val="Bill5__VT_CDT_cap4"/>
      <sheetName val="II_6_114"/>
      <sheetName val="BẢNG_TH_CỬA_CC4"/>
      <sheetName val="BẢNG_TH_PHU_KIEN4"/>
      <sheetName val="Goi_thau4"/>
      <sheetName val="Bill_2_BoQ__(2)4"/>
      <sheetName val="Bảng_TH_PK4"/>
      <sheetName val="Chi_tiết4"/>
      <sheetName val="I_14"/>
      <sheetName val="I_24"/>
      <sheetName val="I_34"/>
      <sheetName val="I_44"/>
      <sheetName val="I_54"/>
      <sheetName val="Annex_B4"/>
      <sheetName val="HARGA_ALAT4"/>
      <sheetName val="KL_san_lap4"/>
      <sheetName val="6PILE__(돌출)4"/>
      <sheetName val="Danh_mục_VT3"/>
      <sheetName val="Data_Validation4"/>
      <sheetName val="MA_K_HANG3"/>
      <sheetName val="Pasir_Panjang_100J3"/>
      <sheetName val="Phan_tich_DG3"/>
      <sheetName val="THKP_coc3"/>
      <sheetName val="Bang_PTVT3"/>
      <sheetName val="04__TheoDoiChiPhiB3"/>
      <sheetName val="6_TVBH3"/>
      <sheetName val="Kolom_UT3"/>
      <sheetName val="TH_May_TC3"/>
      <sheetName val="KLDT_DIEN3"/>
      <sheetName val="PTVT_DIEN3"/>
      <sheetName val="Thong_ke_thiet_bi3"/>
      <sheetName val="Chenh_lech_vat_tu3"/>
      <sheetName val="TONG_HOP_HM3"/>
      <sheetName val="NHA_XUONG3"/>
      <sheetName val="Elemental_Breakdown+20%3"/>
      <sheetName val="Cash_Flow2"/>
      <sheetName val="CP_Khac_cuoc_VC2"/>
      <sheetName val="TH_thiet_bi2"/>
      <sheetName val="List_tình_trạng2"/>
      <sheetName val="THEP_TAM3"/>
      <sheetName val="THEP_HÌNH3"/>
      <sheetName val="THEP_HINH3"/>
      <sheetName val="XA_GO3"/>
      <sheetName val="BANG_TRA3"/>
      <sheetName val="_3"/>
      <sheetName val="Vat_lieu_Canh2"/>
      <sheetName val="Vat_Lieu_HD2"/>
      <sheetName val="UNIT_PRICE_LIST1"/>
      <sheetName val="04_PLUMBING1"/>
      <sheetName val="Div_7_21"/>
      <sheetName val="F_ALARM1"/>
      <sheetName val="H_Upah1"/>
      <sheetName val="Form_A1"/>
      <sheetName val="Perm__Test1"/>
      <sheetName val="Analisa_ME1"/>
      <sheetName val="TE_TS_FA_LAN_MATV1"/>
      <sheetName val="Kuantitas_&amp;_Harga1"/>
      <sheetName val="CAB_21"/>
      <sheetName val="EI_(3-)1"/>
      <sheetName val="REKAP_WIL1"/>
      <sheetName val="Hrg_Dasar1"/>
      <sheetName val="ocean_voyage1"/>
      <sheetName val="DAF_ALAT1"/>
      <sheetName val="2_2_띠장의_설계1"/>
      <sheetName val="AN_Tdr1"/>
      <sheetName val="analis_standar(20m)1"/>
      <sheetName val="ANAL_BETON1"/>
      <sheetName val="iTEM_hARSAT1"/>
      <sheetName val="Cash_Flow_bulanan1"/>
      <sheetName val="rekap_mekanikal1"/>
      <sheetName val="Loan_Schedules1"/>
      <sheetName val="M_Pekerjaan1"/>
      <sheetName val="Rekap_1"/>
      <sheetName val="NP_(2)1"/>
      <sheetName val="1_1_1（土建6#楼）1"/>
      <sheetName val="HD_THI_CONG_20201"/>
      <sheetName val="CORE_DATA1"/>
      <sheetName val="Lintel_data1"/>
      <sheetName val="core_wall_data1"/>
      <sheetName val="¥_1"/>
      <sheetName val="DANH_SÁCH1"/>
      <sheetName val="Window_Door_schedule1"/>
      <sheetName val="PT_Vua1"/>
      <sheetName val="Bang_gia_cuoc1"/>
      <sheetName val="Bu_nhien_lieu1"/>
      <sheetName val="tong_du_toan1"/>
      <sheetName val="Tinh_toan1"/>
      <sheetName val="Joinery_works"/>
      <sheetName val="  "/>
      <sheetName val="Thép_ga_TNM_01081"/>
      <sheetName val="Bill_rekap"/>
      <sheetName val="Bill_of_Qty"/>
      <sheetName val="rap_rinci"/>
      <sheetName val="TYPE_D"/>
      <sheetName val="Steel_Material_List_"/>
      <sheetName val="DAF_HRG"/>
      <sheetName val="REKAP_ESKALASI"/>
      <sheetName val="lamp_9"/>
      <sheetName val="Agregat_Halus_&amp;_Kasar"/>
      <sheetName val="Indirect_Cost"/>
      <sheetName val="4-Basic_Price"/>
      <sheetName val="SUM_PROG_PLAN"/>
      <sheetName val="SUM_KURVA_S_ACT"/>
      <sheetName val="REKAP_BOBOT"/>
      <sheetName val="Rekap_Akhir"/>
      <sheetName val="7_Persiapan"/>
      <sheetName val="8_Struktur"/>
      <sheetName val="9_Arsitektur"/>
      <sheetName val="10_Mekanikal"/>
      <sheetName val="11_Elektrikal"/>
      <sheetName val="12_Area_Luar"/>
      <sheetName val="Bongkaran_Strut"/>
      <sheetName val="Harga_Satuan"/>
      <sheetName val="BEFORE_ALLOCATION"/>
      <sheetName val="property_Investasi_sd_juni_2020"/>
      <sheetName val="PERALATAN_"/>
      <sheetName val="AN__TAMPL"/>
      <sheetName val="Master_1_0"/>
      <sheetName val="7_PEK-STRUKTUR"/>
      <sheetName val="AHS_Aspal"/>
      <sheetName val="URAIAN_"/>
      <sheetName val="Analisa_Quarry"/>
      <sheetName val="bekesting_m2__2_"/>
      <sheetName val="rekap_harga_satuan_pek"/>
      <sheetName val="cat_baja_waterproofing"/>
      <sheetName val="HPS_PC"/>
      <sheetName val="gia_vt"/>
      <sheetName val="1_BILL_MOI_THAU_CAN_THUONG"/>
      <sheetName val="THONG_SO"/>
      <sheetName val="Đơn_giá_chi_tiết_TN_39"/>
      <sheetName val="rab_lt_2_bo"/>
      <sheetName val="DGKL_BTCT_TAI_CHO"/>
      <sheetName val="mã_"/>
      <sheetName val="Móng,_nền_"/>
      <sheetName val="__"/>
      <sheetName val="Weight_Bridge"/>
      <sheetName val="Ｎｏ_13"/>
      <sheetName val="Bang_khoi_luong"/>
      <sheetName val="PHẦN_KIẾN_TRÚC"/>
      <sheetName val="Exe_Sum"/>
      <sheetName val="11_1(10)"/>
      <sheetName val="VL-T8.12"/>
      <sheetName val="CF -Update 31Jul06"/>
      <sheetName val=" _x0008__x000f_ _x0010__x0013_"/>
      <sheetName val="[BQ_x0008_TIM_x0014_HR1xlsÿAT_Ü6"/>
      <sheetName val="MBW"/>
      <sheetName val="Sum_sanitary ware"/>
      <sheetName val="summary_ceiling_wall_floor_1_"/>
      <sheetName val="WORKSHOP"/>
      <sheetName val="SH-G"/>
      <sheetName val="SH-A"/>
      <sheetName val="Bù giá CM"/>
      <sheetName val="THKP"/>
      <sheetName val="BAttendance2"/>
      <sheetName val="BAttendance3"/>
      <sheetName val="BA-_Norelec2"/>
      <sheetName val="BAttendance4"/>
      <sheetName val="BA-_Norelec3"/>
      <sheetName val="BAttendance5"/>
      <sheetName val="BAttendance6"/>
      <sheetName val="BAttendance7"/>
      <sheetName val="BA-_Norelec6"/>
      <sheetName val="BAttendance8"/>
      <sheetName val="BA-_Norelec7"/>
      <sheetName val="BAttendance9"/>
      <sheetName val="BA-_Norelec8"/>
      <sheetName val="Chenh lech ca may"/>
      <sheetName val="TLg CN&amp;Laixe"/>
      <sheetName val="TLg CN&amp;Laixe (2)"/>
      <sheetName val="TLg Laitau"/>
      <sheetName val="TLg Laitau (2)"/>
      <sheetName val="bang tien luong"/>
      <sheetName val="ThongSo"/>
      <sheetName val="B.2 - Tinh CPVC"/>
      <sheetName val="TVLIEU"/>
      <sheetName val="sheet6"/>
      <sheetName val="SRC-B3U2"/>
      <sheetName val="음료실행"/>
      <sheetName val="DL danh sách"/>
      <sheetName val="A.KL CHI TIET-MT"/>
      <sheetName val="B.KL CHI TIET-BS"/>
      <sheetName val="02. PHAN TICH"/>
      <sheetName val="03. NGAN SACH"/>
      <sheetName val="NVL"/>
      <sheetName val="Tong_hop"/>
      <sheetName val="Bảng dung trọng"/>
      <sheetName val="9-1차이내역"/>
      <sheetName val="Beam reinfocement schedule"/>
      <sheetName val="Thong so dam"/>
      <sheetName val="Wall Block C"/>
      <sheetName val="S3 Architectural"/>
      <sheetName val="Tax T3+chi phi dot 2"/>
      <sheetName val="Tổng kê"/>
      <sheetName val="Huong dan"/>
      <sheetName val="110 cs EW"/>
      <sheetName val="ThongKe GĐ1"/>
      <sheetName val="CFS3"/>
      <sheetName val="HT"/>
      <sheetName val="M&amp;E list (E)"/>
      <sheetName val="xe"/>
      <sheetName val="Resort &amp; Compare"/>
      <sheetName val="8521"/>
      <sheetName val="Hệ số"/>
      <sheetName val="Động cơ"/>
      <sheetName val="BC-TH"/>
      <sheetName val="프랜트면허"/>
      <sheetName val="토목주소"/>
      <sheetName val="금융비용"/>
      <sheetName val="RFQ"/>
      <sheetName val="KL Chi tiết BV dự thầu"/>
      <sheetName val="KL chi tiết BV thi công"/>
      <sheetName val="anls space frame"/>
      <sheetName val="BHN"/>
      <sheetName val="ALT"/>
      <sheetName val="UPH"/>
      <sheetName val="Mall"/>
      <sheetName val="Harga Bahan &amp; Upah "/>
      <sheetName val="Fill this out first..."/>
      <sheetName val="MTP1"/>
      <sheetName val="Thong tin chung"/>
      <sheetName val="PL Vua"/>
      <sheetName val="Bảng nhân công"/>
      <sheetName val="Đo bóc KL"/>
      <sheetName val="Phân bổ ĐG để ký với XP"/>
      <sheetName val="Giai trinh"/>
      <sheetName val="Unit price(Updateting)"/>
      <sheetName val="HeSoDT"/>
      <sheetName val="THDuToan"/>
      <sheetName val="Piano_Montaggio_PO-02_bozza2"/>
      <sheetName val="Hrg_Sat1"/>
      <sheetName val="List_tình_trạng3"/>
      <sheetName val="Cash_Flow3"/>
      <sheetName val="CP_Khac_cuoc_VC3"/>
      <sheetName val="TH_thiet_bi3"/>
      <sheetName val="Vat_Lieu_HD3"/>
      <sheetName val="04_PLUMBING2"/>
      <sheetName val="UNIT_PRICE_LIST2"/>
      <sheetName val="HD_THI_CONG_20202"/>
      <sheetName val="Div_7_22"/>
      <sheetName val="F_ALARM2"/>
      <sheetName val="H_Upah2"/>
      <sheetName val="Form_A2"/>
      <sheetName val="Perm__Test2"/>
      <sheetName val="Analisa_ME2"/>
      <sheetName val="TE_TS_FA_LAN_MATV2"/>
      <sheetName val="Kuantitas_&amp;_Harga2"/>
      <sheetName val="CAB_22"/>
      <sheetName val="EI_(3-)2"/>
      <sheetName val="REKAP_WIL2"/>
      <sheetName val="Hrg_Dasar2"/>
      <sheetName val="ocean_voyage2"/>
      <sheetName val="DAF_ALAT2"/>
      <sheetName val="Hrg_Sat2"/>
      <sheetName val="2_2_띠장의_설계2"/>
      <sheetName val="AN_Tdr2"/>
      <sheetName val="analis_standar(20m)2"/>
      <sheetName val="ANAL_BETON2"/>
      <sheetName val="iTEM_hARSAT2"/>
      <sheetName val="Cash_Flow_bulanan2"/>
      <sheetName val="rekap_mekanikal2"/>
      <sheetName val="Loan_Schedules2"/>
      <sheetName val="M_Pekerjaan2"/>
      <sheetName val="Rekap_2"/>
      <sheetName val="NP_(2)2"/>
      <sheetName val="1_1_1（土建6#楼）2"/>
      <sheetName val="CORE_DATA2"/>
      <sheetName val="Lintel_data2"/>
      <sheetName val="core_wall_data2"/>
      <sheetName val="PT_Vua2"/>
      <sheetName val="rekap_rap15"/>
      <sheetName val="AN_BONGKARAN15"/>
      <sheetName val="AN_kusen15"/>
      <sheetName val="AN_beton15"/>
      <sheetName val="upah_bahan15"/>
      <sheetName val="RAB_BONGKARAN15"/>
      <sheetName val="bq_tam-penghub15"/>
      <sheetName val="RAB_AR&amp;STR15"/>
      <sheetName val="RAB_M&amp;E15"/>
      <sheetName val="Lat_gach_san_nha15"/>
      <sheetName val="RAB_AR_STR14"/>
      <sheetName val="01_THGTTT13"/>
      <sheetName val="HD_1512213"/>
      <sheetName val="CV_CHAO_GIA_213"/>
      <sheetName val="GT_Bieu_hanh_lang13"/>
      <sheetName val="COMMON_AREA13"/>
      <sheetName val="Goc_CC13"/>
      <sheetName val="MA_NS12"/>
      <sheetName val="Bill_No_6_Koord_&amp;_Attendance11"/>
      <sheetName val="BQ_Kantor&amp;Pabrik(beton)11"/>
      <sheetName val="AnalisaSIPIL_RIIL11"/>
      <sheetName val="Isolasi_Luar_Dalam11"/>
      <sheetName val="Isolasi_Luar11"/>
      <sheetName val="analis_azaa11"/>
      <sheetName val="Analisa_ARS11"/>
      <sheetName val="01A-_RAB11"/>
      <sheetName val="rekap_c11"/>
      <sheetName val="HRG_BHN11"/>
      <sheetName val="Urai__Resap_pengikat11"/>
      <sheetName val="H_Satuan11"/>
      <sheetName val="Chi_tiet11"/>
      <sheetName val="Danh_mục11"/>
      <sheetName val="Chiet_tinh_dz3511"/>
      <sheetName val="B1_1Giatri_theo_HD11"/>
      <sheetName val="Sàn_T111"/>
      <sheetName val="Lỗ_thông_gió11"/>
      <sheetName val="TONG_HOP_STK_NHA_CUNG_CAP11"/>
      <sheetName val="Tổng_Hợp_giá_trị_theo_tháng10"/>
      <sheetName val="SS_Coc_Khoan_Nhoi10"/>
      <sheetName val="04_-_XUONG_DET_B10"/>
      <sheetName val="Data_(2)10"/>
      <sheetName val="KTXD-TQT,_PS10"/>
      <sheetName val="TH_SKL10"/>
      <sheetName val="DIEN_GIAI_KLCV_NHA_LAP_RAP9"/>
      <sheetName val="KL_THEP_NHA_LAP_RAP9"/>
      <sheetName val="Du_tru_CP-Bieu_019"/>
      <sheetName val="Luong_khoan_BĐH9"/>
      <sheetName val="NHAP_SL9"/>
      <sheetName val="gia_cong_tac9"/>
      <sheetName val="GIÁ_VẬT_TƯ9"/>
      <sheetName val="Data_019"/>
      <sheetName val="General_Schedule9"/>
      <sheetName val="Data_Phat9"/>
      <sheetName val="Div26_-_Elect9"/>
      <sheetName val="MTO_REV_2(ARMOR)9"/>
      <sheetName val="Eq__Mobilization9"/>
      <sheetName val="Đơn_Giá_8"/>
      <sheetName val="2_HĐ_MÁY_+_NHÂN_LỰC8"/>
      <sheetName val="CAP_NHAT_GIA_VL8"/>
      <sheetName val="HẠNG_MỤC8"/>
      <sheetName val="GIÁM_SÁT8"/>
      <sheetName val="Dinh_muc_CP_KTCB_khac8"/>
      <sheetName val="dongia_(2)8"/>
      <sheetName val="THPDMoi__(2)8"/>
      <sheetName val="DON_GIA8"/>
      <sheetName val="t-h_HA_THE8"/>
      <sheetName val="CHITIET_VL-NC-TT_-1p8"/>
      <sheetName val="TONG_HOP_VL-NC_TT8"/>
      <sheetName val="TH_XL8"/>
      <sheetName val="CHITIET_VL-NC-TT-3p8"/>
      <sheetName val="KPVC-BD_8"/>
      <sheetName val="CHITIET_VL-NC8"/>
      <sheetName val="Thiet_Bi8"/>
      <sheetName val="Phan_tich8"/>
      <sheetName val="TH_Vat_tu8"/>
      <sheetName val="TH_Kinh_phi8"/>
      <sheetName val="TH_MTC8"/>
      <sheetName val="TH_N_Cong8"/>
      <sheetName val="KL_chi_tiet8"/>
      <sheetName val="KL_tong_hop8"/>
      <sheetName val="D_&amp;_W_sizes11"/>
      <sheetName val="Cover_Daf-211"/>
      <sheetName val="Analisa_HS11"/>
      <sheetName val="mat-me_pipa11"/>
      <sheetName val="Currency_Rate11"/>
      <sheetName val="B___Norelec11"/>
      <sheetName val="Rekap_Direct_Cost11"/>
      <sheetName val="Bill_No_6_Koord___Attendance11"/>
      <sheetName val="Cac_HS_hieu_chinh10"/>
      <sheetName val="2-Genset_print10"/>
      <sheetName val="MOW_45%10"/>
      <sheetName val="MOS_55%10"/>
      <sheetName val="_UPAH10"/>
      <sheetName val="B_-_Norelec10"/>
      <sheetName val="DAFT_ALAT,UPAH_&amp;_MAT10"/>
      <sheetName val="Harga_ME_10"/>
      <sheetName val="CONS_10"/>
      <sheetName val="January_201510"/>
      <sheetName val="Basic_Price10"/>
      <sheetName val="HARGA_MATERIAL10"/>
      <sheetName val="BQ_ARS10"/>
      <sheetName val="DETAIL_RAP10"/>
      <sheetName val="BQ_PENGURANGAN_SALURAN10"/>
      <sheetName val="Week9-Feb____10"/>
      <sheetName val="D_HARGA10"/>
      <sheetName val="Analisa_Harga10"/>
      <sheetName val="Analisa_Gabungan10"/>
      <sheetName val="bahan_9"/>
      <sheetName val="Pln_Pdt9"/>
      <sheetName val="Steel_Pipe9"/>
      <sheetName val="External_PVC,_PPR,_HDPE9"/>
      <sheetName val="Internal_PVC,_PPR,_HDPE9"/>
      <sheetName val="GI_Sheet9"/>
      <sheetName val="BQ_(by_owner)9"/>
      <sheetName val="rab_me_(fisik)9"/>
      <sheetName val="rab_me_(by_owner)_9"/>
      <sheetName val="Form_I9"/>
      <sheetName val="Cover_Daf_29"/>
      <sheetName val="B1form_(2)9"/>
      <sheetName val="2_29"/>
      <sheetName val="Analisa_Upah_&amp;_Bahan_Plum9"/>
      <sheetName val="Analisa_&amp;_Upah9"/>
      <sheetName val="AT_29"/>
      <sheetName val="HB_9"/>
      <sheetName val="ANAL_BOW9"/>
      <sheetName val="Project_Data9"/>
      <sheetName val="MEP_SUM8"/>
      <sheetName val="TINH_GIA_-_SAN_XUAT_Vertico8"/>
      <sheetName val="05__Data_Cash_Flow8"/>
      <sheetName val="MTO_REV_2_ARMOR_8"/>
      <sheetName val="NSA_fr_Revit8"/>
      <sheetName val="Thông_tin_ban_đầu8"/>
      <sheetName val="Chiet_tinh_dz227"/>
      <sheetName val="CHÀO_GIÁ_KL_CÁC_TUYẾN_CÒN_LẠI7"/>
      <sheetName val="_TNT_K_Lượng_các_tuyến_còn_lại7"/>
      <sheetName val="KL_TNT_Khu_thấp_tầng7"/>
      <sheetName val="KL__HG_ĐIỆN_còn_lại7"/>
      <sheetName val="KHỐI_LƯỢNG_HỐ_VAN7"/>
      <sheetName val="Sàn_tầng_01_(_old_)7"/>
      <sheetName val="3_1_17"/>
      <sheetName val="3_1_47"/>
      <sheetName val="2_5_17"/>
      <sheetName val="4_1_17"/>
      <sheetName val="4_3_27"/>
      <sheetName val="2_3_37"/>
      <sheetName val="5_3_17"/>
      <sheetName val="2_4_37"/>
      <sheetName val="CU_Bơm_Van7"/>
      <sheetName val="NHAT_KY_HO_SO_THANH_TOAN7"/>
      <sheetName val="1_GTTT_VAT_TU7"/>
      <sheetName val="2_GTKL_vattu7"/>
      <sheetName val="3_THKL_vat_tu7"/>
      <sheetName val="4_KLVT7"/>
      <sheetName val="Tinh_tole_ngay_7"/>
      <sheetName val="6_TUHĐ7"/>
      <sheetName val="TONG_HOP_VL-NC7"/>
      <sheetName val="TONGKE3p_7"/>
      <sheetName val="TH_VL,_NC,_DDHT_Thanhphuoc7"/>
      <sheetName val="GOC-KO_IN7"/>
      <sheetName val="B4-C_A,C_B,C1,_C1-A6"/>
      <sheetName val="B6-D2_to_D2C_6"/>
      <sheetName val="B19-Beach_Club6"/>
      <sheetName val="MTO_REV_06"/>
      <sheetName val="MAIN_GATE_HOUSE6"/>
      <sheetName val="Tai_trong6"/>
      <sheetName val="KT(C-C)_DAT6"/>
      <sheetName val="Bang_tt_mot_so_chi_tiet6"/>
      <sheetName val="1__HT_Điện_-_R16"/>
      <sheetName val="2__HT_Máy_Phát_Điện_-_R16"/>
      <sheetName val="3_HT_ĐHKK_-_R26"/>
      <sheetName val="4_HT_Cấp_Thoát_Nước6"/>
      <sheetName val="5_HT_PCCC6"/>
      <sheetName val="6__Thiết_bị_chính6"/>
      <sheetName val="Các_Hạng_mục_Thay_đổi6"/>
      <sheetName val="PL_Dieu_chinh6"/>
      <sheetName val="KLHT-02_16"/>
      <sheetName val="KLT_MONG,CỔ_CỘT6"/>
      <sheetName val="KLT_SAN_ZONE2,36"/>
      <sheetName val="KLT_NEN6"/>
      <sheetName val="KLT_COT6"/>
      <sheetName val="KLT_DAM6"/>
      <sheetName val="T_LANH_TO6"/>
      <sheetName val="THANG_+LANH_TO6"/>
      <sheetName val="BE_NƯƠC6"/>
      <sheetName val="Doi_so6"/>
      <sheetName val="CT_ĐẤT6"/>
      <sheetName val="CT_BE_TONG6"/>
      <sheetName val="CT_VAN_KHUON6"/>
      <sheetName val="CT_KHAC6"/>
      <sheetName val="2_TH_Giá_Trị6"/>
      <sheetName val="Lập_là6"/>
      <sheetName val="Xây_thang_bộ,_tam_cấp6"/>
      <sheetName val="DATA_CUA_A36"/>
      <sheetName val="DATA_LANH_TO_A36"/>
      <sheetName val="Trat_trong6"/>
      <sheetName val="Trat_ngoài6"/>
      <sheetName val="Cán_nền6"/>
      <sheetName val="Sơn_trong6"/>
      <sheetName val="Sơn_ngoài6"/>
      <sheetName val="Chống_thấm_A3576"/>
      <sheetName val="Bê_Tông_bù_mái6"/>
      <sheetName val="Trần_thạch_cao_A36"/>
      <sheetName val="CỦA_NHOM_KINH_A36"/>
      <sheetName val="ĐCKL_THÉP6"/>
      <sheetName val="THVL_CĐT_CẤP6"/>
      <sheetName val="4_TK_CẨU_THÙNG6"/>
      <sheetName val="CV_PHAT6"/>
      <sheetName val="TH-VT_CĐT_cấp6"/>
      <sheetName val="DG-VT_nhập_CT6"/>
      <sheetName val="Nhat_ky_TT6"/>
      <sheetName val="D_muc_KL6"/>
      <sheetName val="D_muc_checklist6"/>
      <sheetName val="THKL_B36"/>
      <sheetName val="Báo_cháy_B46"/>
      <sheetName val="D_muc_checklist_(2)6"/>
      <sheetName val="Dien_thong_tin6"/>
      <sheetName val="BB_Tham_dinh6"/>
      <sheetName val="Khau_tru-016"/>
      <sheetName val="Khau_tru-026"/>
      <sheetName val="Khau_tru-036"/>
      <sheetName val="tính_tole6"/>
      <sheetName val="Công_thức_ống_gió6"/>
      <sheetName val="NKHSTT_TVQL6"/>
      <sheetName val="2_TH-GTrị6"/>
      <sheetName val="5_TH-ĐHTG6"/>
      <sheetName val="1_R18_BF6"/>
      <sheetName val="LCR_BOQ_TENDER6"/>
      <sheetName val="1__Bìa_6"/>
      <sheetName val="2_Mucluc_6"/>
      <sheetName val="3_NTGD6"/>
      <sheetName val="DS_(2)6"/>
      <sheetName val="02A_ĐNTT_HĐ6"/>
      <sheetName val="03A_DGKL_HĐ6"/>
      <sheetName val="ĐỀ_NGHỊ_TT_TIẾN_DUNG6"/>
      <sheetName val="TT_TIẾN_DUNG6"/>
      <sheetName val="ĐỀ_NGHỊ_TT_ANH_DU6"/>
      <sheetName val="TT_ANH_DU6"/>
      <sheetName val="XE_VẬN_CHUYỂN_TIẾN_DUNG_+_A_DU6"/>
      <sheetName val="Máy_đào_Tiến_Dung6"/>
      <sheetName val="ĐỀ_NGHỊ_TT_ANH_DU_(Lần_2)6"/>
      <sheetName val="TT_ANH_DU_(Lần_2)6"/>
      <sheetName val="Xe_vận_chuyển_anh_Du_tiếp6"/>
      <sheetName val="PLHĐ_016"/>
      <sheetName val="TÍNH_TOÁN_KHỐI_LƯỢNG_P66"/>
      <sheetName val="hỢP_ĐỒNG6"/>
      <sheetName val="NK_HSTT6"/>
      <sheetName val="BB_thẩm_định6"/>
      <sheetName val="đọc_số6"/>
      <sheetName val="Khấu_trừ-036"/>
      <sheetName val="Dự_trù_thanh_toán6"/>
      <sheetName val="Chi_tiết_dự_trù6"/>
      <sheetName val="Tổng_hợp_kl_dự_kiến_tháng_10_6"/>
      <sheetName val="Bảng_thống_kê_(2)6"/>
      <sheetName val="DGKL_TT4-10(1-7)6"/>
      <sheetName val="DGKL_TT4-10(8-13)6"/>
      <sheetName val="DGKL_TT4-11(1-6)6"/>
      <sheetName val="DGKL_TT4-11(7-12)6"/>
      <sheetName val="thep_TT4-10(1-7)6"/>
      <sheetName val="thep_TT4-11(1-6)6"/>
      <sheetName val="thep_TT4-10(8-13)6"/>
      <sheetName val="thep_TT4-11(7-12)_6"/>
      <sheetName val="ĐƠN_TRỌNG6"/>
      <sheetName val="gọi_thép6"/>
      <sheetName val="Piling_work6"/>
      <sheetName val="Steel_work6"/>
      <sheetName val="Finishing_work6"/>
      <sheetName val="External_work6"/>
      <sheetName val="Budget_control_Rev66"/>
      <sheetName val="NT(VAI_DIA)6"/>
      <sheetName val="NT(TUOI_NHUA)_6"/>
      <sheetName val="NT(THAM_BTN)6"/>
      <sheetName val="CT_PhatQuang_(N76-ĐG)TT6"/>
      <sheetName val="CĐ_hiện_trạng_(N76-ĐG_PT)6"/>
      <sheetName val="CT_đào_khuôn_(N76-ĐG)PT6"/>
      <sheetName val="CĐ_ĐÀO_(N76-ĐG_PT)6"/>
      <sheetName val="Đắp_cát_K95-L2__(ĐNP)6"/>
      <sheetName val="c_độ_đỉnh_k95)__(ĐNP)6"/>
      <sheetName val="CT_Đắp_cát_K98_L2_(ĐNP)6"/>
      <sheetName val="c_độ_đỉnh_k98_L1_(ĐNP)6"/>
      <sheetName val="Vải_địa__(ĐNP)6"/>
      <sheetName val="cpdd_II__(ĐNP)_(L2)6"/>
      <sheetName val="c_độ_cpdd_II_(ĐNP)6"/>
      <sheetName val="cpdd_I_(L1)_(ĐNP)6"/>
      <sheetName val="c_độ_cpdd_I_(1-14)_(ĐNP)6"/>
      <sheetName val="tưới_nhựa_(ĐNP)6"/>
      <sheetName val="BTN_h_trung_(ĐNP)6"/>
      <sheetName val="THEP_MONG_+VACH_HO_PIT6"/>
      <sheetName val="THEP_SAN6"/>
      <sheetName val="THEP_MONG_CAU_THAP6"/>
      <sheetName val="Bill_1-_Prelim6"/>
      <sheetName val="DT_TH6"/>
      <sheetName val="Bill_01-Prelims(ham)6"/>
      <sheetName val="Bill_05_-_Prelims_(than)6"/>
      <sheetName val="_Bill_02_-_BPTC6"/>
      <sheetName val="Bill_03-Basement6"/>
      <sheetName val="Bill_04_-_MEP6"/>
      <sheetName val="Bill_06_-_ketcauthan6"/>
      <sheetName val="Bill_07_-_chong_tham6"/>
      <sheetName val="Bill_08_-_Xay_tho6"/>
      <sheetName val="Bill_09_-_HT_tho6"/>
      <sheetName val="Bill_10-Ngoai_troi6"/>
      <sheetName val="Bill_11_-_Other6"/>
      <sheetName val="DT_rút_gọn6"/>
      <sheetName val="Danh_sach_VT6"/>
      <sheetName val="Định_mức6"/>
      <sheetName val="TH_NC6"/>
      <sheetName val="1__VT_chính6"/>
      <sheetName val="2__VT_phụ6"/>
      <sheetName val="3__Thầu_phụ6"/>
      <sheetName val="4__Nhân_công6"/>
      <sheetName val="4a_NS_NC6"/>
      <sheetName val="5_Thiết_bị_thi_công6"/>
      <sheetName val="6_Chi_phí_khác6"/>
      <sheetName val="Dàn_giáo_bao_che6"/>
      <sheetName val="Cofa_dầm,_sàn,_cột,_vách6"/>
      <sheetName val="6_External_works-R186"/>
      <sheetName val="Detail_RAM_DỐC_B1-L16"/>
      <sheetName val="KL_THÉP_MÓNG,DẦM,_SÀN,_CỘT_B26"/>
      <sheetName val="THKLTT_THÉP_B26"/>
      <sheetName val="Tổng_hợp6"/>
      <sheetName val="Tòa_R16"/>
      <sheetName val="Tòa_R26"/>
      <sheetName val="Tòa_R36"/>
      <sheetName val="Tòa_R46"/>
      <sheetName val="Tòa_R56"/>
      <sheetName val="Tòa_R66"/>
      <sheetName val="worker_camp6"/>
      <sheetName val="1-_Prelim6"/>
      <sheetName val="2-Doors_&amp;_Windows6"/>
      <sheetName val="3-Finishing_works,_CM16"/>
      <sheetName val="4-Finishing_works,_CM26"/>
      <sheetName val="5-_Miscellaneous_works6"/>
      <sheetName val="Daftar_Upah6"/>
      <sheetName val="Rekap_Prelim6"/>
      <sheetName val="perkerasan_rigid6"/>
      <sheetName val="Analis_harga6"/>
      <sheetName val="Unit_Rate6"/>
      <sheetName val="Fire_Fighting6"/>
      <sheetName val="Item_Kompensasi6"/>
      <sheetName val="NP_(4)6"/>
      <sheetName val="Bore_Pile6"/>
      <sheetName val="taking_of6"/>
      <sheetName val="SUM_PROG_ACT6"/>
      <sheetName val="KURVA_S_PLAN6"/>
      <sheetName val="KURVA_S_ACT6"/>
      <sheetName val="M1_PROGRES_6"/>
      <sheetName val="M1_KURVA_S6"/>
      <sheetName val="M2_KURVA_S6"/>
      <sheetName val="M3_KURVA_S6"/>
      <sheetName val="M4_KURVA_S6"/>
      <sheetName val="M5_KURVA_S6"/>
      <sheetName val="M6_KURVA_S6"/>
      <sheetName val="M7_KURVA_S6"/>
      <sheetName val="M8_KURVA_S6"/>
      <sheetName val="M9_KURVA_S6"/>
      <sheetName val="Div_C6"/>
      <sheetName val="Contractor_letter6"/>
      <sheetName val="Final_Summary6"/>
      <sheetName val="Main_Summary6"/>
      <sheetName val="Bill_1_Preliminaries6"/>
      <sheetName val="Bill_2_PS&amp;PC_Sums6"/>
      <sheetName val="Bill_3_Summary6"/>
      <sheetName val="Div_E6"/>
      <sheetName val="Div__16"/>
      <sheetName val="Div_26"/>
      <sheetName val="Div_36"/>
      <sheetName val="Div_H6"/>
      <sheetName val="Div_J6"/>
      <sheetName val="Div_46"/>
      <sheetName val="Div_56"/>
      <sheetName val="Div_66"/>
      <sheetName val="Div_76"/>
      <sheetName val="Div_86"/>
      <sheetName val="VO_Summary6"/>
      <sheetName val="Div_R6"/>
      <sheetName val="DIV_W(_Not_Print)6"/>
      <sheetName val="INPUT_DATA_HERE6"/>
      <sheetName val="1_DATE5"/>
      <sheetName val="Du_toan5"/>
      <sheetName val="Nuoc_kho_lanh5"/>
      <sheetName val="BB_lay_mau5"/>
      <sheetName val="Phan_tho5"/>
      <sheetName val="items_left5"/>
      <sheetName val="May_TC5"/>
      <sheetName val="Nhan_cong5"/>
      <sheetName val="Vat_tu5"/>
      <sheetName val="Bang_KL5"/>
      <sheetName val="DM_ChiPhi5"/>
      <sheetName val="KL_Chi_tiết5"/>
      <sheetName val="HARGA_ALAT5"/>
      <sheetName val="Thuc_thanh5"/>
      <sheetName val="COST_SUM5"/>
      <sheetName val="Bill_1_CPC5"/>
      <sheetName val="Bill_2_BoQ5"/>
      <sheetName val="Bill_3_PL5"/>
      <sheetName val="Bill_4_Do_boc_KL5"/>
      <sheetName val="Bill5__VT_CDT_cap5"/>
      <sheetName val="II_6_115"/>
      <sheetName val="BẢNG_TH_CỬA_CC5"/>
      <sheetName val="BẢNG_TH_PHU_KIEN5"/>
      <sheetName val="Goi_thau5"/>
      <sheetName val="Bill_2_BoQ__(2)5"/>
      <sheetName val="Bảng_TH_PK5"/>
      <sheetName val="Chi_tiết5"/>
      <sheetName val="I_15"/>
      <sheetName val="I_25"/>
      <sheetName val="I_35"/>
      <sheetName val="I_45"/>
      <sheetName val="I_55"/>
      <sheetName val="KL_san_lap5"/>
      <sheetName val="6PILE__(돌출)5"/>
      <sheetName val="Annex_B5"/>
      <sheetName val="Danh_mục_VT4"/>
      <sheetName val="Data_Validation5"/>
      <sheetName val="MA_K_HANG4"/>
      <sheetName val="Phan_tich_DG4"/>
      <sheetName val="Pasir_Panjang_100J4"/>
      <sheetName val="THKP_coc4"/>
      <sheetName val="Bang_PTVT4"/>
      <sheetName val="04__TheoDoiChiPhiB4"/>
      <sheetName val="6_TVBH4"/>
      <sheetName val="Kolom_UT4"/>
      <sheetName val="Chenh_lech_vat_tu4"/>
      <sheetName val="TH_May_TC4"/>
      <sheetName val="KLDT_DIEN4"/>
      <sheetName val="PTVT_DIEN4"/>
      <sheetName val="Thong_ke_thiet_bi4"/>
      <sheetName val="Elemental_Breakdown+20%4"/>
      <sheetName val="TONG_HOP_HM4"/>
      <sheetName val="NHA_XUONG4"/>
      <sheetName val="List_tình_trạng4"/>
      <sheetName val="Cash_Flow4"/>
      <sheetName val="CP_Khac_cuoc_VC4"/>
      <sheetName val="TH_thiet_bi4"/>
      <sheetName val="THEP_TAM4"/>
      <sheetName val="THEP_HÌNH4"/>
      <sheetName val="THEP_HINH4"/>
      <sheetName val="XA_GO4"/>
      <sheetName val="BANG_TRA4"/>
      <sheetName val="_4"/>
      <sheetName val="Vat_Lieu_HD4"/>
      <sheetName val="04_PLUMBING3"/>
      <sheetName val="Vat_lieu_Canh3"/>
      <sheetName val="UNIT_PRICE_LIST3"/>
      <sheetName val="HD_THI_CONG_20203"/>
      <sheetName val="Div_7_23"/>
      <sheetName val="F_ALARM3"/>
      <sheetName val="H_Upah3"/>
      <sheetName val="Form_A3"/>
      <sheetName val="Perm__Test3"/>
      <sheetName val="Analisa_ME3"/>
      <sheetName val="TE_TS_FA_LAN_MATV3"/>
      <sheetName val="Kuantitas_&amp;_Harga3"/>
      <sheetName val="CAB_23"/>
      <sheetName val="EI_(3-)3"/>
      <sheetName val="REKAP_WIL3"/>
      <sheetName val="Hrg_Dasar3"/>
      <sheetName val="ocean_voyage3"/>
      <sheetName val="DAF_ALAT3"/>
      <sheetName val="Hrg_Sat3"/>
      <sheetName val="2_2_띠장의_설계3"/>
      <sheetName val="AN_Tdr3"/>
      <sheetName val="analis_standar(20m)3"/>
      <sheetName val="ANAL_BETON3"/>
      <sheetName val="iTEM_hARSAT3"/>
      <sheetName val="Cash_Flow_bulanan3"/>
      <sheetName val="rekap_mekanikal3"/>
      <sheetName val="Loan_Schedules3"/>
      <sheetName val="M_Pekerjaan3"/>
      <sheetName val="Rekap_3"/>
      <sheetName val="NP_(2)3"/>
      <sheetName val="1_1_1（土建6#楼）3"/>
      <sheetName val="CORE_DATA3"/>
      <sheetName val="Lintel_data3"/>
      <sheetName val="core_wall_data3"/>
      <sheetName val="PT_Vua3"/>
      <sheetName val="rekap_rap16"/>
      <sheetName val="AN_BONGKARAN16"/>
      <sheetName val="AN_kusen16"/>
      <sheetName val="AN_beton16"/>
      <sheetName val="upah_bahan16"/>
      <sheetName val="RAB_BONGKARAN16"/>
      <sheetName val="bq_tam-penghub16"/>
      <sheetName val="RAB_AR&amp;STR16"/>
      <sheetName val="RAB_M&amp;E16"/>
      <sheetName val="Lat_gach_san_nha16"/>
      <sheetName val="RAB_AR_STR15"/>
      <sheetName val="01_THGTTT14"/>
      <sheetName val="HD_1512214"/>
      <sheetName val="CV_CHAO_GIA_214"/>
      <sheetName val="GT_Bieu_hanh_lang14"/>
      <sheetName val="COMMON_AREA14"/>
      <sheetName val="Goc_CC14"/>
      <sheetName val="MA_NS13"/>
      <sheetName val="Bill_No_6_Koord_&amp;_Attendance12"/>
      <sheetName val="BQ_Kantor&amp;Pabrik(beton)12"/>
      <sheetName val="AnalisaSIPIL_RIIL12"/>
      <sheetName val="Isolasi_Luar_Dalam12"/>
      <sheetName val="Isolasi_Luar12"/>
      <sheetName val="analis_azaa12"/>
      <sheetName val="Analisa_ARS12"/>
      <sheetName val="01A-_RAB12"/>
      <sheetName val="rekap_c12"/>
      <sheetName val="HRG_BHN12"/>
      <sheetName val="Urai__Resap_pengikat12"/>
      <sheetName val="H_Satuan12"/>
      <sheetName val="Chi_tiet12"/>
      <sheetName val="Danh_mục12"/>
      <sheetName val="Chiet_tinh_dz3512"/>
      <sheetName val="B1_1Giatri_theo_HD12"/>
      <sheetName val="Sàn_T112"/>
      <sheetName val="Lỗ_thông_gió12"/>
      <sheetName val="TONG_HOP_STK_NHA_CUNG_CAP12"/>
      <sheetName val="Tổng_Hợp_giá_trị_theo_tháng11"/>
      <sheetName val="SS_Coc_Khoan_Nhoi11"/>
      <sheetName val="04_-_XUONG_DET_B11"/>
      <sheetName val="Data_(2)11"/>
      <sheetName val="KTXD-TQT,_PS11"/>
      <sheetName val="TH_SKL11"/>
      <sheetName val="DIEN_GIAI_KLCV_NHA_LAP_RAP10"/>
      <sheetName val="KL_THEP_NHA_LAP_RAP10"/>
      <sheetName val="Du_tru_CP-Bieu_0110"/>
      <sheetName val="Luong_khoan_BĐH10"/>
      <sheetName val="NHAP_SL10"/>
      <sheetName val="gia_cong_tac10"/>
      <sheetName val="GIÁ_VẬT_TƯ10"/>
      <sheetName val="Data_0110"/>
      <sheetName val="General_Schedule10"/>
      <sheetName val="Data_Phat10"/>
      <sheetName val="Div26_-_Elect10"/>
      <sheetName val="MTO_REV_2(ARMOR)10"/>
      <sheetName val="Eq__Mobilization10"/>
      <sheetName val="Đơn_Giá_9"/>
      <sheetName val="2_HĐ_MÁY_+_NHÂN_LỰC9"/>
      <sheetName val="CAP_NHAT_GIA_VL9"/>
      <sheetName val="HẠNG_MỤC9"/>
      <sheetName val="GIÁM_SÁT9"/>
      <sheetName val="Dinh_muc_CP_KTCB_khac9"/>
      <sheetName val="dongia_(2)9"/>
      <sheetName val="THPDMoi__(2)9"/>
      <sheetName val="DON_GIA9"/>
      <sheetName val="t-h_HA_THE9"/>
      <sheetName val="CHITIET_VL-NC-TT_-1p9"/>
      <sheetName val="TONG_HOP_VL-NC_TT9"/>
      <sheetName val="TH_XL9"/>
      <sheetName val="CHITIET_VL-NC-TT-3p9"/>
      <sheetName val="KPVC-BD_9"/>
      <sheetName val="CHITIET_VL-NC9"/>
      <sheetName val="Thiet_Bi9"/>
      <sheetName val="Phan_tich9"/>
      <sheetName val="TH_Vat_tu9"/>
      <sheetName val="TH_Kinh_phi9"/>
      <sheetName val="TH_MTC9"/>
      <sheetName val="TH_N_Cong9"/>
      <sheetName val="KL_chi_tiet9"/>
      <sheetName val="KL_tong_hop9"/>
      <sheetName val="D_&amp;_W_sizes12"/>
      <sheetName val="Cover_Daf-212"/>
      <sheetName val="Analisa_HS12"/>
      <sheetName val="mat-me_pipa12"/>
      <sheetName val="Currency_Rate12"/>
      <sheetName val="B___Norelec12"/>
      <sheetName val="Rekap_Direct_Cost12"/>
      <sheetName val="Bill_No_6_Koord___Attendance12"/>
      <sheetName val="Cac_HS_hieu_chinh11"/>
      <sheetName val="2-Genset_print11"/>
      <sheetName val="MOW_45%11"/>
      <sheetName val="MOS_55%11"/>
      <sheetName val="_UPAH11"/>
      <sheetName val="B_-_Norelec11"/>
      <sheetName val="DAFT_ALAT,UPAH_&amp;_MAT11"/>
      <sheetName val="Harga_ME_11"/>
      <sheetName val="CONS_11"/>
      <sheetName val="January_201511"/>
      <sheetName val="Basic_Price11"/>
      <sheetName val="HARGA_MATERIAL11"/>
      <sheetName val="BQ_ARS11"/>
      <sheetName val="DETAIL_RAP11"/>
      <sheetName val="BQ_PENGURANGAN_SALURAN11"/>
      <sheetName val="Week9-Feb____11"/>
      <sheetName val="D_HARGA11"/>
      <sheetName val="Analisa_Harga11"/>
      <sheetName val="Analisa_Gabungan11"/>
      <sheetName val="bahan_10"/>
      <sheetName val="Pln_Pdt10"/>
      <sheetName val="Steel_Pipe10"/>
      <sheetName val="External_PVC,_PPR,_HDPE10"/>
      <sheetName val="Internal_PVC,_PPR,_HDPE10"/>
      <sheetName val="GI_Sheet10"/>
      <sheetName val="BQ_(by_owner)10"/>
      <sheetName val="rab_me_(fisik)10"/>
      <sheetName val="rab_me_(by_owner)_10"/>
      <sheetName val="Form_I10"/>
      <sheetName val="Cover_Daf_210"/>
      <sheetName val="B1form_(2)10"/>
      <sheetName val="2_210"/>
      <sheetName val="Analisa_Upah_&amp;_Bahan_Plum10"/>
      <sheetName val="Analisa_&amp;_Upah10"/>
      <sheetName val="AT_210"/>
      <sheetName val="HB_10"/>
      <sheetName val="ANAL_BOW10"/>
      <sheetName val="Project_Data10"/>
      <sheetName val="MEP_SUM9"/>
      <sheetName val="TINH_GIA_-_SAN_XUAT_Vertico9"/>
      <sheetName val="05__Data_Cash_Flow9"/>
      <sheetName val="MTO_REV_2_ARMOR_9"/>
      <sheetName val="NSA_fr_Revit9"/>
      <sheetName val="Thông_tin_ban_đầu9"/>
      <sheetName val="Chiet_tinh_dz228"/>
      <sheetName val="CHÀO_GIÁ_KL_CÁC_TUYẾN_CÒN_LẠI8"/>
      <sheetName val="_TNT_K_Lượng_các_tuyến_còn_lại8"/>
      <sheetName val="KL_TNT_Khu_thấp_tầng8"/>
      <sheetName val="KL__HG_ĐIỆN_còn_lại8"/>
      <sheetName val="KHỐI_LƯỢNG_HỐ_VAN8"/>
      <sheetName val="Sàn_tầng_01_(_old_)8"/>
      <sheetName val="3_1_18"/>
      <sheetName val="3_1_48"/>
      <sheetName val="2_5_18"/>
      <sheetName val="4_1_18"/>
      <sheetName val="4_3_28"/>
      <sheetName val="2_3_38"/>
      <sheetName val="5_3_18"/>
      <sheetName val="2_4_38"/>
      <sheetName val="CU_Bơm_Van8"/>
      <sheetName val="NHAT_KY_HO_SO_THANH_TOAN8"/>
      <sheetName val="1_GTTT_VAT_TU8"/>
      <sheetName val="2_GTKL_vattu8"/>
      <sheetName val="3_THKL_vat_tu8"/>
      <sheetName val="4_KLVT8"/>
      <sheetName val="Tinh_tole_ngay_8"/>
      <sheetName val="6_TUHĐ8"/>
      <sheetName val="TONG_HOP_VL-NC8"/>
      <sheetName val="TONGKE3p_8"/>
      <sheetName val="TH_VL,_NC,_DDHT_Thanhphuoc8"/>
      <sheetName val="GOC-KO_IN8"/>
      <sheetName val="B4-C_A,C_B,C1,_C1-A7"/>
      <sheetName val="B6-D2_to_D2C_7"/>
      <sheetName val="B19-Beach_Club7"/>
      <sheetName val="MTO_REV_07"/>
      <sheetName val="MAIN_GATE_HOUSE7"/>
      <sheetName val="Tai_trong7"/>
      <sheetName val="KT(C-C)_DAT7"/>
      <sheetName val="Bang_tt_mot_so_chi_tiet7"/>
      <sheetName val="1__HT_Điện_-_R17"/>
      <sheetName val="2__HT_Máy_Phát_Điện_-_R17"/>
      <sheetName val="3_HT_ĐHKK_-_R27"/>
      <sheetName val="4_HT_Cấp_Thoát_Nước7"/>
      <sheetName val="5_HT_PCCC7"/>
      <sheetName val="6__Thiết_bị_chính7"/>
      <sheetName val="Các_Hạng_mục_Thay_đổi7"/>
      <sheetName val="PL_Dieu_chinh7"/>
      <sheetName val="KLHT-02_17"/>
      <sheetName val="KLT_MONG,CỔ_CỘT7"/>
      <sheetName val="KLT_SAN_ZONE2,37"/>
      <sheetName val="KLT_NEN7"/>
      <sheetName val="KLT_COT7"/>
      <sheetName val="KLT_DAM7"/>
      <sheetName val="T_LANH_TO7"/>
      <sheetName val="THANG_+LANH_TO7"/>
      <sheetName val="BE_NƯƠC7"/>
      <sheetName val="Doi_so7"/>
      <sheetName val="CT_ĐẤT7"/>
      <sheetName val="CT_BE_TONG7"/>
      <sheetName val="CT_VAN_KHUON7"/>
      <sheetName val="CT_KHAC7"/>
      <sheetName val="2_TH_Giá_Trị7"/>
      <sheetName val="Lập_là7"/>
      <sheetName val="Xây_thang_bộ,_tam_cấp7"/>
      <sheetName val="DATA_CUA_A37"/>
      <sheetName val="DATA_LANH_TO_A37"/>
      <sheetName val="Trat_trong7"/>
      <sheetName val="Trat_ngoài7"/>
      <sheetName val="Cán_nền7"/>
      <sheetName val="Sơn_trong7"/>
      <sheetName val="Sơn_ngoài7"/>
      <sheetName val="Chống_thấm_A3577"/>
      <sheetName val="Bê_Tông_bù_mái7"/>
      <sheetName val="Trần_thạch_cao_A37"/>
      <sheetName val="CỦA_NHOM_KINH_A37"/>
      <sheetName val="ĐCKL_THÉP7"/>
      <sheetName val="THVL_CĐT_CẤP7"/>
      <sheetName val="4_TK_CẨU_THÙNG7"/>
      <sheetName val="CV_PHAT7"/>
      <sheetName val="TH-VT_CĐT_cấp7"/>
      <sheetName val="DG-VT_nhập_CT7"/>
      <sheetName val="Nhat_ky_TT7"/>
      <sheetName val="D_muc_KL7"/>
      <sheetName val="D_muc_checklist7"/>
      <sheetName val="THKL_B37"/>
      <sheetName val="Báo_cháy_B47"/>
      <sheetName val="D_muc_checklist_(2)7"/>
      <sheetName val="Dien_thong_tin7"/>
      <sheetName val="BB_Tham_dinh7"/>
      <sheetName val="Khau_tru-017"/>
      <sheetName val="Khau_tru-027"/>
      <sheetName val="Khau_tru-037"/>
      <sheetName val="tính_tole7"/>
      <sheetName val="Công_thức_ống_gió7"/>
      <sheetName val="NKHSTT_TVQL7"/>
      <sheetName val="2_TH-GTrị7"/>
      <sheetName val="5_TH-ĐHTG7"/>
      <sheetName val="1_R18_BF7"/>
      <sheetName val="LCR_BOQ_TENDER7"/>
      <sheetName val="1__Bìa_7"/>
      <sheetName val="2_Mucluc_7"/>
      <sheetName val="3_NTGD7"/>
      <sheetName val="DS_(2)7"/>
      <sheetName val="02A_ĐNTT_HĐ7"/>
      <sheetName val="03A_DGKL_HĐ7"/>
      <sheetName val="ĐỀ_NGHỊ_TT_TIẾN_DUNG7"/>
      <sheetName val="TT_TIẾN_DUNG7"/>
      <sheetName val="ĐỀ_NGHỊ_TT_ANH_DU7"/>
      <sheetName val="TT_ANH_DU7"/>
      <sheetName val="XE_VẬN_CHUYỂN_TIẾN_DUNG_+_A_DU7"/>
      <sheetName val="Máy_đào_Tiến_Dung7"/>
      <sheetName val="ĐỀ_NGHỊ_TT_ANH_DU_(Lần_2)7"/>
      <sheetName val="TT_ANH_DU_(Lần_2)7"/>
      <sheetName val="Xe_vận_chuyển_anh_Du_tiếp7"/>
      <sheetName val="PLHĐ_017"/>
      <sheetName val="TÍNH_TOÁN_KHỐI_LƯỢNG_P67"/>
      <sheetName val="hỢP_ĐỒNG7"/>
      <sheetName val="NK_HSTT7"/>
      <sheetName val="BB_thẩm_định7"/>
      <sheetName val="đọc_số7"/>
      <sheetName val="Khấu_trừ-037"/>
      <sheetName val="Dự_trù_thanh_toán7"/>
      <sheetName val="Chi_tiết_dự_trù7"/>
      <sheetName val="Tổng_hợp_kl_dự_kiến_tháng_10_7"/>
      <sheetName val="Bảng_thống_kê_(2)7"/>
      <sheetName val="DGKL_TT4-10(1-7)7"/>
      <sheetName val="DGKL_TT4-10(8-13)7"/>
      <sheetName val="DGKL_TT4-11(1-6)7"/>
      <sheetName val="DGKL_TT4-11(7-12)7"/>
      <sheetName val="thep_TT4-10(1-7)7"/>
      <sheetName val="thep_TT4-11(1-6)7"/>
      <sheetName val="thep_TT4-10(8-13)7"/>
      <sheetName val="thep_TT4-11(7-12)_7"/>
      <sheetName val="ĐƠN_TRỌNG7"/>
      <sheetName val="gọi_thép7"/>
      <sheetName val="Piling_work7"/>
      <sheetName val="Steel_work7"/>
      <sheetName val="Finishing_work7"/>
      <sheetName val="External_work7"/>
      <sheetName val="Budget_control_Rev67"/>
      <sheetName val="NT(VAI_DIA)7"/>
      <sheetName val="NT(TUOI_NHUA)_7"/>
      <sheetName val="NT(THAM_BTN)7"/>
      <sheetName val="CT_PhatQuang_(N76-ĐG)TT7"/>
      <sheetName val="CĐ_hiện_trạng_(N76-ĐG_PT)7"/>
      <sheetName val="CT_đào_khuôn_(N76-ĐG)PT7"/>
      <sheetName val="CĐ_ĐÀO_(N76-ĐG_PT)7"/>
      <sheetName val="Đắp_cát_K95-L2__(ĐNP)7"/>
      <sheetName val="c_độ_đỉnh_k95)__(ĐNP)7"/>
      <sheetName val="CT_Đắp_cát_K98_L2_(ĐNP)7"/>
      <sheetName val="c_độ_đỉnh_k98_L1_(ĐNP)7"/>
      <sheetName val="Vải_địa__(ĐNP)7"/>
      <sheetName val="cpdd_II__(ĐNP)_(L2)7"/>
      <sheetName val="c_độ_cpdd_II_(ĐNP)7"/>
      <sheetName val="cpdd_I_(L1)_(ĐNP)7"/>
      <sheetName val="c_độ_cpdd_I_(1-14)_(ĐNP)7"/>
      <sheetName val="tưới_nhựa_(ĐNP)7"/>
      <sheetName val="BTN_h_trung_(ĐNP)7"/>
      <sheetName val="THEP_MONG_+VACH_HO_PIT7"/>
      <sheetName val="THEP_SAN7"/>
      <sheetName val="THEP_MONG_CAU_THAP7"/>
      <sheetName val="Bill_1-_Prelim7"/>
      <sheetName val="DT_TH7"/>
      <sheetName val="Bill_01-Prelims(ham)7"/>
      <sheetName val="Bill_05_-_Prelims_(than)7"/>
      <sheetName val="_Bill_02_-_BPTC7"/>
      <sheetName val="Bill_03-Basement7"/>
      <sheetName val="Bill_04_-_MEP7"/>
      <sheetName val="Bill_06_-_ketcauthan7"/>
      <sheetName val="Bill_07_-_chong_tham7"/>
      <sheetName val="Bill_08_-_Xay_tho7"/>
      <sheetName val="Bill_09_-_HT_tho7"/>
      <sheetName val="Bill_10-Ngoai_troi7"/>
      <sheetName val="Bill_11_-_Other7"/>
      <sheetName val="DT_rút_gọn7"/>
      <sheetName val="Danh_sach_VT7"/>
      <sheetName val="Định_mức7"/>
      <sheetName val="TH_NC7"/>
      <sheetName val="1__VT_chính7"/>
      <sheetName val="2__VT_phụ7"/>
      <sheetName val="3__Thầu_phụ7"/>
      <sheetName val="4__Nhân_công7"/>
      <sheetName val="4a_NS_NC7"/>
      <sheetName val="5_Thiết_bị_thi_công7"/>
      <sheetName val="6_Chi_phí_khác7"/>
      <sheetName val="Dàn_giáo_bao_che7"/>
      <sheetName val="Cofa_dầm,_sàn,_cột,_vách7"/>
      <sheetName val="6_External_works-R187"/>
      <sheetName val="Detail_RAM_DỐC_B1-L17"/>
      <sheetName val="KL_THÉP_MÓNG,DẦM,_SÀN,_CỘT_B27"/>
      <sheetName val="THKLTT_THÉP_B27"/>
      <sheetName val="Tổng_hợp7"/>
      <sheetName val="Tòa_R17"/>
      <sheetName val="Tòa_R27"/>
      <sheetName val="Tòa_R37"/>
      <sheetName val="Tòa_R47"/>
      <sheetName val="Tòa_R57"/>
      <sheetName val="Tòa_R67"/>
      <sheetName val="worker_camp7"/>
      <sheetName val="1-_Prelim7"/>
      <sheetName val="2-Doors_&amp;_Windows7"/>
      <sheetName val="3-Finishing_works,_CM17"/>
      <sheetName val="4-Finishing_works,_CM27"/>
      <sheetName val="5-_Miscellaneous_works7"/>
      <sheetName val="Daftar_Upah7"/>
      <sheetName val="Rekap_Prelim7"/>
      <sheetName val="perkerasan_rigid7"/>
      <sheetName val="Analis_harga7"/>
      <sheetName val="Unit_Rate7"/>
      <sheetName val="Fire_Fighting7"/>
      <sheetName val="Item_Kompensasi7"/>
      <sheetName val="NP_(4)7"/>
      <sheetName val="Bore_Pile7"/>
      <sheetName val="taking_of7"/>
      <sheetName val="SUM_PROG_ACT7"/>
      <sheetName val="KURVA_S_PLAN7"/>
      <sheetName val="KURVA_S_ACT7"/>
      <sheetName val="M1_PROGRES_7"/>
      <sheetName val="M1_KURVA_S7"/>
      <sheetName val="M2_KURVA_S7"/>
      <sheetName val="M3_KURVA_S7"/>
      <sheetName val="M4_KURVA_S7"/>
      <sheetName val="M5_KURVA_S7"/>
      <sheetName val="M6_KURVA_S7"/>
      <sheetName val="M7_KURVA_S7"/>
      <sheetName val="M8_KURVA_S7"/>
      <sheetName val="M9_KURVA_S7"/>
      <sheetName val="Div_C7"/>
      <sheetName val="Contractor_letter7"/>
      <sheetName val="Final_Summary7"/>
      <sheetName val="Main_Summary7"/>
      <sheetName val="Bill_1_Preliminaries7"/>
      <sheetName val="Bill_2_PS&amp;PC_Sums7"/>
      <sheetName val="Bill_3_Summary7"/>
      <sheetName val="Div_E7"/>
      <sheetName val="Div__17"/>
      <sheetName val="Div_27"/>
      <sheetName val="Div_37"/>
      <sheetName val="Div_H7"/>
      <sheetName val="Div_J7"/>
      <sheetName val="Div_47"/>
      <sheetName val="Div_57"/>
      <sheetName val="Div_67"/>
      <sheetName val="Div_77"/>
      <sheetName val="Div_87"/>
      <sheetName val="VO_Summary7"/>
      <sheetName val="Div_R7"/>
      <sheetName val="DIV_W(_Not_Print)7"/>
      <sheetName val="INPUT_DATA_HERE7"/>
      <sheetName val="1_DATE6"/>
      <sheetName val="Du_toan6"/>
      <sheetName val="Nuoc_kho_lanh6"/>
      <sheetName val="BB_lay_mau6"/>
      <sheetName val="Phan_tho6"/>
      <sheetName val="items_left6"/>
      <sheetName val="May_TC6"/>
      <sheetName val="Nhan_cong6"/>
      <sheetName val="Vat_tu6"/>
      <sheetName val="Bang_KL6"/>
      <sheetName val="DM_ChiPhi6"/>
      <sheetName val="KL_Chi_tiết6"/>
      <sheetName val="HARGA_ALAT6"/>
      <sheetName val="Thuc_thanh6"/>
      <sheetName val="COST_SUM6"/>
      <sheetName val="Bill_1_CPC6"/>
      <sheetName val="Bill_2_BoQ6"/>
      <sheetName val="Bill_3_PL6"/>
      <sheetName val="Bill_4_Do_boc_KL6"/>
      <sheetName val="Bill5__VT_CDT_cap6"/>
      <sheetName val="II_6_116"/>
      <sheetName val="BẢNG_TH_CỬA_CC6"/>
      <sheetName val="BẢNG_TH_PHU_KIEN6"/>
      <sheetName val="Goi_thau6"/>
      <sheetName val="Bill_2_BoQ__(2)6"/>
      <sheetName val="Bảng_TH_PK6"/>
      <sheetName val="Chi_tiết6"/>
      <sheetName val="I_16"/>
      <sheetName val="I_26"/>
      <sheetName val="I_36"/>
      <sheetName val="I_46"/>
      <sheetName val="I_56"/>
      <sheetName val="KL_san_lap6"/>
      <sheetName val="6PILE__(돌출)6"/>
      <sheetName val="Annex_B6"/>
      <sheetName val="Danh_mục_VT5"/>
      <sheetName val="Data_Validation6"/>
      <sheetName val="MA_K_HANG5"/>
      <sheetName val="Phan_tich_DG5"/>
      <sheetName val="Pasir_Panjang_100J5"/>
      <sheetName val="THKP_coc5"/>
      <sheetName val="Bang_PTVT5"/>
      <sheetName val="04__TheoDoiChiPhiB5"/>
      <sheetName val="6_TVBH5"/>
      <sheetName val="Kolom_UT5"/>
      <sheetName val="Chenh_lech_vat_tu5"/>
      <sheetName val="TH_May_TC5"/>
      <sheetName val="KLDT_DIEN5"/>
      <sheetName val="PTVT_DIEN5"/>
      <sheetName val="Thong_ke_thiet_bi5"/>
      <sheetName val="Elemental_Breakdown+20%5"/>
      <sheetName val="TONG_HOP_HM5"/>
      <sheetName val="NHA_XUONG5"/>
      <sheetName val="List_tình_trạng5"/>
      <sheetName val="Cash_Flow5"/>
      <sheetName val="CP_Khac_cuoc_VC5"/>
      <sheetName val="TH_thiet_bi5"/>
      <sheetName val="THEP_TAM5"/>
      <sheetName val="THEP_HÌNH5"/>
      <sheetName val="THEP_HINH5"/>
      <sheetName val="XA_GO5"/>
      <sheetName val="BANG_TRA5"/>
      <sheetName val="_5"/>
      <sheetName val="Vat_Lieu_HD5"/>
      <sheetName val="04_PLUMBING4"/>
      <sheetName val="Vat_lieu_Canh4"/>
      <sheetName val="UNIT_PRICE_LIST4"/>
      <sheetName val="HD_THI_CONG_20204"/>
      <sheetName val="Div_7_24"/>
      <sheetName val="F_ALARM4"/>
      <sheetName val="H_Upah4"/>
      <sheetName val="Form_A4"/>
      <sheetName val="Perm__Test4"/>
      <sheetName val="Analisa_ME4"/>
      <sheetName val="TE_TS_FA_LAN_MATV4"/>
      <sheetName val="Kuantitas_&amp;_Harga4"/>
      <sheetName val="CAB_24"/>
      <sheetName val="EI_(3-)4"/>
      <sheetName val="REKAP_WIL4"/>
      <sheetName val="Hrg_Dasar4"/>
      <sheetName val="ocean_voyage4"/>
      <sheetName val="DAF_ALAT4"/>
      <sheetName val="Hrg_Sat4"/>
      <sheetName val="2_2_띠장의_설계4"/>
      <sheetName val="AN_Tdr4"/>
      <sheetName val="analis_standar(20m)4"/>
      <sheetName val="ANAL_BETON4"/>
      <sheetName val="iTEM_hARSAT4"/>
      <sheetName val="Cash_Flow_bulanan4"/>
      <sheetName val="rekap_mekanikal4"/>
      <sheetName val="Loan_Schedules4"/>
      <sheetName val="M_Pekerjaan4"/>
      <sheetName val="Rekap_4"/>
      <sheetName val="NP_(2)4"/>
      <sheetName val="1_1_1（土建6#楼）4"/>
      <sheetName val="CORE_DATA4"/>
      <sheetName val="Lintel_data4"/>
      <sheetName val="core_wall_data4"/>
      <sheetName val="PT_Vua4"/>
      <sheetName val="rekap_rap17"/>
      <sheetName val="AN_BONGKARAN17"/>
      <sheetName val="AN_kusen17"/>
      <sheetName val="AN_beton17"/>
      <sheetName val="upah_bahan17"/>
      <sheetName val="RAB_BONGKARAN17"/>
      <sheetName val="bq_tam-penghub17"/>
      <sheetName val="RAB_AR&amp;STR17"/>
      <sheetName val="RAB_M&amp;E17"/>
      <sheetName val="Lat_gach_san_nha17"/>
      <sheetName val="RAB_AR_STR16"/>
      <sheetName val="01_THGTTT15"/>
      <sheetName val="HD_1512215"/>
      <sheetName val="CV_CHAO_GIA_215"/>
      <sheetName val="GT_Bieu_hanh_lang15"/>
      <sheetName val="COMMON_AREA15"/>
      <sheetName val="Goc_CC15"/>
      <sheetName val="MA_NS14"/>
      <sheetName val="Bill_No_6_Koord_&amp;_Attendance13"/>
      <sheetName val="BQ_Kantor&amp;Pabrik(beton)13"/>
      <sheetName val="AnalisaSIPIL_RIIL13"/>
      <sheetName val="Isolasi_Luar_Dalam13"/>
      <sheetName val="Isolasi_Luar13"/>
      <sheetName val="analis_azaa13"/>
      <sheetName val="Analisa_ARS13"/>
      <sheetName val="01A-_RAB13"/>
      <sheetName val="rekap_c13"/>
      <sheetName val="HRG_BHN13"/>
      <sheetName val="Urai__Resap_pengikat13"/>
      <sheetName val="H_Satuan13"/>
      <sheetName val="Chi_tiet13"/>
      <sheetName val="Danh_mục13"/>
      <sheetName val="Chiet_tinh_dz3513"/>
      <sheetName val="B1_1Giatri_theo_HD13"/>
      <sheetName val="Sàn_T113"/>
      <sheetName val="Lỗ_thông_gió13"/>
      <sheetName val="TONG_HOP_STK_NHA_CUNG_CAP13"/>
      <sheetName val="Tổng_Hợp_giá_trị_theo_tháng12"/>
      <sheetName val="SS_Coc_Khoan_Nhoi12"/>
      <sheetName val="04_-_XUONG_DET_B12"/>
      <sheetName val="Data_(2)12"/>
      <sheetName val="KTXD-TQT,_PS12"/>
      <sheetName val="TH_SKL12"/>
      <sheetName val="DIEN_GIAI_KLCV_NHA_LAP_RAP11"/>
      <sheetName val="KL_THEP_NHA_LAP_RAP11"/>
      <sheetName val="Du_tru_CP-Bieu_0111"/>
      <sheetName val="Luong_khoan_BĐH11"/>
      <sheetName val="NHAP_SL11"/>
      <sheetName val="gia_cong_tac11"/>
      <sheetName val="GIÁ_VẬT_TƯ11"/>
      <sheetName val="Data_0111"/>
      <sheetName val="General_Schedule11"/>
      <sheetName val="Data_Phat11"/>
      <sheetName val="Div26_-_Elect11"/>
      <sheetName val="MTO_REV_2(ARMOR)11"/>
      <sheetName val="Eq__Mobilization11"/>
      <sheetName val="Đơn_Giá_10"/>
      <sheetName val="2_HĐ_MÁY_+_NHÂN_LỰC10"/>
      <sheetName val="CAP_NHAT_GIA_VL10"/>
      <sheetName val="HẠNG_MỤC10"/>
      <sheetName val="GIÁM_SÁT10"/>
      <sheetName val="Dinh_muc_CP_KTCB_khac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Thiet_Bi10"/>
      <sheetName val="Phan_tich10"/>
      <sheetName val="TH_Vat_tu10"/>
      <sheetName val="TH_Kinh_phi10"/>
      <sheetName val="TH_MTC10"/>
      <sheetName val="TH_N_Cong10"/>
      <sheetName val="KL_chi_tiet10"/>
      <sheetName val="KL_tong_hop10"/>
      <sheetName val="D_&amp;_W_sizes13"/>
      <sheetName val="Cover_Daf-213"/>
      <sheetName val="Analisa_HS13"/>
      <sheetName val="mat-me_pipa13"/>
      <sheetName val="Currency_Rate13"/>
      <sheetName val="B___Norelec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ARGA_MATERIAL12"/>
      <sheetName val="BQ_ARS12"/>
      <sheetName val="DETAIL_RAP12"/>
      <sheetName val="BQ_PENGURANGAN_SALURAN12"/>
      <sheetName val="Week9-Feb____12"/>
      <sheetName val="D_HARGA12"/>
      <sheetName val="Analisa_Harga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Project_Data11"/>
      <sheetName val="MEP_SUM10"/>
      <sheetName val="TINH_GIA_-_SAN_XUAT_Vertico10"/>
      <sheetName val="05__Data_Cash_Flow10"/>
      <sheetName val="MTO_REV_2_ARMOR_10"/>
      <sheetName val="NSA_fr_Revit10"/>
      <sheetName val="Thông_tin_ban_đầu10"/>
      <sheetName val="Chiet_tinh_dz229"/>
      <sheetName val="CHÀO_GIÁ_KL_CÁC_TUYẾN_CÒN_LẠI9"/>
      <sheetName val="_TNT_K_Lượng_các_tuyến_còn_lại9"/>
      <sheetName val="KL_TNT_Khu_thấp_tầng9"/>
      <sheetName val="KL__HG_ĐIỆN_còn_lại9"/>
      <sheetName val="KHỐI_LƯỢNG_HỐ_VAN9"/>
      <sheetName val="Sàn_tầng_01_(_old_)9"/>
      <sheetName val="3_1_19"/>
      <sheetName val="3_1_49"/>
      <sheetName val="2_5_19"/>
      <sheetName val="4_1_19"/>
      <sheetName val="4_3_29"/>
      <sheetName val="2_3_39"/>
      <sheetName val="5_3_19"/>
      <sheetName val="2_4_39"/>
      <sheetName val="CU_Bơm_Van9"/>
      <sheetName val="NHAT_KY_HO_SO_THANH_TOAN9"/>
      <sheetName val="1_GTTT_VAT_TU9"/>
      <sheetName val="2_GTKL_vattu9"/>
      <sheetName val="3_THKL_vat_tu9"/>
      <sheetName val="4_KLVT9"/>
      <sheetName val="Tinh_tole_ngay_9"/>
      <sheetName val="6_TUHĐ9"/>
      <sheetName val="TONG_HOP_VL-NC9"/>
      <sheetName val="TONGKE3p_9"/>
      <sheetName val="TH_VL,_NC,_DDHT_Thanhphuoc9"/>
      <sheetName val="GOC-KO_IN9"/>
      <sheetName val="B4-C_A,C_B,C1,_C1-A8"/>
      <sheetName val="B6-D2_to_D2C_8"/>
      <sheetName val="B19-Beach_Club8"/>
      <sheetName val="MTO_REV_08"/>
      <sheetName val="MAIN_GATE_HOUSE8"/>
      <sheetName val="Tai_trong8"/>
      <sheetName val="KT(C-C)_DAT8"/>
      <sheetName val="Bang_tt_mot_so_chi_tiet8"/>
      <sheetName val="1__HT_Điện_-_R18"/>
      <sheetName val="2__HT_Máy_Phát_Điện_-_R18"/>
      <sheetName val="3_HT_ĐHKK_-_R28"/>
      <sheetName val="4_HT_Cấp_Thoát_Nước8"/>
      <sheetName val="5_HT_PCCC8"/>
      <sheetName val="6__Thiết_bị_chính8"/>
      <sheetName val="Các_Hạng_mục_Thay_đổi8"/>
      <sheetName val="PL_Dieu_chinh8"/>
      <sheetName val="KLHT-02_18"/>
      <sheetName val="KLT_MONG,CỔ_CỘT8"/>
      <sheetName val="KLT_SAN_ZONE2,38"/>
      <sheetName val="KLT_NEN8"/>
      <sheetName val="KLT_COT8"/>
      <sheetName val="KLT_DAM8"/>
      <sheetName val="T_LANH_TO8"/>
      <sheetName val="THANG_+LANH_TO8"/>
      <sheetName val="BE_NƯƠC8"/>
      <sheetName val="Doi_so8"/>
      <sheetName val="CT_ĐẤT8"/>
      <sheetName val="CT_BE_TONG8"/>
      <sheetName val="CT_VAN_KHUON8"/>
      <sheetName val="CT_KHAC8"/>
      <sheetName val="2_TH_Giá_Trị8"/>
      <sheetName val="Lập_là8"/>
      <sheetName val="Xây_thang_bộ,_tam_cấp8"/>
      <sheetName val="DATA_CUA_A38"/>
      <sheetName val="DATA_LANH_TO_A38"/>
      <sheetName val="Trat_trong8"/>
      <sheetName val="Trat_ngoài8"/>
      <sheetName val="Cán_nền8"/>
      <sheetName val="Sơn_trong8"/>
      <sheetName val="Sơn_ngoài8"/>
      <sheetName val="Chống_thấm_A3578"/>
      <sheetName val="Bê_Tông_bù_mái8"/>
      <sheetName val="Trần_thạch_cao_A38"/>
      <sheetName val="CỦA_NHOM_KINH_A38"/>
      <sheetName val="ĐCKL_THÉP8"/>
      <sheetName val="THVL_CĐT_CẤP8"/>
      <sheetName val="4_TK_CẨU_THÙNG8"/>
      <sheetName val="CV_PHAT8"/>
      <sheetName val="TH-VT_CĐT_cấp8"/>
      <sheetName val="DG-VT_nhập_CT8"/>
      <sheetName val="Nhat_ky_TT8"/>
      <sheetName val="D_muc_KL8"/>
      <sheetName val="D_muc_checklist8"/>
      <sheetName val="THKL_B38"/>
      <sheetName val="Báo_cháy_B48"/>
      <sheetName val="D_muc_checklist_(2)8"/>
      <sheetName val="Dien_thong_tin8"/>
      <sheetName val="BB_Tham_dinh8"/>
      <sheetName val="Khau_tru-018"/>
      <sheetName val="Khau_tru-028"/>
      <sheetName val="Khau_tru-038"/>
      <sheetName val="tính_tole8"/>
      <sheetName val="Công_thức_ống_gió8"/>
      <sheetName val="NKHSTT_TVQL8"/>
      <sheetName val="2_TH-GTrị8"/>
      <sheetName val="5_TH-ĐHTG8"/>
      <sheetName val="1_R18_BF8"/>
      <sheetName val="LCR_BOQ_TENDER8"/>
      <sheetName val="1__Bìa_8"/>
      <sheetName val="2_Mucluc_8"/>
      <sheetName val="3_NTGD8"/>
      <sheetName val="DS_(2)8"/>
      <sheetName val="02A_ĐNTT_HĐ8"/>
      <sheetName val="03A_DGKL_HĐ8"/>
      <sheetName val="ĐỀ_NGHỊ_TT_TIẾN_DUNG8"/>
      <sheetName val="TT_TIẾN_DUNG8"/>
      <sheetName val="ĐỀ_NGHỊ_TT_ANH_DU8"/>
      <sheetName val="TT_ANH_DU8"/>
      <sheetName val="XE_VẬN_CHUYỂN_TIẾN_DUNG_+_A_DU8"/>
      <sheetName val="Máy_đào_Tiến_Dung8"/>
      <sheetName val="ĐỀ_NGHỊ_TT_ANH_DU_(Lần_2)8"/>
      <sheetName val="TT_ANH_DU_(Lần_2)8"/>
      <sheetName val="Xe_vận_chuyển_anh_Du_tiếp8"/>
      <sheetName val="PLHĐ_018"/>
      <sheetName val="TÍNH_TOÁN_KHỐI_LƯỢNG_P68"/>
      <sheetName val="hỢP_ĐỒNG8"/>
      <sheetName val="NK_HSTT8"/>
      <sheetName val="BB_thẩm_định8"/>
      <sheetName val="đọc_số8"/>
      <sheetName val="Khấu_trừ-038"/>
      <sheetName val="Dự_trù_thanh_toán8"/>
      <sheetName val="Chi_tiết_dự_trù8"/>
      <sheetName val="Tổng_hợp_kl_dự_kiến_tháng_10_8"/>
      <sheetName val="Bảng_thống_kê_(2)8"/>
      <sheetName val="DGKL_TT4-10(1-7)8"/>
      <sheetName val="DGKL_TT4-10(8-13)8"/>
      <sheetName val="DGKL_TT4-11(1-6)8"/>
      <sheetName val="DGKL_TT4-11(7-12)8"/>
      <sheetName val="thep_TT4-10(1-7)8"/>
      <sheetName val="thep_TT4-11(1-6)8"/>
      <sheetName val="thep_TT4-10(8-13)8"/>
      <sheetName val="thep_TT4-11(7-12)_8"/>
      <sheetName val="ĐƠN_TRỌNG8"/>
      <sheetName val="gọi_thép8"/>
      <sheetName val="Piling_work8"/>
      <sheetName val="Steel_work8"/>
      <sheetName val="Finishing_work8"/>
      <sheetName val="External_work8"/>
      <sheetName val="Budget_control_Rev68"/>
      <sheetName val="NT(VAI_DIA)8"/>
      <sheetName val="NT(TUOI_NHUA)_8"/>
      <sheetName val="NT(THAM_BTN)8"/>
      <sheetName val="CT_PhatQuang_(N76-ĐG)TT8"/>
      <sheetName val="CĐ_hiện_trạng_(N76-ĐG_PT)8"/>
      <sheetName val="CT_đào_khuôn_(N76-ĐG)PT8"/>
      <sheetName val="CĐ_ĐÀO_(N76-ĐG_PT)8"/>
      <sheetName val="Đắp_cát_K95-L2__(ĐNP)8"/>
      <sheetName val="c_độ_đỉnh_k95)__(ĐNP)8"/>
      <sheetName val="CT_Đắp_cát_K98_L2_(ĐNP)8"/>
      <sheetName val="c_độ_đỉnh_k98_L1_(ĐNP)8"/>
      <sheetName val="Vải_địa__(ĐNP)8"/>
      <sheetName val="cpdd_II__(ĐNP)_(L2)8"/>
      <sheetName val="c_độ_cpdd_II_(ĐNP)8"/>
      <sheetName val="cpdd_I_(L1)_(ĐNP)8"/>
      <sheetName val="c_độ_cpdd_I_(1-14)_(ĐNP)8"/>
      <sheetName val="tưới_nhựa_(ĐNP)8"/>
      <sheetName val="BTN_h_trung_(ĐNP)8"/>
      <sheetName val="THEP_MONG_+VACH_HO_PIT8"/>
      <sheetName val="THEP_SAN8"/>
      <sheetName val="THEP_MONG_CAU_THAP8"/>
      <sheetName val="Bill_1-_Prelim8"/>
      <sheetName val="DT_TH8"/>
      <sheetName val="Bill_01-Prelims(ham)8"/>
      <sheetName val="Bill_05_-_Prelims_(than)8"/>
      <sheetName val="_Bill_02_-_BPTC8"/>
      <sheetName val="Bill_03-Basement8"/>
      <sheetName val="Bill_04_-_MEP8"/>
      <sheetName val="Bill_06_-_ketcauthan8"/>
      <sheetName val="Bill_07_-_chong_tham8"/>
      <sheetName val="Bill_08_-_Xay_tho8"/>
      <sheetName val="Bill_09_-_HT_tho8"/>
      <sheetName val="Bill_10-Ngoai_troi8"/>
      <sheetName val="Bill_11_-_Other8"/>
      <sheetName val="DT_rút_gọn8"/>
      <sheetName val="Danh_sach_VT8"/>
      <sheetName val="Định_mức8"/>
      <sheetName val="TH_NC8"/>
      <sheetName val="1__VT_chính8"/>
      <sheetName val="2__VT_phụ8"/>
      <sheetName val="3__Thầu_phụ8"/>
      <sheetName val="4__Nhân_công8"/>
      <sheetName val="4a_NS_NC8"/>
      <sheetName val="5_Thiết_bị_thi_công8"/>
      <sheetName val="6_Chi_phí_khác8"/>
      <sheetName val="Dàn_giáo_bao_che8"/>
      <sheetName val="Cofa_dầm,_sàn,_cột,_vách8"/>
      <sheetName val="6_External_works-R188"/>
      <sheetName val="Detail_RAM_DỐC_B1-L18"/>
      <sheetName val="KL_THÉP_MÓNG,DẦM,_SÀN,_CỘT_B28"/>
      <sheetName val="THKLTT_THÉP_B28"/>
      <sheetName val="Tổng_hợp8"/>
      <sheetName val="Tòa_R18"/>
      <sheetName val="Tòa_R28"/>
      <sheetName val="Tòa_R38"/>
      <sheetName val="Tòa_R48"/>
      <sheetName val="Tòa_R58"/>
      <sheetName val="Tòa_R68"/>
      <sheetName val="worker_camp8"/>
      <sheetName val="1-_Prelim8"/>
      <sheetName val="2-Doors_&amp;_Windows8"/>
      <sheetName val="3-Finishing_works,_CM18"/>
      <sheetName val="4-Finishing_works,_CM28"/>
      <sheetName val="5-_Miscellaneous_works8"/>
      <sheetName val="Daftar_Upah8"/>
      <sheetName val="Rekap_Prelim8"/>
      <sheetName val="perkerasan_rigid8"/>
      <sheetName val="Analis_harga8"/>
      <sheetName val="Unit_Rate8"/>
      <sheetName val="Fire_Fighting8"/>
      <sheetName val="Item_Kompensasi8"/>
      <sheetName val="NP_(4)8"/>
      <sheetName val="Bore_Pile8"/>
      <sheetName val="taking_of8"/>
      <sheetName val="SUM_PROG_ACT8"/>
      <sheetName val="KURVA_S_PLAN8"/>
      <sheetName val="KURVA_S_ACT8"/>
      <sheetName val="M1_PROGRES_8"/>
      <sheetName val="M1_KURVA_S8"/>
      <sheetName val="M2_KURVA_S8"/>
      <sheetName val="M3_KURVA_S8"/>
      <sheetName val="M4_KURVA_S8"/>
      <sheetName val="M5_KURVA_S8"/>
      <sheetName val="M6_KURVA_S8"/>
      <sheetName val="M7_KURVA_S8"/>
      <sheetName val="M8_KURVA_S8"/>
      <sheetName val="M9_KURVA_S8"/>
      <sheetName val="Div_C8"/>
      <sheetName val="Contractor_letter8"/>
      <sheetName val="Final_Summary8"/>
      <sheetName val="Main_Summary8"/>
      <sheetName val="Bill_1_Preliminaries8"/>
      <sheetName val="Bill_2_PS&amp;PC_Sums8"/>
      <sheetName val="Bill_3_Summary8"/>
      <sheetName val="Div_E8"/>
      <sheetName val="Div__18"/>
      <sheetName val="Div_28"/>
      <sheetName val="Div_38"/>
      <sheetName val="Div_H8"/>
      <sheetName val="Div_J8"/>
      <sheetName val="Div_48"/>
      <sheetName val="Div_58"/>
      <sheetName val="Div_68"/>
      <sheetName val="Div_78"/>
      <sheetName val="Div_88"/>
      <sheetName val="VO_Summary8"/>
      <sheetName val="Div_R8"/>
      <sheetName val="DIV_W(_Not_Print)8"/>
      <sheetName val="INPUT_DATA_HERE8"/>
      <sheetName val="1_DATE7"/>
      <sheetName val="Du_toan7"/>
      <sheetName val="Nuoc_kho_lanh7"/>
      <sheetName val="BB_lay_mau7"/>
      <sheetName val="Phan_tho7"/>
      <sheetName val="items_left7"/>
      <sheetName val="May_TC7"/>
      <sheetName val="Nhan_cong7"/>
      <sheetName val="Vat_tu7"/>
      <sheetName val="Bang_KL7"/>
      <sheetName val="DM_ChiPhi7"/>
      <sheetName val="KL_Chi_tiết7"/>
      <sheetName val="HARGA_ALAT7"/>
      <sheetName val="Thuc_thanh7"/>
      <sheetName val="COST_SUM7"/>
      <sheetName val="Bill_1_CPC7"/>
      <sheetName val="Bill_2_BoQ7"/>
      <sheetName val="Bill_3_PL7"/>
      <sheetName val="Bill_4_Do_boc_KL7"/>
      <sheetName val="Bill5__VT_CDT_cap7"/>
      <sheetName val="II_6_117"/>
      <sheetName val="BẢNG_TH_CỬA_CC7"/>
      <sheetName val="BẢNG_TH_PHU_KIEN7"/>
      <sheetName val="Goi_thau7"/>
      <sheetName val="Bill_2_BoQ__(2)7"/>
      <sheetName val="Bảng_TH_PK7"/>
      <sheetName val="Chi_tiết7"/>
      <sheetName val="I_17"/>
      <sheetName val="I_27"/>
      <sheetName val="I_37"/>
      <sheetName val="I_47"/>
      <sheetName val="I_57"/>
      <sheetName val="KL_san_lap7"/>
      <sheetName val="6PILE__(돌출)7"/>
      <sheetName val="Annex_B7"/>
      <sheetName val="Danh_mục_VT6"/>
      <sheetName val="Data_Validation7"/>
      <sheetName val="MA_K_HANG6"/>
      <sheetName val="Phan_tich_DG6"/>
      <sheetName val="Pasir_Panjang_100J6"/>
      <sheetName val="THKP_coc6"/>
      <sheetName val="Bang_PTVT6"/>
      <sheetName val="04__TheoDoiChiPhiB6"/>
      <sheetName val="6_TVBH6"/>
      <sheetName val="Kolom_UT6"/>
      <sheetName val="Chenh_lech_vat_tu6"/>
      <sheetName val="TH_May_TC6"/>
      <sheetName val="KLDT_DIEN6"/>
      <sheetName val="PTVT_DIEN6"/>
      <sheetName val="Thong_ke_thiet_bi6"/>
      <sheetName val="Elemental_Breakdown+20%6"/>
      <sheetName val="TONG_HOP_HM6"/>
      <sheetName val="NHA_XUONG6"/>
      <sheetName val="List_tình_trạng6"/>
      <sheetName val="Cash_Flow6"/>
      <sheetName val="CP_Khac_cuoc_VC6"/>
      <sheetName val="TH_thiet_bi6"/>
      <sheetName val="THEP_TAM6"/>
      <sheetName val="THEP_HÌNH6"/>
      <sheetName val="THEP_HINH6"/>
      <sheetName val="XA_GO6"/>
      <sheetName val="BANG_TRA6"/>
      <sheetName val="_6"/>
      <sheetName val="Vat_Lieu_HD6"/>
      <sheetName val="04_PLUMBING5"/>
      <sheetName val="Vat_lieu_Canh5"/>
      <sheetName val="UNIT_PRICE_LIST5"/>
      <sheetName val="HD_THI_CONG_20205"/>
      <sheetName val="Div_7_25"/>
      <sheetName val="F_ALARM5"/>
      <sheetName val="H_Upah5"/>
      <sheetName val="Form_A5"/>
      <sheetName val="Perm__Test5"/>
      <sheetName val="Analisa_ME5"/>
      <sheetName val="TE_TS_FA_LAN_MATV5"/>
      <sheetName val="Kuantitas_&amp;_Harga5"/>
      <sheetName val="CAB_25"/>
      <sheetName val="EI_(3-)5"/>
      <sheetName val="REKAP_WIL5"/>
      <sheetName val="Hrg_Dasar5"/>
      <sheetName val="ocean_voyage5"/>
      <sheetName val="DAF_ALAT5"/>
      <sheetName val="Hrg_Sat5"/>
      <sheetName val="2_2_띠장의_설계5"/>
      <sheetName val="AN_Tdr5"/>
      <sheetName val="analis_standar(20m)5"/>
      <sheetName val="ANAL_BETON5"/>
      <sheetName val="iTEM_hARSAT5"/>
      <sheetName val="Cash_Flow_bulanan5"/>
      <sheetName val="rekap_mekanikal5"/>
      <sheetName val="Loan_Schedules5"/>
      <sheetName val="M_Pekerjaan5"/>
      <sheetName val="Rekap_5"/>
      <sheetName val="NP_(2)5"/>
      <sheetName val="1_1_1（土建6#楼）5"/>
      <sheetName val="CORE_DATA5"/>
      <sheetName val="Lintel_data5"/>
      <sheetName val="core_wall_data5"/>
      <sheetName val="PT_Vua5"/>
      <sheetName val="rekap_rap18"/>
      <sheetName val="AN_BONGKARAN18"/>
      <sheetName val="AN_kusen18"/>
      <sheetName val="AN_beton18"/>
      <sheetName val="upah_bahan18"/>
      <sheetName val="RAB_BONGKARAN18"/>
      <sheetName val="bq_tam-penghub18"/>
      <sheetName val="RAB_AR&amp;STR18"/>
      <sheetName val="RAB_M&amp;E18"/>
      <sheetName val="Lat_gach_san_nha18"/>
      <sheetName val="RAB_AR_STR17"/>
      <sheetName val="01_THGTTT16"/>
      <sheetName val="HD_1512216"/>
      <sheetName val="CV_CHAO_GIA_216"/>
      <sheetName val="GT_Bieu_hanh_lang16"/>
      <sheetName val="COMMON_AREA16"/>
      <sheetName val="Goc_CC16"/>
      <sheetName val="MA_NS15"/>
      <sheetName val="Bill_No_6_Koord_&amp;_Attendance14"/>
      <sheetName val="BQ_Kantor&amp;Pabrik(beton)14"/>
      <sheetName val="AnalisaSIPIL_RIIL14"/>
      <sheetName val="Isolasi_Luar_Dalam14"/>
      <sheetName val="Isolasi_Luar14"/>
      <sheetName val="analis_azaa14"/>
      <sheetName val="Analisa_ARS14"/>
      <sheetName val="01A-_RAB14"/>
      <sheetName val="rekap_c14"/>
      <sheetName val="HRG_BHN14"/>
      <sheetName val="Urai__Resap_pengikat14"/>
      <sheetName val="H_Satuan14"/>
      <sheetName val="Chi_tiet14"/>
      <sheetName val="Danh_mục14"/>
      <sheetName val="Chiet_tinh_dz3514"/>
      <sheetName val="B1_1Giatri_theo_HD14"/>
      <sheetName val="Sàn_T114"/>
      <sheetName val="Lỗ_thông_gió14"/>
      <sheetName val="TONG_HOP_STK_NHA_CUNG_CAP14"/>
      <sheetName val="Tổng_Hợp_giá_trị_theo_tháng13"/>
      <sheetName val="SS_Coc_Khoan_Nhoi13"/>
      <sheetName val="04_-_XUONG_DET_B13"/>
      <sheetName val="Data_(2)13"/>
      <sheetName val="KTXD-TQT,_PS13"/>
      <sheetName val="TH_SKL13"/>
      <sheetName val="DIEN_GIAI_KLCV_NHA_LAP_RAP12"/>
      <sheetName val="KL_THEP_NHA_LAP_RAP12"/>
      <sheetName val="Du_tru_CP-Bieu_0112"/>
      <sheetName val="Luong_khoan_BĐH12"/>
      <sheetName val="NHAP_SL12"/>
      <sheetName val="gia_cong_tac12"/>
      <sheetName val="GIÁ_VẬT_TƯ12"/>
      <sheetName val="Data_0112"/>
      <sheetName val="General_Schedule12"/>
      <sheetName val="Data_Phat12"/>
      <sheetName val="Div26_-_Elect12"/>
      <sheetName val="MTO_REV_2(ARMOR)12"/>
      <sheetName val="Eq__Mobilization12"/>
      <sheetName val="Đơn_Giá_11"/>
      <sheetName val="2_HĐ_MÁY_+_NHÂN_LỰC11"/>
      <sheetName val="CAP_NHAT_GIA_VL11"/>
      <sheetName val="HẠNG_MỤC11"/>
      <sheetName val="GIÁM_SÁT11"/>
      <sheetName val="Dinh_muc_CP_KTCB_khac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Thiet_Bi11"/>
      <sheetName val="Phan_tich11"/>
      <sheetName val="TH_Vat_tu11"/>
      <sheetName val="TH_Kinh_phi11"/>
      <sheetName val="TH_MTC11"/>
      <sheetName val="TH_N_Cong11"/>
      <sheetName val="KL_chi_tiet11"/>
      <sheetName val="KL_tong_hop11"/>
      <sheetName val="D_&amp;_W_sizes14"/>
      <sheetName val="Cover_Daf-214"/>
      <sheetName val="Analisa_HS14"/>
      <sheetName val="mat-me_pipa14"/>
      <sheetName val="Currency_Rate14"/>
      <sheetName val="B___Norelec14"/>
      <sheetName val="Rekap_Direct_Cost14"/>
      <sheetName val="Bill_No_6_Koord___Attendance14"/>
      <sheetName val="Cac_HS_hieu_chinh13"/>
      <sheetName val="2-Genset_print13"/>
      <sheetName val="MOW_45%13"/>
      <sheetName val="MOS_55%13"/>
      <sheetName val="_UPAH13"/>
      <sheetName val="B_-_Norelec13"/>
      <sheetName val="DAFT_ALAT,UPAH_&amp;_MAT13"/>
      <sheetName val="Harga_ME_13"/>
      <sheetName val="CONS_13"/>
      <sheetName val="January_201513"/>
      <sheetName val="Basic_Price13"/>
      <sheetName val="HARGA_MATERIAL13"/>
      <sheetName val="BQ_ARS13"/>
      <sheetName val="DETAIL_RAP13"/>
      <sheetName val="BQ_PENGURANGAN_SALURAN13"/>
      <sheetName val="Week9-Feb____13"/>
      <sheetName val="D_HARGA13"/>
      <sheetName val="Analisa_Harga13"/>
      <sheetName val="Analisa_Gabungan13"/>
      <sheetName val="bahan_12"/>
      <sheetName val="Pln_Pdt12"/>
      <sheetName val="Steel_Pipe12"/>
      <sheetName val="External_PVC,_PPR,_HDPE12"/>
      <sheetName val="Internal_PVC,_PPR,_HDPE12"/>
      <sheetName val="GI_Sheet12"/>
      <sheetName val="BQ_(by_owner)12"/>
      <sheetName val="rab_me_(fisik)12"/>
      <sheetName val="rab_me_(by_owner)_12"/>
      <sheetName val="Form_I12"/>
      <sheetName val="Cover_Daf_212"/>
      <sheetName val="B1form_(2)12"/>
      <sheetName val="2_212"/>
      <sheetName val="Analisa_Upah_&amp;_Bahan_Plum12"/>
      <sheetName val="Analisa_&amp;_Upah12"/>
      <sheetName val="AT_212"/>
      <sheetName val="HB_12"/>
      <sheetName val="ANAL_BOW12"/>
      <sheetName val="Project_Data12"/>
      <sheetName val="MEP_SUM11"/>
      <sheetName val="TINH_GIA_-_SAN_XUAT_Vertico11"/>
      <sheetName val="05__Data_Cash_Flow11"/>
      <sheetName val="MTO_REV_2_ARMOR_11"/>
      <sheetName val="NSA_fr_Revit11"/>
      <sheetName val="Thông_tin_ban_đầu11"/>
      <sheetName val="Chiet_tinh_dz2210"/>
      <sheetName val="CHÀO_GIÁ_KL_CÁC_TUYẾN_CÒN_LẠI10"/>
      <sheetName val="_TNT_K_Lượng_các_tuyến_còn_lạ10"/>
      <sheetName val="KL_TNT_Khu_thấp_tầng10"/>
      <sheetName val="KL__HG_ĐIỆN_còn_lại10"/>
      <sheetName val="KHỐI_LƯỢNG_HỐ_VAN10"/>
      <sheetName val="Sàn_tầng_01_(_old_)10"/>
      <sheetName val="3_1_110"/>
      <sheetName val="3_1_410"/>
      <sheetName val="2_5_110"/>
      <sheetName val="4_1_110"/>
      <sheetName val="4_3_210"/>
      <sheetName val="2_3_310"/>
      <sheetName val="5_3_110"/>
      <sheetName val="2_4_310"/>
      <sheetName val="CU_Bơm_Van10"/>
      <sheetName val="NHAT_KY_HO_SO_THANH_TOAN10"/>
      <sheetName val="1_GTTT_VAT_TU10"/>
      <sheetName val="2_GTKL_vattu10"/>
      <sheetName val="3_THKL_vat_tu10"/>
      <sheetName val="4_KLVT10"/>
      <sheetName val="Tinh_tole_ngay_10"/>
      <sheetName val="6_TUHĐ10"/>
      <sheetName val="TONG_HOP_VL-NC10"/>
      <sheetName val="TONGKE3p_10"/>
      <sheetName val="TH_VL,_NC,_DDHT_Thanhphuoc10"/>
      <sheetName val="GOC-KO_IN10"/>
      <sheetName val="B4-C_A,C_B,C1,_C1-A9"/>
      <sheetName val="B6-D2_to_D2C_9"/>
      <sheetName val="B19-Beach_Club9"/>
      <sheetName val="MTO_REV_09"/>
      <sheetName val="MAIN_GATE_HOUSE9"/>
      <sheetName val="Tai_trong9"/>
      <sheetName val="KT(C-C)_DAT9"/>
      <sheetName val="Bang_tt_mot_so_chi_tiet9"/>
      <sheetName val="1__HT_Điện_-_R19"/>
      <sheetName val="2__HT_Máy_Phát_Điện_-_R19"/>
      <sheetName val="3_HT_ĐHKK_-_R29"/>
      <sheetName val="4_HT_Cấp_Thoát_Nước9"/>
      <sheetName val="5_HT_PCCC9"/>
      <sheetName val="6__Thiết_bị_chính9"/>
      <sheetName val="Các_Hạng_mục_Thay_đổi9"/>
      <sheetName val="PL_Dieu_chinh9"/>
      <sheetName val="KLHT-02_19"/>
      <sheetName val="KLT_MONG,CỔ_CỘT9"/>
      <sheetName val="KLT_SAN_ZONE2,39"/>
      <sheetName val="KLT_NEN9"/>
      <sheetName val="KLT_COT9"/>
      <sheetName val="KLT_DAM9"/>
      <sheetName val="T_LANH_TO9"/>
      <sheetName val="THANG_+LANH_TO9"/>
      <sheetName val="BE_NƯƠC9"/>
      <sheetName val="Doi_so9"/>
      <sheetName val="CT_ĐẤT9"/>
      <sheetName val="CT_BE_TONG9"/>
      <sheetName val="CT_VAN_KHUON9"/>
      <sheetName val="CT_KHAC9"/>
      <sheetName val="2_TH_Giá_Trị9"/>
      <sheetName val="Lập_là9"/>
      <sheetName val="Xây_thang_bộ,_tam_cấp9"/>
      <sheetName val="DATA_CUA_A39"/>
      <sheetName val="DATA_LANH_TO_A39"/>
      <sheetName val="Trat_trong9"/>
      <sheetName val="Trat_ngoài9"/>
      <sheetName val="Cán_nền9"/>
      <sheetName val="Sơn_trong9"/>
      <sheetName val="Sơn_ngoài9"/>
      <sheetName val="Chống_thấm_A3579"/>
      <sheetName val="Bê_Tông_bù_mái9"/>
      <sheetName val="Trần_thạch_cao_A39"/>
      <sheetName val="CỦA_NHOM_KINH_A39"/>
      <sheetName val="ĐCKL_THÉP9"/>
      <sheetName val="THVL_CĐT_CẤP9"/>
      <sheetName val="4_TK_CẨU_THÙNG9"/>
      <sheetName val="CV_PHAT9"/>
      <sheetName val="TH-VT_CĐT_cấp9"/>
      <sheetName val="DG-VT_nhập_CT9"/>
      <sheetName val="Nhat_ky_TT9"/>
      <sheetName val="D_muc_KL9"/>
      <sheetName val="D_muc_checklist9"/>
      <sheetName val="THKL_B39"/>
      <sheetName val="Báo_cháy_B49"/>
      <sheetName val="D_muc_checklist_(2)9"/>
      <sheetName val="Dien_thong_tin9"/>
      <sheetName val="BB_Tham_dinh9"/>
      <sheetName val="Khau_tru-019"/>
      <sheetName val="Khau_tru-029"/>
      <sheetName val="Khau_tru-039"/>
      <sheetName val="tính_tole9"/>
      <sheetName val="Công_thức_ống_gió9"/>
      <sheetName val="NKHSTT_TVQL9"/>
      <sheetName val="2_TH-GTrị9"/>
      <sheetName val="5_TH-ĐHTG9"/>
      <sheetName val="1_R18_BF9"/>
      <sheetName val="LCR_BOQ_TENDER9"/>
      <sheetName val="1__Bìa_9"/>
      <sheetName val="2_Mucluc_9"/>
      <sheetName val="3_NTGD9"/>
      <sheetName val="DS_(2)9"/>
      <sheetName val="02A_ĐNTT_HĐ9"/>
      <sheetName val="03A_DGKL_HĐ9"/>
      <sheetName val="ĐỀ_NGHỊ_TT_TIẾN_DUNG9"/>
      <sheetName val="TT_TIẾN_DUNG9"/>
      <sheetName val="ĐỀ_NGHỊ_TT_ANH_DU9"/>
      <sheetName val="TT_ANH_DU9"/>
      <sheetName val="XE_VẬN_CHUYỂN_TIẾN_DUNG_+_A_DU9"/>
      <sheetName val="Máy_đào_Tiến_Dung9"/>
      <sheetName val="ĐỀ_NGHỊ_TT_ANH_DU_(Lần_2)9"/>
      <sheetName val="TT_ANH_DU_(Lần_2)9"/>
      <sheetName val="Xe_vận_chuyển_anh_Du_tiếp9"/>
      <sheetName val="PLHĐ_019"/>
      <sheetName val="TÍNH_TOÁN_KHỐI_LƯỢNG_P69"/>
      <sheetName val="hỢP_ĐỒNG9"/>
      <sheetName val="NK_HSTT9"/>
      <sheetName val="BB_thẩm_định9"/>
      <sheetName val="đọc_số9"/>
      <sheetName val="Khấu_trừ-039"/>
      <sheetName val="Dự_trù_thanh_toán9"/>
      <sheetName val="Chi_tiết_dự_trù9"/>
      <sheetName val="Tổng_hợp_kl_dự_kiến_tháng_10_9"/>
      <sheetName val="Bảng_thống_kê_(2)9"/>
      <sheetName val="DGKL_TT4-10(1-7)9"/>
      <sheetName val="DGKL_TT4-10(8-13)9"/>
      <sheetName val="DGKL_TT4-11(1-6)9"/>
      <sheetName val="DGKL_TT4-11(7-12)9"/>
      <sheetName val="thep_TT4-10(1-7)9"/>
      <sheetName val="thep_TT4-11(1-6)9"/>
      <sheetName val="thep_TT4-10(8-13)9"/>
      <sheetName val="thep_TT4-11(7-12)_9"/>
      <sheetName val="ĐƠN_TRỌNG9"/>
      <sheetName val="gọi_thép9"/>
      <sheetName val="Piling_work9"/>
      <sheetName val="Steel_work9"/>
      <sheetName val="Finishing_work9"/>
      <sheetName val="External_work9"/>
      <sheetName val="Budget_control_Rev69"/>
      <sheetName val="NT(VAI_DIA)9"/>
      <sheetName val="NT(TUOI_NHUA)_9"/>
      <sheetName val="NT(THAM_BTN)9"/>
      <sheetName val="CT_PhatQuang_(N76-ĐG)TT9"/>
      <sheetName val="CĐ_hiện_trạng_(N76-ĐG_PT)9"/>
      <sheetName val="CT_đào_khuôn_(N76-ĐG)PT9"/>
      <sheetName val="CĐ_ĐÀO_(N76-ĐG_PT)9"/>
      <sheetName val="Đắp_cát_K95-L2__(ĐNP)9"/>
      <sheetName val="c_độ_đỉnh_k95)__(ĐNP)9"/>
      <sheetName val="CT_Đắp_cát_K98_L2_(ĐNP)9"/>
      <sheetName val="c_độ_đỉnh_k98_L1_(ĐNP)9"/>
      <sheetName val="Vải_địa__(ĐNP)9"/>
      <sheetName val="cpdd_II__(ĐNP)_(L2)9"/>
      <sheetName val="c_độ_cpdd_II_(ĐNP)9"/>
      <sheetName val="cpdd_I_(L1)_(ĐNP)9"/>
      <sheetName val="c_độ_cpdd_I_(1-14)_(ĐNP)9"/>
      <sheetName val="tưới_nhựa_(ĐNP)9"/>
      <sheetName val="BTN_h_trung_(ĐNP)9"/>
      <sheetName val="THEP_MONG_+VACH_HO_PIT9"/>
      <sheetName val="THEP_SAN9"/>
      <sheetName val="THEP_MONG_CAU_THAP9"/>
      <sheetName val="Bill_1-_Prelim9"/>
      <sheetName val="DT_TH9"/>
      <sheetName val="Bill_01-Prelims(ham)9"/>
      <sheetName val="Bill_05_-_Prelims_(than)9"/>
      <sheetName val="_Bill_02_-_BPTC9"/>
      <sheetName val="Bill_03-Basement9"/>
      <sheetName val="Bill_04_-_MEP9"/>
      <sheetName val="Bill_06_-_ketcauthan9"/>
      <sheetName val="Bill_07_-_chong_tham9"/>
      <sheetName val="Bill_08_-_Xay_tho9"/>
      <sheetName val="Bill_09_-_HT_tho9"/>
      <sheetName val="Bill_10-Ngoai_troi9"/>
      <sheetName val="Bill_11_-_Other9"/>
      <sheetName val="DT_rút_gọn9"/>
      <sheetName val="Danh_sach_VT9"/>
      <sheetName val="Định_mức9"/>
      <sheetName val="TH_NC9"/>
      <sheetName val="1__VT_chính9"/>
      <sheetName val="2__VT_phụ9"/>
      <sheetName val="3__Thầu_phụ9"/>
      <sheetName val="4__Nhân_công9"/>
      <sheetName val="4a_NS_NC9"/>
      <sheetName val="5_Thiết_bị_thi_công9"/>
      <sheetName val="6_Chi_phí_khác9"/>
      <sheetName val="Dàn_giáo_bao_che9"/>
      <sheetName val="Cofa_dầm,_sàn,_cột,_vách9"/>
      <sheetName val="6_External_works-R189"/>
      <sheetName val="Detail_RAM_DỐC_B1-L19"/>
      <sheetName val="KL_THÉP_MÓNG,DẦM,_SÀN,_CỘT_B29"/>
      <sheetName val="THKLTT_THÉP_B29"/>
      <sheetName val="Tổng_hợp9"/>
      <sheetName val="Tòa_R19"/>
      <sheetName val="Tòa_R29"/>
      <sheetName val="Tòa_R39"/>
      <sheetName val="Tòa_R49"/>
      <sheetName val="Tòa_R59"/>
      <sheetName val="Tòa_R69"/>
      <sheetName val="worker_camp9"/>
      <sheetName val="1-_Prelim9"/>
      <sheetName val="2-Doors_&amp;_Windows9"/>
      <sheetName val="3-Finishing_works,_CM19"/>
      <sheetName val="4-Finishing_works,_CM29"/>
      <sheetName val="5-_Miscellaneous_works9"/>
      <sheetName val="Daftar_Upah9"/>
      <sheetName val="Rekap_Prelim9"/>
      <sheetName val="perkerasan_rigid9"/>
      <sheetName val="Analis_harga9"/>
      <sheetName val="Unit_Rate9"/>
      <sheetName val="Fire_Fighting9"/>
      <sheetName val="Item_Kompensasi9"/>
      <sheetName val="NP_(4)9"/>
      <sheetName val="Bore_Pile9"/>
      <sheetName val="taking_of9"/>
      <sheetName val="SUM_PROG_ACT9"/>
      <sheetName val="KURVA_S_PLAN9"/>
      <sheetName val="KURVA_S_ACT9"/>
      <sheetName val="M1_PROGRES_9"/>
      <sheetName val="M1_KURVA_S9"/>
      <sheetName val="M2_KURVA_S9"/>
      <sheetName val="M3_KURVA_S9"/>
      <sheetName val="M4_KURVA_S9"/>
      <sheetName val="M5_KURVA_S9"/>
      <sheetName val="M6_KURVA_S9"/>
      <sheetName val="M7_KURVA_S9"/>
      <sheetName val="M8_KURVA_S9"/>
      <sheetName val="M9_KURVA_S9"/>
      <sheetName val="Div_C9"/>
      <sheetName val="Contractor_letter9"/>
      <sheetName val="Final_Summary9"/>
      <sheetName val="Main_Summary9"/>
      <sheetName val="Bill_1_Preliminaries9"/>
      <sheetName val="Bill_2_PS&amp;PC_Sums9"/>
      <sheetName val="Bill_3_Summary9"/>
      <sheetName val="Div_E9"/>
      <sheetName val="Div__19"/>
      <sheetName val="Div_29"/>
      <sheetName val="Div_39"/>
      <sheetName val="Div_H9"/>
      <sheetName val="Div_J9"/>
      <sheetName val="Div_49"/>
      <sheetName val="Div_59"/>
      <sheetName val="Div_69"/>
      <sheetName val="Div_79"/>
      <sheetName val="Div_89"/>
      <sheetName val="VO_Summary9"/>
      <sheetName val="Div_R9"/>
      <sheetName val="DIV_W(_Not_Print)9"/>
      <sheetName val="INPUT_DATA_HERE9"/>
      <sheetName val="1_DATE8"/>
      <sheetName val="Du_toan8"/>
      <sheetName val="Nuoc_kho_lanh8"/>
      <sheetName val="BB_lay_mau8"/>
      <sheetName val="Phan_tho8"/>
      <sheetName val="items_left8"/>
      <sheetName val="May_TC8"/>
      <sheetName val="Nhan_cong8"/>
      <sheetName val="Vat_tu8"/>
      <sheetName val="Bang_KL8"/>
      <sheetName val="DM_ChiPhi8"/>
      <sheetName val="KL_Chi_tiết8"/>
      <sheetName val="HARGA_ALAT8"/>
      <sheetName val="Thuc_thanh8"/>
      <sheetName val="COST_SUM8"/>
      <sheetName val="Bill_1_CPC8"/>
      <sheetName val="Bill_2_BoQ8"/>
      <sheetName val="Bill_3_PL8"/>
      <sheetName val="Bill_4_Do_boc_KL8"/>
      <sheetName val="Bill5__VT_CDT_cap8"/>
      <sheetName val="II_6_118"/>
      <sheetName val="BẢNG_TH_CỬA_CC8"/>
      <sheetName val="BẢNG_TH_PHU_KIEN8"/>
      <sheetName val="Goi_thau8"/>
      <sheetName val="Bill_2_BoQ__(2)8"/>
      <sheetName val="Bảng_TH_PK8"/>
      <sheetName val="Chi_tiết8"/>
      <sheetName val="I_18"/>
      <sheetName val="I_28"/>
      <sheetName val="I_38"/>
      <sheetName val="I_48"/>
      <sheetName val="I_58"/>
      <sheetName val="KL_san_lap8"/>
      <sheetName val="6PILE__(돌출)8"/>
      <sheetName val="Annex_B8"/>
      <sheetName val="Danh_mục_VT7"/>
      <sheetName val="Data_Validation8"/>
      <sheetName val="MA_K_HANG7"/>
      <sheetName val="Phan_tich_DG7"/>
      <sheetName val="Pasir_Panjang_100J7"/>
      <sheetName val="THKP_coc7"/>
      <sheetName val="Bang_PTVT7"/>
      <sheetName val="04__TheoDoiChiPhiB7"/>
      <sheetName val="6_TVBH7"/>
      <sheetName val="Kolom_UT7"/>
      <sheetName val="Chenh_lech_vat_tu7"/>
      <sheetName val="TH_May_TC7"/>
      <sheetName val="KLDT_DIEN7"/>
      <sheetName val="PTVT_DIEN7"/>
      <sheetName val="Thong_ke_thiet_bi7"/>
      <sheetName val="Elemental_Breakdown+20%7"/>
      <sheetName val="TONG_HOP_HM7"/>
      <sheetName val="NHA_XUONG7"/>
      <sheetName val="List_tình_trạng7"/>
      <sheetName val="Cash_Flow7"/>
      <sheetName val="CP_Khac_cuoc_VC7"/>
      <sheetName val="TH_thiet_bi7"/>
      <sheetName val="THEP_TAM7"/>
      <sheetName val="THEP_HÌNH7"/>
      <sheetName val="THEP_HINH7"/>
      <sheetName val="XA_GO7"/>
      <sheetName val="BANG_TRA7"/>
      <sheetName val="_7"/>
      <sheetName val="Vat_Lieu_HD7"/>
      <sheetName val="04_PLUMBING6"/>
      <sheetName val="Vat_lieu_Canh6"/>
      <sheetName val="UNIT_PRICE_LIST6"/>
      <sheetName val="HD_THI_CONG_20206"/>
      <sheetName val="Div_7_26"/>
      <sheetName val="F_ALARM6"/>
      <sheetName val="H_Upah6"/>
      <sheetName val="Form_A6"/>
      <sheetName val="Perm__Test6"/>
      <sheetName val="Analisa_ME6"/>
      <sheetName val="TE_TS_FA_LAN_MATV6"/>
      <sheetName val="Kuantitas_&amp;_Harga6"/>
      <sheetName val="CAB_26"/>
      <sheetName val="EI_(3-)6"/>
      <sheetName val="REKAP_WIL6"/>
      <sheetName val="Hrg_Dasar6"/>
      <sheetName val="ocean_voyage6"/>
      <sheetName val="DAF_ALAT6"/>
      <sheetName val="Hrg_Sat6"/>
      <sheetName val="2_2_띠장의_설계6"/>
      <sheetName val="AN_Tdr6"/>
      <sheetName val="analis_standar(20m)6"/>
      <sheetName val="ANAL_BETON6"/>
      <sheetName val="iTEM_hARSAT6"/>
      <sheetName val="Cash_Flow_bulanan6"/>
      <sheetName val="rekap_mekanikal6"/>
      <sheetName val="Loan_Schedules6"/>
      <sheetName val="M_Pekerjaan6"/>
      <sheetName val="Rekap_6"/>
      <sheetName val="NP_(2)6"/>
      <sheetName val="1_1_1（土建6#楼）6"/>
      <sheetName val="CORE_DATA6"/>
      <sheetName val="Lintel_data6"/>
      <sheetName val="core_wall_data6"/>
      <sheetName val="PT_Vua6"/>
      <sheetName val="¥_2"/>
      <sheetName val="Tinh_toan2"/>
      <sheetName val="DANH_SÁCH2"/>
      <sheetName val="Window_Door_schedule2"/>
      <sheetName val="Bang_gia_cuoc2"/>
      <sheetName val="Bu_nhien_lieu2"/>
      <sheetName val="Thép_ga_TNM_01082"/>
      <sheetName val="rekap_rap19"/>
      <sheetName val="AN_BONGKARAN19"/>
      <sheetName val="CT Thang Mo"/>
      <sheetName val="SOLUONGCAN"/>
      <sheetName val="CTG"/>
      <sheetName val="01.KC - COC NHOI, TUONG VAY"/>
      <sheetName val="AN_kusen19"/>
      <sheetName val="AN_beton19"/>
      <sheetName val="upah_bahan19"/>
      <sheetName val="RAB_BONGKARAN19"/>
      <sheetName val="bq_tam-penghub19"/>
      <sheetName val="RAB_AR&amp;STR19"/>
      <sheetName val="RAB_M&amp;E19"/>
      <sheetName val="Lat_gach_san_nha19"/>
      <sheetName val="RAB_AR_STR18"/>
      <sheetName val="01_THGTTT17"/>
      <sheetName val="HD_1512217"/>
      <sheetName val="CV_CHAO_GIA_217"/>
      <sheetName val="GT_Bieu_hanh_lang17"/>
      <sheetName val="COMMON_AREA17"/>
      <sheetName val="Goc_CC17"/>
      <sheetName val="MA_NS16"/>
      <sheetName val="Bill_No_6_Koord_&amp;_Attendance15"/>
      <sheetName val="BQ_Kantor&amp;Pabrik(beton)15"/>
      <sheetName val="AnalisaSIPIL_RIIL15"/>
      <sheetName val="Isolasi_Luar_Dalam15"/>
      <sheetName val="Isolasi_Luar15"/>
      <sheetName val="analis_azaa15"/>
      <sheetName val="Analisa_ARS15"/>
      <sheetName val="01A-_RAB15"/>
      <sheetName val="rekap_c15"/>
      <sheetName val="HRG_BHN15"/>
      <sheetName val="Urai__Resap_pengikat15"/>
      <sheetName val="H_Satuan15"/>
      <sheetName val="Chi_tiet15"/>
      <sheetName val="Danh_mục15"/>
      <sheetName val="Chiet_tinh_dz3515"/>
      <sheetName val="B1_1Giatri_theo_HD15"/>
      <sheetName val="Sàn_T115"/>
      <sheetName val="Lỗ_thông_gió15"/>
      <sheetName val="TONG_HOP_STK_NHA_CUNG_CAP15"/>
      <sheetName val="Tổng_Hợp_giá_trị_theo_tháng14"/>
      <sheetName val="SS_Coc_Khoan_Nhoi14"/>
      <sheetName val="04_-_XUONG_DET_B14"/>
      <sheetName val="Data_(2)14"/>
      <sheetName val="KTXD-TQT,_PS14"/>
      <sheetName val="TH_SKL14"/>
      <sheetName val="DIEN_GIAI_KLCV_NHA_LAP_RAP13"/>
      <sheetName val="KL_THEP_NHA_LAP_RAP13"/>
      <sheetName val="Du_tru_CP-Bieu_0113"/>
      <sheetName val="Luong_khoan_BĐH13"/>
      <sheetName val="NHAP_SL13"/>
      <sheetName val="gia_cong_tac13"/>
      <sheetName val="GIÁ_VẬT_TƯ13"/>
      <sheetName val="Data_0113"/>
      <sheetName val="General_Schedule13"/>
      <sheetName val="Data_Phat13"/>
      <sheetName val="Div26_-_Elect13"/>
      <sheetName val="MTO_REV_2(ARMOR)13"/>
      <sheetName val="Eq__Mobilization13"/>
      <sheetName val="Đơn_Giá_12"/>
      <sheetName val="2_HĐ_MÁY_+_NHÂN_LỰC12"/>
      <sheetName val="CAP_NHAT_GIA_VL12"/>
      <sheetName val="HẠNG_MỤC12"/>
      <sheetName val="GIÁM_SÁT12"/>
      <sheetName val="Dinh_muc_CP_KTCB_khac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Thiet_Bi12"/>
      <sheetName val="Phan_tich12"/>
      <sheetName val="TH_Vat_tu12"/>
      <sheetName val="TH_Kinh_phi12"/>
      <sheetName val="TH_MTC12"/>
      <sheetName val="TH_N_Cong12"/>
      <sheetName val="KL_chi_tiet12"/>
      <sheetName val="KL_tong_hop12"/>
      <sheetName val="D_&amp;_W_sizes15"/>
      <sheetName val="Cover_Daf-215"/>
      <sheetName val="Analisa_HS15"/>
      <sheetName val="mat-me_pipa15"/>
      <sheetName val="Currency_Rate15"/>
      <sheetName val="B___Norelec15"/>
      <sheetName val="Rekap_Direct_Cost15"/>
      <sheetName val="Bill_No_6_Koord___Attendance15"/>
      <sheetName val="Cac_HS_hieu_chinh14"/>
      <sheetName val="2-Genset_print14"/>
      <sheetName val="MOW_45%14"/>
      <sheetName val="MOS_55%14"/>
      <sheetName val="_UPAH14"/>
      <sheetName val="B_-_Norelec14"/>
      <sheetName val="DAFT_ALAT,UPAH_&amp;_MAT14"/>
      <sheetName val="Harga_ME_14"/>
      <sheetName val="CONS_14"/>
      <sheetName val="January_201514"/>
      <sheetName val="Basic_Price14"/>
      <sheetName val="HARGA_MATERIAL14"/>
      <sheetName val="BQ_ARS14"/>
      <sheetName val="DETAIL_RAP14"/>
      <sheetName val="BQ_PENGURANGAN_SALURAN14"/>
      <sheetName val="Week9-Feb____14"/>
      <sheetName val="D_HARGA14"/>
      <sheetName val="Analisa_Harga14"/>
      <sheetName val="Analisa_Gabungan14"/>
      <sheetName val="bahan_13"/>
      <sheetName val="Pln_Pdt13"/>
      <sheetName val="Steel_Pipe13"/>
      <sheetName val="External_PVC,_PPR,_HDPE13"/>
      <sheetName val="Internal_PVC,_PPR,_HDPE13"/>
      <sheetName val="GI_Sheet13"/>
      <sheetName val="BQ_(by_owner)13"/>
      <sheetName val="rab_me_(fisik)13"/>
      <sheetName val="rab_me_(by_owner)_13"/>
      <sheetName val="Form_I13"/>
      <sheetName val="Cover_Daf_213"/>
      <sheetName val="B1form_(2)13"/>
      <sheetName val="2_213"/>
      <sheetName val="Analisa_Upah_&amp;_Bahan_Plum13"/>
      <sheetName val="Analisa_&amp;_Upah13"/>
      <sheetName val="AT_213"/>
      <sheetName val="HB_13"/>
      <sheetName val="ANAL_BOW13"/>
      <sheetName val="Project_Data13"/>
      <sheetName val="MEP_SUM12"/>
      <sheetName val="TINH_GIA_-_SAN_XUAT_Vertico12"/>
      <sheetName val="05__Data_Cash_Flow12"/>
      <sheetName val="MTO_REV_2_ARMOR_12"/>
      <sheetName val="NSA_fr_Revit12"/>
      <sheetName val="Thông_tin_ban_đầu12"/>
      <sheetName val="Chiet_tinh_dz2211"/>
      <sheetName val="CHÀO_GIÁ_KL_CÁC_TUYẾN_CÒN_LẠI11"/>
      <sheetName val="_TNT_K_Lượng_các_tuyến_còn_lạ11"/>
      <sheetName val="KL_TNT_Khu_thấp_tầng11"/>
      <sheetName val="KL__HG_ĐIỆN_còn_lại11"/>
      <sheetName val="KHỐI_LƯỢNG_HỐ_VAN11"/>
      <sheetName val="Sàn_tầng_01_(_old_)11"/>
      <sheetName val="3_1_111"/>
      <sheetName val="3_1_411"/>
      <sheetName val="2_5_111"/>
      <sheetName val="4_1_111"/>
      <sheetName val="4_3_211"/>
      <sheetName val="2_3_311"/>
      <sheetName val="5_3_111"/>
      <sheetName val="2_4_311"/>
      <sheetName val="CU_Bơm_Van11"/>
      <sheetName val="NHAT_KY_HO_SO_THANH_TOAN11"/>
      <sheetName val="1_GTTT_VAT_TU11"/>
      <sheetName val="2_GTKL_vattu11"/>
      <sheetName val="3_THKL_vat_tu11"/>
      <sheetName val="4_KLVT11"/>
      <sheetName val="Tinh_tole_ngay_11"/>
      <sheetName val="6_TUHĐ11"/>
      <sheetName val="TONG_HOP_VL-NC11"/>
      <sheetName val="TONGKE3p_11"/>
      <sheetName val="TH_VL,_NC,_DDHT_Thanhphuoc11"/>
      <sheetName val="GOC-KO_IN11"/>
      <sheetName val="B4-C_A,C_B,C1,_C1-A10"/>
      <sheetName val="B6-D2_to_D2C_10"/>
      <sheetName val="B19-Beach_Club10"/>
      <sheetName val="MTO_REV_010"/>
      <sheetName val="MAIN_GATE_HOUSE10"/>
      <sheetName val="Tai_trong10"/>
      <sheetName val="KT(C-C)_DAT10"/>
      <sheetName val="Bang_tt_mot_so_chi_tiet10"/>
      <sheetName val="1__HT_Điện_-_R110"/>
      <sheetName val="2__HT_Máy_Phát_Điện_-_R110"/>
      <sheetName val="3_HT_ĐHKK_-_R210"/>
      <sheetName val="4_HT_Cấp_Thoát_Nước10"/>
      <sheetName val="5_HT_PCCC10"/>
      <sheetName val="6__Thiết_bị_chính10"/>
      <sheetName val="Các_Hạng_mục_Thay_đổi10"/>
      <sheetName val="PL_Dieu_chinh10"/>
      <sheetName val="KLHT-02_110"/>
      <sheetName val="KLT_MONG,CỔ_CỘT10"/>
      <sheetName val="KLT_SAN_ZONE2,310"/>
      <sheetName val="KLT_NEN10"/>
      <sheetName val="KLT_COT10"/>
      <sheetName val="KLT_DAM10"/>
      <sheetName val="T_LANH_TO10"/>
      <sheetName val="THANG_+LANH_TO10"/>
      <sheetName val="BE_NƯƠC10"/>
      <sheetName val="Doi_so10"/>
      <sheetName val="CT_ĐẤT10"/>
      <sheetName val="CT_BE_TONG10"/>
      <sheetName val="CT_VAN_KHUON10"/>
      <sheetName val="CT_KHAC10"/>
      <sheetName val="2_TH_Giá_Trị10"/>
      <sheetName val="Lập_là10"/>
      <sheetName val="Xây_thang_bộ,_tam_cấp10"/>
      <sheetName val="DATA_CUA_A310"/>
      <sheetName val="DATA_LANH_TO_A310"/>
      <sheetName val="Trat_trong10"/>
      <sheetName val="Trat_ngoài10"/>
      <sheetName val="Cán_nền10"/>
      <sheetName val="Sơn_trong10"/>
      <sheetName val="Sơn_ngoài10"/>
      <sheetName val="Chống_thấm_A35710"/>
      <sheetName val="Bê_Tông_bù_mái10"/>
      <sheetName val="Trần_thạch_cao_A310"/>
      <sheetName val="CỦA_NHOM_KINH_A310"/>
      <sheetName val="ĐCKL_THÉP10"/>
      <sheetName val="THVL_CĐT_CẤP10"/>
      <sheetName val="4_TK_CẨU_THÙNG10"/>
      <sheetName val="CV_PHAT10"/>
      <sheetName val="TH-VT_CĐT_cấp10"/>
      <sheetName val="DG-VT_nhập_CT10"/>
      <sheetName val="Nhat_ky_TT10"/>
      <sheetName val="D_muc_KL10"/>
      <sheetName val="D_muc_checklist10"/>
      <sheetName val="THKL_B310"/>
      <sheetName val="Báo_cháy_B410"/>
      <sheetName val="D_muc_checklist_(2)10"/>
      <sheetName val="Dien_thong_tin10"/>
      <sheetName val="BB_Tham_dinh10"/>
      <sheetName val="Khau_tru-0110"/>
      <sheetName val="Khau_tru-0210"/>
      <sheetName val="Khau_tru-0310"/>
      <sheetName val="tính_tole10"/>
      <sheetName val="Công_thức_ống_gió10"/>
      <sheetName val="NKHSTT_TVQL10"/>
      <sheetName val="2_TH-GTrị10"/>
      <sheetName val="5_TH-ĐHTG10"/>
      <sheetName val="1_R18_BF10"/>
      <sheetName val="LCR_BOQ_TENDER10"/>
      <sheetName val="1__Bìa_10"/>
      <sheetName val="2_Mucluc_10"/>
      <sheetName val="3_NTGD10"/>
      <sheetName val="DS_(2)10"/>
      <sheetName val="02A_ĐNTT_HĐ10"/>
      <sheetName val="03A_DGKL_HĐ10"/>
      <sheetName val="ĐỀ_NGHỊ_TT_TIẾN_DUNG10"/>
      <sheetName val="TT_TIẾN_DUNG10"/>
      <sheetName val="ĐỀ_NGHỊ_TT_ANH_DU10"/>
      <sheetName val="TT_ANH_DU10"/>
      <sheetName val="XE_VẬN_CHUYỂN_TIẾN_DUNG_+_A_D10"/>
      <sheetName val="Máy_đào_Tiến_Dung10"/>
      <sheetName val="ĐỀ_NGHỊ_TT_ANH_DU_(Lần_2)10"/>
      <sheetName val="TT_ANH_DU_(Lần_2)10"/>
      <sheetName val="Xe_vận_chuyển_anh_Du_tiếp10"/>
      <sheetName val="PLHĐ_0110"/>
      <sheetName val="TÍNH_TOÁN_KHỐI_LƯỢNG_P610"/>
      <sheetName val="hỢP_ĐỒNG10"/>
      <sheetName val="NK_HSTT10"/>
      <sheetName val="BB_thẩm_định10"/>
      <sheetName val="đọc_số10"/>
      <sheetName val="Khấu_trừ-0310"/>
      <sheetName val="Dự_trù_thanh_toán10"/>
      <sheetName val="Chi_tiết_dự_trù10"/>
      <sheetName val="Tổng_hợp_kl_dự_kiến_tháng_10_10"/>
      <sheetName val="Bảng_thống_kê_(2)10"/>
      <sheetName val="DGKL_TT4-10(1-7)10"/>
      <sheetName val="DGKL_TT4-10(8-13)10"/>
      <sheetName val="DGKL_TT4-11(1-6)10"/>
      <sheetName val="DGKL_TT4-11(7-12)10"/>
      <sheetName val="thep_TT4-10(1-7)10"/>
      <sheetName val="thep_TT4-11(1-6)10"/>
      <sheetName val="thep_TT4-10(8-13)10"/>
      <sheetName val="thep_TT4-11(7-12)_10"/>
      <sheetName val="ĐƠN_TRỌNG10"/>
      <sheetName val="gọi_thép10"/>
      <sheetName val="Piling_work10"/>
      <sheetName val="Steel_work10"/>
      <sheetName val="Finishing_work10"/>
      <sheetName val="External_work10"/>
      <sheetName val="Budget_control_Rev610"/>
      <sheetName val="NT(VAI_DIA)10"/>
      <sheetName val="NT(TUOI_NHUA)_10"/>
      <sheetName val="NT(THAM_BTN)10"/>
      <sheetName val="CT_PhatQuang_(N76-ĐG)TT10"/>
      <sheetName val="CĐ_hiện_trạng_(N76-ĐG_PT)10"/>
      <sheetName val="CT_đào_khuôn_(N76-ĐG)PT10"/>
      <sheetName val="CĐ_ĐÀO_(N76-ĐG_PT)10"/>
      <sheetName val="Đắp_cát_K95-L2__(ĐNP)10"/>
      <sheetName val="c_độ_đỉnh_k95)__(ĐNP)10"/>
      <sheetName val="CT_Đắp_cát_K98_L2_(ĐNP)10"/>
      <sheetName val="c_độ_đỉnh_k98_L1_(ĐNP)10"/>
      <sheetName val="Vải_địa__(ĐNP)10"/>
      <sheetName val="cpdd_II__(ĐNP)_(L2)10"/>
      <sheetName val="c_độ_cpdd_II_(ĐNP)10"/>
      <sheetName val="cpdd_I_(L1)_(ĐNP)10"/>
      <sheetName val="c_độ_cpdd_I_(1-14)_(ĐNP)10"/>
      <sheetName val="tưới_nhựa_(ĐNP)10"/>
      <sheetName val="BTN_h_trung_(ĐNP)10"/>
      <sheetName val="THEP_MONG_+VACH_HO_PIT10"/>
      <sheetName val="THEP_SAN10"/>
      <sheetName val="THEP_MONG_CAU_THAP10"/>
      <sheetName val="Bill_1-_Prelim10"/>
      <sheetName val="DT_TH10"/>
      <sheetName val="Bill_01-Prelims(ham)10"/>
      <sheetName val="Bill_05_-_Prelims_(than)10"/>
      <sheetName val="_Bill_02_-_BPTC10"/>
      <sheetName val="Bill_03-Basement10"/>
      <sheetName val="Bill_04_-_MEP10"/>
      <sheetName val="Bill_06_-_ketcauthan10"/>
      <sheetName val="Bill_07_-_chong_tham10"/>
      <sheetName val="Bill_08_-_Xay_tho10"/>
      <sheetName val="Bill_09_-_HT_tho10"/>
      <sheetName val="Bill_10-Ngoai_troi10"/>
      <sheetName val="Bill_11_-_Other10"/>
      <sheetName val="DT_rút_gọn10"/>
      <sheetName val="Danh_sach_VT10"/>
      <sheetName val="Định_mức10"/>
      <sheetName val="TH_NC10"/>
      <sheetName val="1__VT_chính10"/>
      <sheetName val="2__VT_phụ10"/>
      <sheetName val="3__Thầu_phụ10"/>
      <sheetName val="4__Nhân_công10"/>
      <sheetName val="4a_NS_NC10"/>
      <sheetName val="5_Thiết_bị_thi_công10"/>
      <sheetName val="6_Chi_phí_khác10"/>
      <sheetName val="Dàn_giáo_bao_che10"/>
      <sheetName val="Cofa_dầm,_sàn,_cột,_vách10"/>
      <sheetName val="6_External_works-R1810"/>
      <sheetName val="Detail_RAM_DỐC_B1-L110"/>
      <sheetName val="KL_THÉP_MÓNG,DẦM,_SÀN,_CỘT_B210"/>
      <sheetName val="THKLTT_THÉP_B210"/>
      <sheetName val="Tổng_hợp10"/>
      <sheetName val="Tòa_R110"/>
      <sheetName val="Tòa_R210"/>
      <sheetName val="Tòa_R310"/>
      <sheetName val="Tòa_R410"/>
      <sheetName val="Tòa_R510"/>
      <sheetName val="Tòa_R610"/>
      <sheetName val="worker_camp10"/>
      <sheetName val="1-_Prelim10"/>
      <sheetName val="2-Doors_&amp;_Windows10"/>
      <sheetName val="3-Finishing_works,_CM110"/>
      <sheetName val="4-Finishing_works,_CM210"/>
      <sheetName val="5-_Miscellaneous_works10"/>
      <sheetName val="Daftar_Upah10"/>
      <sheetName val="Rekap_Prelim10"/>
      <sheetName val="perkerasan_rigid10"/>
      <sheetName val="Analis_harga10"/>
      <sheetName val="Unit_Rate10"/>
      <sheetName val="Fire_Fighting10"/>
      <sheetName val="Item_Kompensasi10"/>
      <sheetName val="NP_(4)10"/>
      <sheetName val="Bore_Pile10"/>
      <sheetName val="taking_of10"/>
      <sheetName val="SUM_PROG_ACT10"/>
      <sheetName val="KURVA_S_PLAN10"/>
      <sheetName val="KURVA_S_ACT10"/>
      <sheetName val="M1_PROGRES_10"/>
      <sheetName val="M1_KURVA_S10"/>
      <sheetName val="M2_KURVA_S10"/>
      <sheetName val="M3_KURVA_S10"/>
      <sheetName val="M4_KURVA_S10"/>
      <sheetName val="M5_KURVA_S10"/>
      <sheetName val="M6_KURVA_S10"/>
      <sheetName val="M7_KURVA_S10"/>
      <sheetName val="M8_KURVA_S10"/>
      <sheetName val="M9_KURVA_S10"/>
      <sheetName val="Div_C10"/>
      <sheetName val="Contractor_letter10"/>
      <sheetName val="Final_Summary10"/>
      <sheetName val="Main_Summary10"/>
      <sheetName val="Bill_1_Preliminaries10"/>
      <sheetName val="Bill_2_PS&amp;PC_Sums10"/>
      <sheetName val="Bill_3_Summary10"/>
      <sheetName val="Div_E10"/>
      <sheetName val="Div__110"/>
      <sheetName val="Div_210"/>
      <sheetName val="Div_310"/>
      <sheetName val="Div_H10"/>
      <sheetName val="Div_J10"/>
      <sheetName val="Div_410"/>
      <sheetName val="Div_510"/>
      <sheetName val="Div_610"/>
      <sheetName val="Div_710"/>
      <sheetName val="Div_810"/>
      <sheetName val="VO_Summary10"/>
      <sheetName val="Div_R10"/>
      <sheetName val="DIV_W(_Not_Print)10"/>
      <sheetName val="INPUT_DATA_HERE10"/>
      <sheetName val="1_DATE9"/>
      <sheetName val="Du_toan9"/>
      <sheetName val="Nuoc_kho_lanh9"/>
      <sheetName val="BB_lay_mau9"/>
      <sheetName val="Phan_tho9"/>
      <sheetName val="items_left9"/>
      <sheetName val="May_TC9"/>
      <sheetName val="Nhan_cong9"/>
      <sheetName val="Vat_tu9"/>
      <sheetName val="Bang_KL9"/>
      <sheetName val="DM_ChiPhi9"/>
      <sheetName val="KL_Chi_tiết9"/>
      <sheetName val="HARGA_ALAT9"/>
      <sheetName val="Thuc_thanh9"/>
      <sheetName val="COST_SUM9"/>
      <sheetName val="Bill_1_CPC9"/>
      <sheetName val="Bill_2_BoQ9"/>
      <sheetName val="Bill_3_PL9"/>
      <sheetName val="Bill_4_Do_boc_KL9"/>
      <sheetName val="Bill5__VT_CDT_cap9"/>
      <sheetName val="II_6_119"/>
      <sheetName val="BẢNG_TH_CỬA_CC9"/>
      <sheetName val="BẢNG_TH_PHU_KIEN9"/>
      <sheetName val="Goi_thau9"/>
      <sheetName val="Bill_2_BoQ__(2)9"/>
      <sheetName val="Bảng_TH_PK9"/>
      <sheetName val="Chi_tiết9"/>
      <sheetName val="I_19"/>
      <sheetName val="I_29"/>
      <sheetName val="I_39"/>
      <sheetName val="I_49"/>
      <sheetName val="I_59"/>
      <sheetName val="KL_san_lap9"/>
      <sheetName val="6PILE__(돌출)9"/>
      <sheetName val="Annex_B9"/>
      <sheetName val="Danh_mục_VT8"/>
      <sheetName val="Data_Validation9"/>
      <sheetName val="MA_K_HANG8"/>
      <sheetName val="Phan_tich_DG8"/>
      <sheetName val="Pasir_Panjang_100J8"/>
      <sheetName val="THKP_coc8"/>
      <sheetName val="Bang_PTVT8"/>
      <sheetName val="04__TheoDoiChiPhiB8"/>
      <sheetName val="6_TVBH8"/>
      <sheetName val="Kolom_UT8"/>
      <sheetName val="Chenh_lech_vat_tu8"/>
      <sheetName val="TH_May_TC8"/>
      <sheetName val="KLDT_DIEN8"/>
      <sheetName val="PTVT_DIEN8"/>
      <sheetName val="Thong_ke_thiet_bi8"/>
      <sheetName val="Elemental_Breakdown+20%8"/>
      <sheetName val="TONG_HOP_HM8"/>
      <sheetName val="NHA_XUONG8"/>
      <sheetName val="List_tình_trạng8"/>
      <sheetName val="Cash_Flow8"/>
      <sheetName val="CP_Khac_cuoc_VC8"/>
      <sheetName val="TH_thiet_bi8"/>
      <sheetName val="THEP_TAM8"/>
      <sheetName val="THEP_HÌNH8"/>
      <sheetName val="THEP_HINH8"/>
      <sheetName val="XA_GO8"/>
      <sheetName val="BANG_TRA8"/>
      <sheetName val="_8"/>
      <sheetName val="Vat_Lieu_HD8"/>
      <sheetName val="04_PLUMBING7"/>
      <sheetName val="Vat_lieu_Canh7"/>
      <sheetName val="UNIT_PRICE_LIST7"/>
      <sheetName val="HD_THI_CONG_20207"/>
      <sheetName val="Div_7_27"/>
      <sheetName val="F_ALARM7"/>
      <sheetName val="H_Upah7"/>
      <sheetName val="Form_A7"/>
      <sheetName val="Perm__Test7"/>
      <sheetName val="Analisa_ME7"/>
      <sheetName val="TE_TS_FA_LAN_MATV7"/>
      <sheetName val="Kuantitas_&amp;_Harga7"/>
      <sheetName val="CAB_27"/>
      <sheetName val="EI_(3-)7"/>
      <sheetName val="REKAP_WIL7"/>
      <sheetName val="Hrg_Dasar7"/>
      <sheetName val="ocean_voyage7"/>
      <sheetName val="DAF_ALAT7"/>
      <sheetName val="Hrg_Sat7"/>
      <sheetName val="2_2_띠장의_설계7"/>
      <sheetName val="AN_Tdr7"/>
      <sheetName val="analis_standar(20m)7"/>
      <sheetName val="ANAL_BETON7"/>
      <sheetName val="iTEM_hARSAT7"/>
      <sheetName val="Cash_Flow_bulanan7"/>
      <sheetName val="rekap_mekanikal7"/>
      <sheetName val="Loan_Schedules7"/>
      <sheetName val="M_Pekerjaan7"/>
      <sheetName val="Rekap_7"/>
      <sheetName val="NP_(2)7"/>
      <sheetName val="1_1_1（土建6#楼）7"/>
      <sheetName val="CORE_DATA7"/>
      <sheetName val="Lintel_data7"/>
      <sheetName val="core_wall_data7"/>
      <sheetName val="PT_Vua7"/>
      <sheetName val="¥_3"/>
      <sheetName val="Tinh_toan3"/>
      <sheetName val="DANH_SÁCH3"/>
      <sheetName val="Window_Door_schedule3"/>
      <sheetName val="Bang_gia_cuoc3"/>
      <sheetName val="Bu_nhien_lieu3"/>
      <sheetName val="Thép_ga_TNM_01083"/>
      <sheetName val="chiettinh"/>
      <sheetName val="S50 "/>
      <sheetName val="BQ_Kantor&amp;Pabrik(beton_x0000__x"/>
      <sheetName val="BQ_Kantor&amp;Pabrik(beton_x0012__x"/>
      <sheetName val="_x0000__x0009__x0000__x0008__x0"/>
      <sheetName val="_x0000_ _x0000__x0008__x0000__x"/>
      <sheetName val="BQ_Kantor&amp;Pabrik(beton_x"/>
      <sheetName val=" _x0008__x0"/>
      <sheetName val=" _x0008__x"/>
      <sheetName val="D) Cabling Installation"/>
      <sheetName val="CAP TRUC"/>
      <sheetName val="진주방향"/>
      <sheetName val="마산방향"/>
      <sheetName val="bIA "/>
      <sheetName val="GIA TRI_Bill 02_06.2021"/>
      <sheetName val="M-work"/>
      <sheetName val="WORK"/>
      <sheetName val="_BQ_x0008_TIM_x0014_HR1"/>
      <sheetName val="BSM "/>
      <sheetName val="ĐN 01-28-06"/>
      <sheetName val="ĐN 02-18-07"/>
      <sheetName val="KLVT"/>
      <sheetName val="KL phần nước"/>
      <sheetName val="KL đợt 1 điện"/>
      <sheetName val="CTN"/>
      <sheetName val="THCP xay dung"/>
      <sheetName val="Sheet4"/>
      <sheetName val="0226"/>
      <sheetName val="VL"/>
      <sheetName val="ND"/>
      <sheetName val="TN"/>
      <sheetName val="GENERAL REQUIREMENTS"/>
      <sheetName val="KLHT-Đất"/>
      <sheetName val="KLHT-Hoàn thiện"/>
      <sheetName val="KLHT-Thép"/>
      <sheetName val="ND3_THEP_S"/>
      <sheetName val="Control"/>
      <sheetName val="THVATTU"/>
      <sheetName val="proj"/>
      <sheetName val="mã_1"/>
      <sheetName val="Joinery_works1"/>
      <sheetName val="tong_du_toan2"/>
      <sheetName val="Bill_rekap1"/>
      <sheetName val="Bill_of_Qty1"/>
      <sheetName val="rap_rinci1"/>
      <sheetName val="TYPE_D1"/>
      <sheetName val="Steel_Material_List_1"/>
      <sheetName val="DAF_HRG1"/>
      <sheetName val="REKAP_ESKALASI1"/>
      <sheetName val="lamp_91"/>
      <sheetName val="Agregat_Halus_&amp;_Kasar1"/>
      <sheetName val="Indirect_Cost1"/>
      <sheetName val="4-Basic_Price1"/>
      <sheetName val="SUM_PROG_PLAN1"/>
      <sheetName val="SUM_KURVA_S_ACT1"/>
      <sheetName val="REKAP_BOBOT1"/>
      <sheetName val="Rekap_Akhir1"/>
      <sheetName val="7_Persiapan1"/>
      <sheetName val="8_Struktur1"/>
      <sheetName val="9_Arsitektur1"/>
      <sheetName val="10_Mekanikal1"/>
      <sheetName val="11_Elektrikal1"/>
      <sheetName val="12_Area_Luar1"/>
      <sheetName val="Bongkaran_Strut1"/>
      <sheetName val="Harga_Satuan1"/>
      <sheetName val="BEFORE_ALLOCATION1"/>
      <sheetName val="property_Investasi_sd_juni_2021"/>
      <sheetName val="PERALATAN_1"/>
      <sheetName val="AN__TAMPL1"/>
      <sheetName val="Master_1_01"/>
      <sheetName val="7_PEK-STRUKTUR1"/>
      <sheetName val="AHS_Aspal1"/>
      <sheetName val="URAIAN_1"/>
      <sheetName val="Analisa_Quarry1"/>
      <sheetName val="bekesting_m2__2_1"/>
      <sheetName val="rekap_harga_satuan_pek1"/>
      <sheetName val="cat_baja_waterproofing1"/>
      <sheetName val="HPS_PC1"/>
      <sheetName val="11_1(10)1"/>
      <sheetName val="Móng,_nền_1"/>
      <sheetName val="THONG_SO1"/>
      <sheetName val="Đơn_giá_chi_tiết_TN_391"/>
      <sheetName val="DGKL_BTCT_TAI_CHO1"/>
      <sheetName val="Mau_02"/>
      <sheetName val="PHẦN_KIẾN_TRÚC1"/>
      <sheetName val="rab_lt_2_bo1"/>
      <sheetName val="Bang_khoi_luong1"/>
      <sheetName val="gia_vt1"/>
      <sheetName val="1_BILL_MOI_THAU_CAN_THUONG1"/>
      <sheetName val="KHOAN_DẪN"/>
      <sheetName val="Bang_tong_hop_detail"/>
      <sheetName val="Weight_Bridge1"/>
      <sheetName val="Ｎｏ_131"/>
      <sheetName val="Exe_Sum1"/>
      <sheetName val="TEN_CONG_TRINH"/>
      <sheetName val="THONG_SO_KICH_THUOC"/>
      <sheetName val="Building_T1,2,3,4,5_(2)"/>
      <sheetName val="Bang_gia_NC_"/>
      <sheetName val="CT_-THVLNC"/>
      <sheetName val="BAOCHE_A"/>
      <sheetName val="SCOPE_OF_WORK"/>
      <sheetName val="Bieu_TH"/>
      <sheetName val="Gia_VLNCMTC"/>
      <sheetName val="Thoat_nuoc"/>
      <sheetName val="Buy_vs__Lease_Car"/>
      <sheetName val="_견적서"/>
      <sheetName val="VE_Estimate"/>
      <sheetName val="[BQTIMHR1xlsÿAT_Ü6"/>
      <sheetName val="[BQTIMHR1"/>
      <sheetName val="Sum_sanitary_ware"/>
      <sheetName val="__1"/>
      <sheetName val="입찰내역_발주처_양식"/>
      <sheetName val="VL-T8_12"/>
      <sheetName val="Bảng_dung_trọng"/>
      <sheetName val="bang_tien_luong"/>
      <sheetName val="A_KL_CHI_TIET-MT"/>
      <sheetName val="B_KL_CHI_TIET-BS"/>
      <sheetName val="Bù_giá_CM"/>
      <sheetName val="Chenh_lech_ca_may"/>
      <sheetName val="TLg_CN&amp;Laixe"/>
      <sheetName val="TLg_CN&amp;Laixe_(2)"/>
      <sheetName val="TLg_Laitau"/>
      <sheetName val="TLg_Laitau_(2)"/>
      <sheetName val="02__PHAN_TICH"/>
      <sheetName val="03__NGAN_SACH"/>
      <sheetName val="DL_danh_sách"/>
      <sheetName val="M&amp;E_list_(E)"/>
      <sheetName val="B_2_-_Tinh_CPVC"/>
      <sheetName val="Hệ_số"/>
      <sheetName val="Động_cơ"/>
      <sheetName val="Tổng_kê"/>
      <sheetName val="Huong_dan"/>
      <sheetName val="110_cs_EW"/>
      <sheetName val="ThongKe_GĐ1"/>
      <sheetName val="Tax_T3+chi_phi_dot_2"/>
      <sheetName val="Prelims"/>
      <sheetName val="KL thanh toan-Xuan Dao"/>
      <sheetName val="Muc Luc"/>
      <sheetName val="cbi"/>
      <sheetName val="analisa SNI"/>
      <sheetName val="A+Supl."/>
      <sheetName val="7"/>
      <sheetName val="kalibrasi-Tank"/>
      <sheetName val="UNIT PRICE WAGE and MATERIAL"/>
      <sheetName val="ANALISA KUSEN"/>
      <sheetName val="Har Sat"/>
      <sheetName val="RAB_NEGO"/>
      <sheetName val="Analisa "/>
      <sheetName val="DivVI"/>
      <sheetName val="DivVII"/>
      <sheetName val="DivII"/>
      <sheetName val="DRUP _ASLI_"/>
      <sheetName val="LEMBAR1"/>
      <sheetName val="LEMBAR2"/>
      <sheetName val="LEMBAR3"/>
      <sheetName val="LEMBAR4"/>
      <sheetName val="LEMBAR5"/>
      <sheetName val="Harga Mat "/>
      <sheetName val="ANALISA GRS TENGAH"/>
      <sheetName val="CH-RANC"/>
      <sheetName val="DIVI3"/>
      <sheetName val="DIVI5"/>
      <sheetName val="XLR_NoRangeSheet"/>
      <sheetName val="Rencana Anggaran Biaya"/>
      <sheetName val="SAT_BHN"/>
      <sheetName val="6"/>
      <sheetName val="유림콘도"/>
      <sheetName val="Pekerjaan Harian"/>
      <sheetName val="1.B"/>
      <sheetName val="VOLUME MATERIL"/>
      <sheetName val="Pile Cap"/>
      <sheetName val="351BQMCN"/>
      <sheetName val="Assessment"/>
      <sheetName val="NP_7"/>
      <sheetName val="TPI"/>
      <sheetName val="har-sat"/>
      <sheetName val="Lau Luhung"/>
      <sheetName val="An H.Sat Pek.Ut"/>
      <sheetName val="SUMBER"/>
      <sheetName val="MB"/>
      <sheetName val="COST SUMM"/>
      <sheetName val="HSP"/>
      <sheetName val="RAB THP1"/>
      <sheetName val="schtot"/>
      <sheetName val="dc"/>
      <sheetName val="RAB TOTAL"/>
      <sheetName val="DIV_7A"/>
      <sheetName val="H.Satuan (2)"/>
      <sheetName val="2000-bln"/>
      <sheetName val="1000-bln"/>
      <sheetName val="ATB-2000"/>
      <sheetName val="ATB-1000"/>
      <sheetName val="Analisa-1"/>
      <sheetName val="cold mill"/>
      <sheetName val="Sheet5"/>
      <sheetName val="Sheet7"/>
      <sheetName val="Daftar Subkon"/>
      <sheetName val="rekap ahs"/>
      <sheetName val="rekap-bialat"/>
      <sheetName val="Analisa 2"/>
      <sheetName val="ANA-C"/>
      <sheetName val="Rekap Biaya"/>
      <sheetName val="Price Biaya Cadangan"/>
      <sheetName val="BQ.Rekapitulasi  Akhir"/>
      <sheetName val="A(Rev.3)"/>
      <sheetName val="Tataudara"/>
      <sheetName val="MEK"/>
      <sheetName val="Sales"/>
      <sheetName val="SBDY"/>
      <sheetName val="DAPRO"/>
      <sheetName val="ANALISA TENDER"/>
      <sheetName val="Daftar Harga"/>
      <sheetName val="8LT 12"/>
      <sheetName val="Supl.X"/>
      <sheetName val="Form-3.3"/>
      <sheetName val="ENG-101"/>
      <sheetName val="Man Power"/>
      <sheetName val="PAD_F"/>
      <sheetName val="Input Data"/>
      <sheetName val="MAP"/>
      <sheetName val="ALOKASI"/>
      <sheetName val="Sumber Daya"/>
      <sheetName val="Sumda1"/>
      <sheetName val="Rekap-Bdg"/>
      <sheetName val="ANALISA PEK.UMUM"/>
      <sheetName val="BOQ KSN"/>
      <sheetName val="A-12"/>
      <sheetName val="RINCIAN SD."/>
      <sheetName val="DC HOT MIX2"/>
      <sheetName val="BQ-Str"/>
      <sheetName val="Faktor"/>
      <sheetName val="Fill this out first___"/>
      <sheetName val="Sum IF"/>
      <sheetName val="000000"/>
      <sheetName val="112-885"/>
      <sheetName val="Rkp"/>
      <sheetName val="H_Satuan_(2)"/>
      <sheetName val="cold_mill"/>
      <sheetName val="Analisa_2"/>
      <sheetName val="U. div 2"/>
      <sheetName val="LS_Rutin"/>
      <sheetName val="BQ-1A"/>
      <sheetName val="DESBT"/>
      <sheetName val="플랜트 설치"/>
      <sheetName val="Fins_Beng_Fas"/>
      <sheetName val="Fins-Beng&amp;Fas"/>
      <sheetName val="Pag_hal_pos"/>
      <sheetName val="Grand Sum BT"/>
      <sheetName val="Analisa RAP"/>
      <sheetName val="RANGKUM"/>
      <sheetName val="REF.ONLY"/>
      <sheetName val="CIVIL_1"/>
      <sheetName val="beton"/>
      <sheetName val="Embong-Malang"/>
      <sheetName val="BQ PL "/>
      <sheetName val="BQ_Rekapitulasi  Akhir"/>
      <sheetName val="BQ.Rekapitulasi Akhir"/>
      <sheetName val="H.DASAR"/>
      <sheetName val="rekap2"/>
      <sheetName val="SUB TOTAL___"/>
      <sheetName val="RKP-2"/>
      <sheetName val="Daft upah, bahan &amp;alat"/>
      <sheetName val="Daftar_Subkon"/>
      <sheetName val="Rekap_Biaya"/>
      <sheetName val="Price_Biaya_Cadangan"/>
      <sheetName val="BQ_Rekapitulasi__Akhir"/>
      <sheetName val="8LT_12"/>
      <sheetName val="Rkap Bya"/>
      <sheetName val="SCH"/>
      <sheetName val="BOQ "/>
      <sheetName val="tbl-ska"/>
      <sheetName val="AC-2"/>
      <sheetName val="HRG DSR"/>
      <sheetName val="prog-mgu"/>
      <sheetName val="RFP003D"/>
      <sheetName val="S_Suramadu"/>
      <sheetName val="rincian per proyek"/>
      <sheetName val="AKP-01"/>
      <sheetName val="rekap index eskalasi"/>
      <sheetName val="AN-E"/>
      <sheetName val="perbandingan"/>
      <sheetName val="Basic P"/>
      <sheetName val="RKP-BOQ"/>
      <sheetName val="Harsat Bahan"/>
      <sheetName val="AUG02"/>
      <sheetName val="Kantor_Str_Ars_Tmbh"/>
      <sheetName val="WF"/>
      <sheetName val="D-3"/>
      <sheetName val="INDIR"/>
      <sheetName val="TABEL"/>
      <sheetName val="RAB.SEKRETARIAT (1)"/>
      <sheetName val="STR(CANCEL)"/>
      <sheetName val="A-ars"/>
      <sheetName val="為替レ－ト "/>
      <sheetName val="URAIAN"/>
      <sheetName val="Hrg"/>
      <sheetName val="B Q 2007"/>
      <sheetName val="견적기준"/>
      <sheetName val="Vol. Mat SC"/>
      <sheetName val="Hargamat"/>
      <sheetName val="Combinned &amp; Grafic HB"/>
      <sheetName val="Harga S Dasar"/>
      <sheetName val="ELEMENT SUM"/>
      <sheetName val="lokasari_el"/>
      <sheetName val="DW"/>
      <sheetName val="??? ??"/>
      <sheetName val="CABLE BULK"/>
      <sheetName val="TOEC"/>
      <sheetName val="An.PLB"/>
      <sheetName val="PROD-MAT"/>
      <sheetName val="Sat Bah _ Up"/>
      <sheetName val="BARU-4 "/>
      <sheetName val="Daft 2.1"/>
      <sheetName val="Master Edit"/>
      <sheetName val="Rek.Analisa"/>
      <sheetName val="breakdown"/>
      <sheetName val="RBP_ 2"/>
      <sheetName val="rekap_bialat"/>
      <sheetName val="UPAL"/>
      <sheetName val="3-DIV8"/>
      <sheetName val="pt-perso"/>
      <sheetName val="Alat &amp; Bahan"/>
      <sheetName val="Muncraaat-6"/>
      <sheetName val="schalat"/>
      <sheetName val="DP"/>
      <sheetName val="bq.T.Abang"/>
      <sheetName val="telp"/>
      <sheetName val="VAC BDWN"/>
      <sheetName val="Analisa Baku ME"/>
      <sheetName val="2.10"/>
      <sheetName val="UM"/>
      <sheetName val="PAD-F"/>
      <sheetName val="Price Persiapan dan Penunjang"/>
      <sheetName val="Monitor"/>
      <sheetName val="UNIT PRICE"/>
      <sheetName val="supporting data"/>
      <sheetName val="subkon"/>
      <sheetName val="II. TAHANAN UMUM"/>
      <sheetName val="Page 1"/>
      <sheetName val="str-Rab"/>
      <sheetName val="MUA"/>
      <sheetName val="SPH"/>
      <sheetName val="Conn. Lib"/>
      <sheetName val="TOTAL"/>
      <sheetName val=" SAT PL"/>
      <sheetName val="UPAHBAHAN"/>
      <sheetName val="Kont-1"/>
      <sheetName val="RAB Jalan"/>
      <sheetName val="analysis2"/>
      <sheetName val="Lamp_V"/>
      <sheetName val="inv"/>
      <sheetName val="Dist_analys"/>
      <sheetName val="SUMDA"/>
      <sheetName val="terbilang"/>
      <sheetName val="Orgs Proy"/>
      <sheetName val="BARU-3"/>
      <sheetName val="LAMA-3"/>
      <sheetName val="LAMA-4"/>
      <sheetName val="DHrg"/>
      <sheetName val="BASIC PRICE "/>
      <sheetName val="ANALISA SNI'08(ubh bgsting)"/>
      <sheetName val="H_Satuan_(2)1"/>
      <sheetName val="cold_mill1"/>
      <sheetName val="Daftar_Subkon1"/>
      <sheetName val="rekap_ahs"/>
      <sheetName val="Analisa_21"/>
      <sheetName val="Rekap_Biaya1"/>
      <sheetName val="Price_Biaya_Cadangan1"/>
      <sheetName val="BQ_Rekapitulasi__Akhir1"/>
      <sheetName val="A(Rev_3)"/>
      <sheetName val="ANALISA_TENDER"/>
      <sheetName val="8LT_121"/>
      <sheetName val="Man_Power"/>
      <sheetName val="Supl_X"/>
      <sheetName val="Input_Data"/>
      <sheetName val="Form-3_3"/>
      <sheetName val="Daftar_Harga"/>
      <sheetName val="Sumber_Daya"/>
      <sheetName val="ANALISA_PEK_UMUM"/>
      <sheetName val="BOQ_KSN"/>
      <sheetName val="RINCIAN_SD_"/>
      <sheetName val="DC_HOT_MIX2"/>
      <sheetName val="Fill_this_out_first___"/>
      <sheetName val="Sum_IF"/>
      <sheetName val="U__div_2"/>
      <sheetName val="플랜트_설치"/>
      <sheetName val="Grand_Sum_BT"/>
      <sheetName val="Analisa_RAP"/>
      <sheetName val="Basic_P"/>
      <sheetName val="RBP__2"/>
      <sheetName val="H_DASAR"/>
      <sheetName val="SUB_TOTAL___"/>
      <sheetName val="RAB_SEKRETARIAT_(1)"/>
      <sheetName val="BOQ_"/>
      <sheetName val="為替レ－ト_"/>
      <sheetName val="BQ_Rekapitulasi_Akhir"/>
      <sheetName val="B_Q_2007"/>
      <sheetName val="Combinned_&amp;_Grafic_HB"/>
      <sheetName val="Harsat_Bahan"/>
      <sheetName val="BQ_PL_"/>
      <sheetName val="BQ_Rekapitulasi__Akhir2"/>
      <sheetName val="Vol__Mat_SC"/>
      <sheetName val="REF_ONLY"/>
      <sheetName val="Daft_upah,_bahan_&amp;alat"/>
      <sheetName val="Rkap_Bya"/>
      <sheetName val="Harga_S_Dasar"/>
      <sheetName val="ELEMENT_SUM"/>
      <sheetName val="???_??"/>
      <sheetName val="CABLE_BULK"/>
      <sheetName val="An_PLB"/>
      <sheetName val="rekap_index_eskalasi"/>
      <sheetName val="UNIT_PRICE"/>
      <sheetName val="supporting_data"/>
      <sheetName val="Hargamaterial"/>
      <sheetName val="Meth"/>
      <sheetName val="___ __"/>
      <sheetName val="RENTAL1"/>
      <sheetName val="VOL"/>
      <sheetName val="Rekap Sal"/>
      <sheetName val="Mandor"/>
      <sheetName val="DAFTAR 7"/>
      <sheetName val="DAFTAR_8"/>
      <sheetName val="STR_CANCEL_"/>
      <sheetName val="16-AC-27JULI"/>
      <sheetName val="cl_cc21"/>
      <sheetName val="PBK-01"/>
      <sheetName val="RUCIKA&amp;WAVIN"/>
      <sheetName val="L. Hr"/>
      <sheetName val="Text"/>
      <sheetName val="mA THP III"/>
      <sheetName val="master schedule"/>
      <sheetName val="AR"/>
      <sheetName val="HAl 27"/>
      <sheetName val="Part A + B"/>
      <sheetName val="RESOURCES-6"/>
      <sheetName val="Tanpa Isolasi"/>
      <sheetName val="CAT-HARGA"/>
      <sheetName val="DAF-3"/>
      <sheetName val="RAB Gedung Utama"/>
      <sheetName val="srtberkas"/>
      <sheetName val="notasi"/>
      <sheetName val="SAPON"/>
      <sheetName val="KK2"/>
      <sheetName val="Menu"/>
      <sheetName val="Option List"/>
      <sheetName val="HASAT DASAR"/>
      <sheetName val="SELISIH HARGA"/>
      <sheetName val="R.A.B."/>
      <sheetName val="STRUKTUR-1"/>
      <sheetName val="CashFlow"/>
      <sheetName val="MATERIAL ANALISA"/>
      <sheetName val="Rekap-Kintoko"/>
      <sheetName val="Rev. RBP-KP"/>
      <sheetName val="Rev RBP-1 "/>
      <sheetName val="Apr '15"/>
      <sheetName val="Aug '14"/>
      <sheetName val="Des '14"/>
      <sheetName val="Feb '15"/>
      <sheetName val="Jan '15"/>
      <sheetName val="Jul '14"/>
      <sheetName val="Jun '14"/>
      <sheetName val="Mar '15"/>
      <sheetName val="Mei '14"/>
      <sheetName val="Mei '15"/>
      <sheetName val="Nov '14"/>
      <sheetName val="Oct '14"/>
      <sheetName val="Sep '14"/>
      <sheetName val="HSD"/>
      <sheetName val="RLB"/>
      <sheetName val="SUR-HARGA"/>
      <sheetName val="MAP-2"/>
      <sheetName val="7-STAIRWAY"/>
      <sheetName val="CUACA"/>
      <sheetName val="REKAP_ARSITEKTUR."/>
      <sheetName val="COA"/>
      <sheetName val="Connections"/>
      <sheetName val="DWTables"/>
      <sheetName val="Cable Data from Attachment-C"/>
      <sheetName val="SD"/>
      <sheetName val="Daft 2_1"/>
      <sheetName val="BCPAB"/>
      <sheetName val="BQ Elektrikal"/>
      <sheetName val="BQ_Rekapitulasi Akhir"/>
      <sheetName val="ana_str"/>
      <sheetName val="SCHEDULE "/>
      <sheetName val="bum"/>
      <sheetName val="struktur tdk dipakai"/>
      <sheetName val="RAB-2006-Total"/>
      <sheetName val="______"/>
      <sheetName val="Lap. Minggu 81 (JUNI)"/>
      <sheetName val="MOBILISASI"/>
      <sheetName val="Galian batu"/>
      <sheetName val="Rekap DKH"/>
      <sheetName val="Ratios"/>
      <sheetName val="TENAGA"/>
      <sheetName val="Jadwal Kerja Bln"/>
      <sheetName val="DKH"/>
      <sheetName val="산근"/>
      <sheetName val="BM"/>
      <sheetName val="Sensitivitas"/>
      <sheetName val="HargaDasar"/>
      <sheetName val="RekBq"/>
      <sheetName val="PENAWARAN"/>
      <sheetName val="D985"/>
      <sheetName val="II"/>
      <sheetName val="III"/>
      <sheetName val="Rekap Analisa"/>
      <sheetName val="RAB "/>
      <sheetName val="Harsat Upah"/>
      <sheetName val="SURAT"/>
      <sheetName val="bahan upah"/>
      <sheetName val="etraksi"/>
      <sheetName val="Rencana vs Realisasi"/>
      <sheetName val="AGG, C"/>
      <sheetName val="Calcu 02"/>
      <sheetName val="RENPEN"/>
      <sheetName val="rekap konst"/>
      <sheetName val="Ope FC"/>
      <sheetName val="Opening"/>
      <sheetName val="RAB Kantin"/>
      <sheetName val="RAB Rektorat"/>
      <sheetName val="RAB Masjid"/>
      <sheetName val="RAB Gd Kuliah"/>
      <sheetName val="RAB Asrama Putri"/>
      <sheetName val="RAB Asrama Putra"/>
      <sheetName val="RAB Cottage 45"/>
      <sheetName val="RAB Cottage 70"/>
      <sheetName val="RAB Cottage 140"/>
      <sheetName val="Rinc.Ged.A (G.Utama)"/>
      <sheetName val="個案9411"/>
      <sheetName val="Dafhrg"/>
      <sheetName val="Hrg Satuan &amp; Upah"/>
      <sheetName val="Satuan"/>
      <sheetName val="Daftarharga"/>
      <sheetName val="MUTASI"/>
      <sheetName val="REGISTER(1)"/>
      <sheetName val="RAPA"/>
      <sheetName val="SHAPE"/>
      <sheetName val="hrg-dsr"/>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PRY01-1"/>
      <sheetName val="Pay"/>
      <sheetName val="Daft_2_1"/>
      <sheetName val="Part_A_+_B"/>
      <sheetName val="II__TAHANAN_UMUM"/>
      <sheetName val="Orgs_Proy"/>
      <sheetName val="Alat_&amp;_Bahan"/>
      <sheetName val="Price_Persiapan_dan_Penunjang"/>
      <sheetName val="Page_1"/>
      <sheetName val="2_10"/>
      <sheetName val="rincian_per_proyek"/>
      <sheetName val="RAB (I)"/>
      <sheetName val="Df-Kuan"/>
      <sheetName val="RPP-6"/>
      <sheetName val="BEBAN P DITAIL"/>
      <sheetName val="H. Dasar"/>
      <sheetName val="BAR SCREEN"/>
      <sheetName val="HRG BAHAN"/>
      <sheetName val="RAB ME"/>
      <sheetName val="Harsat.Alat"/>
      <sheetName val="A-11 Steel Str"/>
      <sheetName val="A-03 Pile"/>
      <sheetName val="RINCI"/>
      <sheetName val="DK&amp;H"/>
      <sheetName val="unitprice"/>
      <sheetName val="1.1 ALAT TULIS KANTOR"/>
      <sheetName val="SNI-17-3-09"/>
      <sheetName val="****00"/>
      <sheetName val="B"/>
      <sheetName val="T. Cs Log P III"/>
      <sheetName val="Kabel"/>
      <sheetName val="anal.P"/>
      <sheetName val="KALK_GES"/>
      <sheetName val="Pen Macadam"/>
      <sheetName val="KH-Q1,Q2,01"/>
      <sheetName val="12CGOU"/>
      <sheetName val="pry 05 Pegawai"/>
      <sheetName val="P.M(Monitoring Sche)"/>
      <sheetName val="Lab Sche (Summary)."/>
      <sheetName val="2.1 受電設備棟"/>
      <sheetName val="2.2 受・防火水槽"/>
      <sheetName val="2.3 排水処理設備棟"/>
      <sheetName val="2.4 倉庫棟"/>
      <sheetName val="2.5 守衛棟"/>
      <sheetName val="Posisi Biaya"/>
      <sheetName val="C_Flow"/>
      <sheetName val="rab_analisa"/>
      <sheetName val="Satuan Dasar"/>
      <sheetName val="MGG3"/>
      <sheetName val="S.roomToyota"/>
      <sheetName val="MVC"/>
      <sheetName val="sliprt"/>
      <sheetName val="PERSI"/>
      <sheetName val="Rev Type"/>
      <sheetName val="LBK"/>
      <sheetName val="H"/>
      <sheetName val="Parameter"/>
      <sheetName val="DI-ESTI"/>
      <sheetName val="REKAP_AN"/>
      <sheetName val="Anl.+"/>
      <sheetName val="tabel profil"/>
      <sheetName val="tidak dipakai"/>
      <sheetName val="REKAPUTAMA_R1_"/>
      <sheetName val="RSTR"/>
      <sheetName val="RBONG"/>
      <sheetName val="BONGKARAN"/>
      <sheetName val="RAB &amp; RCO OWNER VERS."/>
      <sheetName val="BOW"/>
      <sheetName val="anl.sa"/>
      <sheetName val="B.as"/>
      <sheetName val="TIE-INS"/>
      <sheetName val="Mekanikal"/>
      <sheetName val="H_Satuan_(2)2"/>
      <sheetName val="cold_mill2"/>
      <sheetName val="Analisa_22"/>
      <sheetName val="Daftar_Subkon2"/>
      <sheetName val="Price_Biaya_Cadangan2"/>
      <sheetName val="BQ_Rekapitulasi__Akhir3"/>
      <sheetName val="Rekap_Biaya2"/>
      <sheetName val="8LT_122"/>
      <sheetName val="A(Rev_3)1"/>
      <sheetName val="Form-3_31"/>
      <sheetName val="BOQ_KSN1"/>
      <sheetName val="ANALISA_TENDER1"/>
      <sheetName val="DC_HOT_MIX21"/>
      <sheetName val="Man_Power1"/>
      <sheetName val="ANALISA_PEK_UMUM1"/>
      <sheetName val="Sumber_Daya1"/>
      <sheetName val="Supl_X1"/>
      <sheetName val="Daftar_Harga1"/>
      <sheetName val="RINCIAN_SD_1"/>
      <sheetName val="rekap_ahs1"/>
      <sheetName val="Daft_2_11"/>
      <sheetName val="Input_Data1"/>
      <sheetName val="플랜트_설치1"/>
      <sheetName val="BOQ_1"/>
      <sheetName val="rekap_index_eskalasi1"/>
      <sheetName val="Basic_P1"/>
      <sheetName val="SUB_TOTAL___1"/>
      <sheetName val="Harsat_Bahan1"/>
      <sheetName val="BQ_Rekapitulasi_Akhir1"/>
      <sheetName val="H_DASAR1"/>
      <sheetName val="Daft_upah,_bahan_&amp;alat1"/>
      <sheetName val="II__TAHANAN_UMUM1"/>
      <sheetName val="Fill_this_out_first___1"/>
      <sheetName val="REF_ONLY1"/>
      <sheetName val="BQ_Rekapitulasi__Akhir4"/>
      <sheetName val="BQ_PL_1"/>
      <sheetName val="為替レ－ト_1"/>
      <sheetName val="RAB_SEKRETARIAT_(1)1"/>
      <sheetName val="Part_A_+_B1"/>
      <sheetName val="ELEMENT_SUM1"/>
      <sheetName val="Rkap_Bya1"/>
      <sheetName val="???_??1"/>
      <sheetName val="CABLE_BULK1"/>
      <sheetName val="An_PLB1"/>
      <sheetName val="Orgs_Proy1"/>
      <sheetName val="rincian_per_proyek1"/>
      <sheetName val="Harga_S_Dasar1"/>
      <sheetName val="HRG_DSR"/>
      <sheetName val="B_Q_20071"/>
      <sheetName val="Combinned_&amp;_Grafic_HB1"/>
      <sheetName val="Vol__Mat_SC1"/>
      <sheetName val="Alat_&amp;_Bahan1"/>
      <sheetName val="Sat_Bah___Up"/>
      <sheetName val="UNIT_PRICE1"/>
      <sheetName val="supporting_data1"/>
      <sheetName val="Price_Persiapan_dan_Penunjang1"/>
      <sheetName val="Page_11"/>
      <sheetName val="Apr_'15"/>
      <sheetName val="Aug_'14"/>
      <sheetName val="Des_'14"/>
      <sheetName val="Feb_'15"/>
      <sheetName val="Jan_'15"/>
      <sheetName val="Jul_'14"/>
      <sheetName val="Jun_'14"/>
      <sheetName val="Mar_'15"/>
      <sheetName val="Mei_'14"/>
      <sheetName val="Mei_'15"/>
      <sheetName val="Nov_'14"/>
      <sheetName val="Oct_'14"/>
      <sheetName val="Sep_'14"/>
      <sheetName val="ANALISA_KUSEN"/>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Ope_FC"/>
      <sheetName val="Harsat_Upah"/>
      <sheetName val="Galian_batu"/>
      <sheetName val="Rekap_DKH"/>
      <sheetName val="Fill_this_out_first___2"/>
      <sheetName val="BARU-4_"/>
      <sheetName val="Master_Edit"/>
      <sheetName val="Rek_Analisa"/>
      <sheetName val="BQ_Elektrikal"/>
      <sheetName val="struktur_tdk_dipakai"/>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DIV.1"/>
      <sheetName val="Ahs.2"/>
      <sheetName val="Ahs.1"/>
      <sheetName val="PEMBESIAN BALOK INDUK!"/>
      <sheetName val="anal Lamp 4a"/>
      <sheetName val="RAB-SPL2"/>
      <sheetName val="Rawat Inap"/>
      <sheetName val="M+MC"/>
      <sheetName val="SIMPRO(AGST)"/>
      <sheetName val="MC DPU BI"/>
      <sheetName val="HSBU ANA"/>
      <sheetName val="anal_hs"/>
      <sheetName val="reso"/>
      <sheetName val="Source"/>
      <sheetName val="Uraian Pekerjaan"/>
      <sheetName val="PRY02"/>
      <sheetName val="REKAP_STRUKTUR"/>
      <sheetName val="Produksi &amp; Scedule"/>
      <sheetName val="merger"/>
      <sheetName val="PL (MONTHLY)"/>
      <sheetName val="Cover-01"/>
      <sheetName val="Mobilindo"/>
      <sheetName val="L.BA blok"/>
      <sheetName val="Proyeksi"/>
      <sheetName val="Trading Comps"/>
      <sheetName val="Valuation"/>
      <sheetName val="Supporting"/>
      <sheetName val="GSMTOWER"/>
      <sheetName val="1. Rekap A"/>
      <sheetName val="schman"/>
      <sheetName val="schmat"/>
      <sheetName val="Harga Dasar"/>
      <sheetName val="rhsp"/>
      <sheetName val="Encl -14A"/>
      <sheetName val="Encl-7"/>
      <sheetName val="SUM-IF"/>
      <sheetName val="SCORE_RC_Code"/>
      <sheetName val="Cost Summary"/>
      <sheetName val="Sat~Bahu"/>
      <sheetName val="PNT"/>
      <sheetName val="Signage Detail"/>
      <sheetName val="sat dasar"/>
      <sheetName val="Data Alat"/>
      <sheetName val="variable"/>
      <sheetName val="EXTERNAL  (revisi 1)"/>
      <sheetName val="HS1b"/>
      <sheetName val="D.BOARD"/>
      <sheetName val="subbase"/>
      <sheetName val="RINCIAN"/>
      <sheetName val="BPS"/>
      <sheetName val="RESUME"/>
      <sheetName val="UnitRateA.1.II"/>
      <sheetName val="8.4.2 Rambu"/>
      <sheetName val="BIALANG"/>
      <sheetName val="Rek.An"/>
      <sheetName val="Print"/>
      <sheetName val="Formula Paket A"/>
      <sheetName val="AHS"/>
      <sheetName val="MT_an"/>
      <sheetName val="Combined"/>
      <sheetName val="Front end"/>
      <sheetName val="Back End"/>
      <sheetName val="pek tanah utk irigasi"/>
      <sheetName val="Uba"/>
      <sheetName val="POL"/>
      <sheetName val="RAB_ASRAMA_(7.A)"/>
      <sheetName val="JBAHAN"/>
      <sheetName val="Scd_RAB"/>
      <sheetName val="HRG SAT UPH BHN PU 2012"/>
      <sheetName val="abcdef"/>
      <sheetName val="Wiw"/>
      <sheetName val="2017"/>
      <sheetName val="Bendung"/>
      <sheetName val="PO2"/>
      <sheetName val="HRG BAHAN-UPAH"/>
      <sheetName val="Plat Lantai Trestle"/>
      <sheetName val="Daftar upah &amp; material"/>
      <sheetName val="Analisa Teknik"/>
      <sheetName val="AN-K"/>
      <sheetName val="LMW-PEG"/>
      <sheetName val="REKAP PAGAR DEPAN"/>
      <sheetName val="REKAP LOKAL"/>
      <sheetName val="Petunjuk Ngisi (2)"/>
      <sheetName val="Referensi"/>
      <sheetName val="lokasari-el"/>
      <sheetName val="plint"/>
      <sheetName val="H-Bahan"/>
      <sheetName val="Analtanah"/>
      <sheetName val="dafharbhn"/>
      <sheetName val="Anls"/>
      <sheetName val="Analysis"/>
      <sheetName val="SheetGMP"/>
      <sheetName val="SheetGMT"/>
      <sheetName val="JADI"/>
      <sheetName val="PI"/>
      <sheetName val="D2.2"/>
      <sheetName val="MAIN BQ"/>
      <sheetName val="SKD"/>
      <sheetName val="ANALISAGATE"/>
      <sheetName val="Reference"/>
      <sheetName val="HARGA DSR"/>
      <sheetName val="D2"/>
      <sheetName val="B_U"/>
      <sheetName val="isian"/>
      <sheetName val="K - Drywall-Presd"/>
      <sheetName val="extern"/>
      <sheetName val="SAA"/>
      <sheetName val="HS ALAT"/>
      <sheetName val="UPAH&amp;BHN"/>
      <sheetName val="3"/>
      <sheetName val="4"/>
      <sheetName val="Batal"/>
      <sheetName val="A) Psiapan"/>
      <sheetName val="rekap-ans"/>
      <sheetName val="ganda"/>
      <sheetName val="MC"/>
      <sheetName val="DIV_1"/>
      <sheetName val="BasicPrice"/>
      <sheetName val="Rek. Mob"/>
      <sheetName val="Rekap _2_"/>
      <sheetName val="ANALALAT"/>
      <sheetName val="PriceList"/>
      <sheetName val="Target Raker(10)"/>
      <sheetName val="KUB-01(10)"/>
      <sheetName val="Tenaker"/>
      <sheetName val="Rek-Analisa"/>
      <sheetName val="Parem"/>
      <sheetName val="REKAP beton"/>
      <sheetName val="DATA 2"/>
      <sheetName val="PRY 01-1"/>
      <sheetName val="HRG UPAH BAHAN"/>
      <sheetName val="HS"/>
      <sheetName val="DaftarHS"/>
      <sheetName val="Enc14"/>
      <sheetName val="Sch-5"/>
      <sheetName val="W-NAD"/>
      <sheetName val="anl hsmpu"/>
      <sheetName val="BHN1"/>
      <sheetName val="______1"/>
      <sheetName val="____00"/>
      <sheetName val="RBP- 2"/>
      <sheetName val="TEST CASE"/>
      <sheetName val="ARP-7"/>
      <sheetName val="Quary"/>
      <sheetName val="SUM-VOL"/>
      <sheetName val="REKAP PAGAR SAMPING"/>
      <sheetName val="REKAP GERBANG"/>
      <sheetName val="Spec ME"/>
      <sheetName val="ARSUtM "/>
      <sheetName val="Analisa ME "/>
      <sheetName val="DAFTAR BESI KANAL C SIKU"/>
      <sheetName val="BAHAN &amp; ALAT"/>
      <sheetName val="Urut kabupaten"/>
      <sheetName val="Analisa SNI STANDART "/>
      <sheetName val="% Prog"/>
      <sheetName val="Sum_IF1"/>
      <sheetName val="U__div_21"/>
      <sheetName val="Grand_Sum_BT1"/>
      <sheetName val="Analisa_RAP1"/>
      <sheetName val="RBP__21"/>
      <sheetName val="REKAP_beton"/>
      <sheetName val="REKAP_ARSITEKTUR_"/>
      <sheetName val="HAl_27"/>
      <sheetName val="L__Hr"/>
      <sheetName val="master_schedule"/>
      <sheetName val="Rev__RBP-KP"/>
      <sheetName val="Rev_RBP-1_"/>
      <sheetName val="Cable_Data_from_Attachment-C"/>
      <sheetName val="Daft_2_12"/>
      <sheetName val="BQ_Rekapitulasi_Akhir2"/>
      <sheetName val="anal_P"/>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rekap_kons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Lamp. 1 "/>
      <sheetName val="Lamp. 2"/>
      <sheetName val="RBP.4"/>
      <sheetName val="HSD (Rate)"/>
      <sheetName val="RBP.3"/>
      <sheetName val="Sewa Alat"/>
      <sheetName val="Bill Item Ac"/>
      <sheetName val="Lift"/>
      <sheetName val="Khusus"/>
      <sheetName val="Sat Upah"/>
      <sheetName val="PO2 ok"/>
      <sheetName val="Analisa HSP"/>
      <sheetName val="man_PEP"/>
      <sheetName val="backup mc_0"/>
      <sheetName val="Super"/>
      <sheetName val="LPA-C"/>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dasboard"/>
      <sheetName val="analisa nya"/>
      <sheetName val="RAB VOL"/>
      <sheetName val="FORMULA"/>
      <sheetName val="ASPAL (14)"/>
      <sheetName val="tblpAKET-1_2"/>
      <sheetName val="AnMobilisasi"/>
      <sheetName val="Foundation"/>
      <sheetName val="hARGA SAT"/>
      <sheetName val="UPBH AB"/>
      <sheetName val="HSD_Alat"/>
      <sheetName val="Cost Analysis"/>
      <sheetName val="Currency"/>
      <sheetName val="Cost Range"/>
      <sheetName val="Equipment Data"/>
      <sheetName val="B.UMUM"/>
      <sheetName val="IB"/>
      <sheetName val="41,9&amp;36,3"/>
      <sheetName val="ANGGARAN"/>
      <sheetName val="HARGA-UPAH"/>
      <sheetName val="BILAL2"/>
      <sheetName val="수입"/>
      <sheetName val="Analisa copy"/>
      <sheetName val="daya"/>
      <sheetName val="3.1 (3)"/>
      <sheetName val="Skedul"/>
      <sheetName val="@nalisa E"/>
      <sheetName val="DB"/>
      <sheetName val="Soil Report"/>
      <sheetName val="bahan SNI"/>
      <sheetName val="ANALISA SNI'07(Bangli)"/>
      <sheetName val="Prod.Alat"/>
      <sheetName val="Rek.Cianten3"/>
      <sheetName val="Rekap Anl"/>
      <sheetName val="Ana. PU"/>
      <sheetName val="RAB 1"/>
      <sheetName val="WBS 2005"/>
      <sheetName val="BK-PU"/>
      <sheetName val="est proy"/>
      <sheetName val="AnAlat"/>
      <sheetName val="Bab10"/>
      <sheetName val="CATS Codes"/>
      <sheetName val="3-DIV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D3"/>
      <sheetName val="화재 탐지 설비"/>
      <sheetName val="JUCKEYK"/>
      <sheetName val="DSBDY"/>
      <sheetName val="CBD-PRICE"/>
      <sheetName val="2000전체분"/>
      <sheetName val="2000년1차"/>
      <sheetName val="투찰"/>
      <sheetName val="D5"/>
      <sheetName val="1.REK"/>
      <sheetName val="공사금액 내역 (1)"/>
      <sheetName val="96.12"/>
      <sheetName val="LR-NOP-06"/>
      <sheetName val="divI"/>
      <sheetName val="DHSD"/>
      <sheetName val="Galian 1"/>
      <sheetName val="DIV.IV"/>
      <sheetName val="DIV.VI"/>
      <sheetName val="DIV.VIII"/>
      <sheetName val="SUM_PROG ACT"/>
      <sheetName val="REKAP M40"/>
      <sheetName val="BOBOT"/>
      <sheetName val="Submission Form"/>
      <sheetName val="Mob-Demob Alat"/>
      <sheetName val="Paket II (A)"/>
      <sheetName val="Paket II (B)"/>
      <sheetName val="Paket II (C)"/>
      <sheetName val="Paket II (D)"/>
      <sheetName val="Paket II (E)"/>
      <sheetName val="Paket II (F)"/>
      <sheetName val="Paket II (G)"/>
      <sheetName val="Paket II (H) "/>
      <sheetName val="NP 7"/>
      <sheetName val="arab"/>
      <sheetName val="DIV1A"/>
      <sheetName val="Koef"/>
      <sheetName val="TRANS"/>
      <sheetName val="TRNS-C1"/>
      <sheetName val="A u g"/>
      <sheetName val="J u l"/>
      <sheetName val="O c t"/>
      <sheetName val="A p r"/>
      <sheetName val="M a y"/>
      <sheetName val="S e p"/>
      <sheetName val="00 received in 01"/>
      <sheetName val="F e b"/>
      <sheetName val="Per GL J a n"/>
      <sheetName val="J u n"/>
      <sheetName val="M a r"/>
      <sheetName val="BV STR (2)"/>
      <sheetName val="SAT-UP"/>
      <sheetName val="DM KH"/>
      <sheetName val="_x0000_ _x0000__x0008__x0"/>
      <sheetName val="공사개요-C"/>
      <sheetName val="rumus"/>
      <sheetName val="Nha C4"/>
      <sheetName val="Rate Analysis"/>
      <sheetName val="NDCV"/>
      <sheetName val="Thoát nước "/>
      <sheetName val="QT gia tri"/>
      <sheetName val="Tổng hợp cấu kiện"/>
      <sheetName val="기안"/>
      <sheetName val="TOWER 12TON"/>
      <sheetName val="TOWER 10TON"/>
      <sheetName val="JIB CRANE,HOIST"/>
      <sheetName val="BOQ-1"/>
      <sheetName val="SCHEDULE"/>
      <sheetName val="schedule nos"/>
      <sheetName val="갑지1"/>
      <sheetName val="material "/>
      <sheetName val="Finishing Warehouse"/>
      <sheetName val="TB"/>
      <sheetName val="Balok L_2"/>
      <sheetName val="PileCap"/>
      <sheetName val="Spek Fin (Jati)"/>
      <sheetName val="Fin (Jati)"/>
      <sheetName val="REKAP TOTAL (Merbau)"/>
      <sheetName val="REKAP TOTAL (Jati)"/>
      <sheetName val="Fee Koor. Bangunan Utama"/>
      <sheetName val="Kolam Renang"/>
      <sheetName val="Luas Bangunan"/>
      <sheetName val="V. Post Security"/>
      <sheetName val="anls_space_frame"/>
      <sheetName val="Harga_Bahan_&amp;_Upah_"/>
      <sheetName val="material_"/>
      <sheetName val="Finishing_Warehouse"/>
      <sheetName val="HRG_BAHAN_&amp;_UPAH_okk"/>
      <sheetName val="Analis_Kusen_okk"/>
      <sheetName val="KALENDER"/>
      <sheetName val="CCO"/>
      <sheetName val="Back Up-1"/>
      <sheetName val="Back Up-2"/>
      <sheetName val="Back Up-3"/>
      <sheetName val="0+000"/>
      <sheetName val="0+010"/>
      <sheetName val="0+020"/>
      <sheetName val="0+030"/>
      <sheetName val="0+040"/>
      <sheetName val="0+050"/>
      <sheetName val="0+060"/>
      <sheetName val="Analisa Harga Satuan"/>
      <sheetName val="Bahan Pabrik"/>
      <sheetName val="Bahan Alam"/>
      <sheetName val="B D_AHS6"/>
      <sheetName val="REKAP TOTAL"/>
      <sheetName val="부재치수입력"/>
      <sheetName val="공사내역"/>
      <sheetName val="hsat-SD"/>
      <sheetName val="an-satuan"/>
      <sheetName val="Rekap-SD"/>
      <sheetName val="Mk Base"/>
      <sheetName val="DESCRIPTION"/>
      <sheetName val="사업부배부A"/>
      <sheetName val="jadw"/>
      <sheetName val="Analisa Upah _ Bahan Plum"/>
      <sheetName val="BQ All_2"/>
      <sheetName val="LO"/>
      <sheetName val="Analis Upah"/>
      <sheetName val="FORMA2A2"/>
      <sheetName val="FORMB2"/>
      <sheetName val="arp-18"/>
      <sheetName val="jpr"/>
      <sheetName val="Detail Proyek"/>
      <sheetName val="PRODUK"/>
      <sheetName val="ASUMSI"/>
      <sheetName val="LR-CF GAB"/>
      <sheetName val="RESUME GAB"/>
      <sheetName val="PRESENTASI"/>
      <sheetName val="KERJASAMA GAB"/>
      <sheetName val="KERJASAMA"/>
      <sheetName val="RKAP"/>
      <sheetName val="Des-05"/>
      <sheetName val="Urugan Pasir"/>
      <sheetName val="ANTEK-1"/>
      <sheetName val="Sheet1 (2)"/>
      <sheetName val="Kurva S"/>
      <sheetName val="Keseluruhan"/>
      <sheetName val="(40)G&amp;A"/>
      <sheetName val="budgetsched1-17"/>
      <sheetName val="Param"/>
      <sheetName val="STA"/>
      <sheetName val="PCG"/>
      <sheetName val="DSN"/>
      <sheetName val="TPT"/>
      <sheetName val="Gaji"/>
      <sheetName val="JAD-PEL"/>
      <sheetName val="UP_an"/>
      <sheetName val="bbtest2"/>
      <sheetName val="Anls teknis"/>
      <sheetName val="Pekerjaan "/>
      <sheetName val="bhn FINAL"/>
      <sheetName val="HM.MEK."/>
      <sheetName val="Factor"/>
      <sheetName val="REKAP MINGGUAN"/>
      <sheetName val="URUTAN BUKA"/>
      <sheetName val=" ANL. bw"/>
      <sheetName val="HDasar"/>
      <sheetName val="An Arsitektur"/>
      <sheetName val="List H.Bahan&amp;Upah"/>
      <sheetName val="A.HARSAT ARS"/>
      <sheetName val="WF "/>
      <sheetName val="Rekap Prelim CD"/>
      <sheetName val="Rekap Dir Cost CD"/>
      <sheetName val="Tata Udara"/>
      <sheetName val="HS-Alat"/>
      <sheetName val="HS-Upah"/>
      <sheetName val="REG TOTAL"/>
      <sheetName val="civil-work"/>
      <sheetName val="기준"/>
      <sheetName val="kont anak1"/>
      <sheetName val="Man Power &amp; Comp"/>
      <sheetName val="CORAT"/>
      <sheetName val="Antek1"/>
      <sheetName val="DIV-1"/>
      <sheetName val="DIV-1A"/>
      <sheetName val="DIV-ALAT"/>
      <sheetName val="DIV-2"/>
      <sheetName val="RINC FIN T4  _3_"/>
      <sheetName val="RINC FIN T4  _2_"/>
      <sheetName val="Harga Sat Dasar"/>
      <sheetName val="Aggr"/>
      <sheetName val="Konfirm"/>
      <sheetName val="SDM"/>
      <sheetName val="MISC"/>
      <sheetName val="div62"/>
      <sheetName val="Vibro_Roller"/>
      <sheetName val="H.BAHAN"/>
      <sheetName val="HS RAB"/>
      <sheetName val="uraian analisa"/>
      <sheetName val="CalSheet"/>
      <sheetName val="m schedule"/>
      <sheetName val="PKJ&amp;BHN"/>
      <sheetName val="hst"/>
      <sheetName val="res"/>
      <sheetName val="D7(1)"/>
      <sheetName val="data_val"/>
      <sheetName val="ANAL-"/>
      <sheetName val="BANTU"/>
      <sheetName val="POS 1"/>
      <sheetName val="POS 2"/>
      <sheetName val="BAB.V-16(1)"/>
      <sheetName val="Break_down"/>
      <sheetName val="841"/>
      <sheetName val="Div-2 Umum"/>
      <sheetName val="Trading Statement"/>
      <sheetName val="ALAT1"/>
      <sheetName val="Data Umum Penawaran"/>
      <sheetName val="Dafmat"/>
      <sheetName val="Calculations"/>
      <sheetName val="Bahan.BQ"/>
      <sheetName val="BELAGIO"/>
      <sheetName val="ARTAGDING"/>
      <sheetName val="MANHATTAN"/>
      <sheetName val="SEMANAN"/>
      <sheetName val="BKPM"/>
      <sheetName val="Cover (x)"/>
      <sheetName val="Cor Apt"/>
      <sheetName val="Man_Power_Const"/>
      <sheetName val="An_Basic"/>
      <sheetName val="Input monthly capex"/>
      <sheetName val="BOQ (2)"/>
      <sheetName val="Engine"/>
      <sheetName val="DPro"/>
      <sheetName val="CashFlwProjections"/>
      <sheetName val="Category 1"/>
      <sheetName val="BANGUNAN PENUNJANG"/>
      <sheetName val="Bill of Qty MEP"/>
      <sheetName val="analisa Str"/>
      <sheetName val="RAB_STR"/>
      <sheetName val="Memb Schd"/>
      <sheetName val="APRON TAHAP I"/>
      <sheetName val="ANALISA BARU 40 M"/>
      <sheetName val="bill qty"/>
      <sheetName val="upah, bahan, alat"/>
      <sheetName val="CekList"/>
      <sheetName val="Sch Tender"/>
      <sheetName val="Alat B"/>
      <sheetName val="Bahan B"/>
      <sheetName val="Upah B"/>
      <sheetName val="Analisa J"/>
      <sheetName val="Telusur"/>
      <sheetName val="Upah Bahan K"/>
      <sheetName val="Ur.Agregat"/>
      <sheetName val="DatabaseBarang"/>
      <sheetName val="Anl.Ls(15)"/>
      <sheetName val="AHSSNI"/>
      <sheetName val="HARGA.SAT"/>
      <sheetName val="Overhead"/>
      <sheetName val="Perhitungan Besi"/>
      <sheetName val="Break Down Bahan LS"/>
      <sheetName val="Lamp-4 Sat-Das"/>
      <sheetName val="DHS"/>
      <sheetName val="AGGREGAT"/>
      <sheetName val="grpsr2"/>
      <sheetName val="BQ_Kantor&amp;Pabrik(beton__"/>
      <sheetName val="BQ_Kantor&amp;Pabrik(beton??"/>
      <sheetName val="Mk Sub Grade"/>
      <sheetName val="AN.CIPTA.KARYA"/>
      <sheetName val="S"/>
      <sheetName val="Mk Minor"/>
      <sheetName val="crude.SLAB RE-bar"/>
      <sheetName val="Perhit.Alat"/>
      <sheetName val="UB"/>
      <sheetName val="5-Peralatan"/>
      <sheetName val="div 6a"/>
      <sheetName val="ANTEK2"/>
      <sheetName val="ANALHASA"/>
      <sheetName val="H ALAT"/>
      <sheetName val="SAT"/>
      <sheetName val="REK PEN"/>
      <sheetName val="An. ALAt"/>
      <sheetName val="Grading Tahap 1"/>
      <sheetName val="drainase"/>
      <sheetName val="bekesting m2"/>
      <sheetName val="quari"/>
      <sheetName val="RK"/>
      <sheetName val="PT."/>
      <sheetName val="Huruf"/>
      <sheetName val="anal alat"/>
      <sheetName val="Peralatan (2)"/>
      <sheetName val="Chek List &amp; Qty"/>
      <sheetName val="3-10"/>
      <sheetName val="Qry"/>
      <sheetName val="Cur"/>
      <sheetName val="RAB1"/>
      <sheetName val="Appendix 2(SatDas)"/>
      <sheetName val="DatabaseSPK"/>
      <sheetName val="Basic Price(fix)"/>
      <sheetName val="Assy"/>
      <sheetName val="gia_cong_ta䁣4"/>
      <sheetName val="POST"/>
      <sheetName val="BOQ lama"/>
      <sheetName val="BAG_III"/>
      <sheetName val="Tie Beam GN"/>
      <sheetName val="DASH"/>
      <sheetName val="cargo"/>
      <sheetName val="5.NP"/>
      <sheetName val="7NP"/>
      <sheetName val="6AGREGAT"/>
      <sheetName val="Schedule(S-Curve)"/>
      <sheetName val="Penwrn"/>
      <sheetName val="Material-mr"/>
      <sheetName val="BIL"/>
      <sheetName val="PP"/>
      <sheetName val="AnalAdjust"/>
      <sheetName val="Analisa MOS"/>
      <sheetName val="valve"/>
      <sheetName val="valve-20k"/>
      <sheetName val="tp 45x45 (6)"/>
      <sheetName val="CAL NX 12"/>
      <sheetName val="Chi phi van chuyen"/>
      <sheetName val="NKchung-T9"/>
      <sheetName val="Danh muc"/>
      <sheetName val="ｲﾝﾄﾞﾈｼｱ"/>
      <sheetName val="Overview"/>
      <sheetName val="园林电气汇总"/>
      <sheetName val="rekap_rap20"/>
      <sheetName val="AN_BONGKARAN20"/>
      <sheetName val="AN_kusen20"/>
      <sheetName val="AN_beton20"/>
      <sheetName val="upah_bahan20"/>
      <sheetName val="RAB_BONGKARAN20"/>
      <sheetName val="bq_tam-penghub20"/>
      <sheetName val="RAB_AR&amp;STR20"/>
      <sheetName val="RAB_M&amp;E20"/>
      <sheetName val="Lat_gach_san_nha20"/>
      <sheetName val="RAB_AR_STR19"/>
      <sheetName val="01_THGTTT18"/>
      <sheetName val="HD_1512218"/>
      <sheetName val="GT_Bieu_hanh_lang18"/>
      <sheetName val="CV_CHAO_GIA_218"/>
      <sheetName val="Goc_CC18"/>
      <sheetName val="COMMON_AREA18"/>
      <sheetName val="MA_NS17"/>
      <sheetName val="Bill_No_6_Koord_&amp;_Attendance16"/>
      <sheetName val="BQ_Kantor&amp;Pabrik(beton)16"/>
      <sheetName val="AnalisaSIPIL_RIIL16"/>
      <sheetName val="Isolasi_Luar_Dalam16"/>
      <sheetName val="Isolasi_Luar16"/>
      <sheetName val="analis_azaa16"/>
      <sheetName val="Analisa_ARS16"/>
      <sheetName val="01A-_RAB16"/>
      <sheetName val="rekap_c16"/>
      <sheetName val="HRG_BHN16"/>
      <sheetName val="Urai__Resap_pengikat16"/>
      <sheetName val="H_Satuan16"/>
      <sheetName val="Chi_tiet16"/>
      <sheetName val="Danh_mục16"/>
      <sheetName val="B1_1Giatri_theo_HD16"/>
      <sheetName val="Chiet_tinh_dz3516"/>
      <sheetName val="Sàn_T116"/>
      <sheetName val="Lỗ_thông_gió16"/>
      <sheetName val="TONG_HOP_STK_NHA_CUNG_CAP16"/>
      <sheetName val="Tổng_Hợp_giá_trị_theo_tháng15"/>
      <sheetName val="SS_Coc_Khoan_Nhoi15"/>
      <sheetName val="04_-_XUONG_DET_B15"/>
      <sheetName val="Data_(2)15"/>
      <sheetName val="KTXD-TQT,_PS15"/>
      <sheetName val="TH_SKL15"/>
      <sheetName val="DIEN_GIAI_KLCV_NHA_LAP_RAP14"/>
      <sheetName val="KL_THEP_NHA_LAP_RAP14"/>
      <sheetName val="Du_tru_CP-Bieu_0114"/>
      <sheetName val="Luong_khoan_BĐH14"/>
      <sheetName val="NHAP_SL14"/>
      <sheetName val="gia_cong_tac14"/>
      <sheetName val="GIÁ_VẬT_TƯ14"/>
      <sheetName val="Data_0114"/>
      <sheetName val="Data_Phat14"/>
      <sheetName val="General_Schedule14"/>
      <sheetName val="Div26_-_Elect14"/>
      <sheetName val="Eq__Mobilization14"/>
      <sheetName val="MTO_REV_2(ARMOR)14"/>
      <sheetName val="Đơn_Giá_13"/>
      <sheetName val="2_HĐ_MÁY_+_NHÂN_LỰC13"/>
      <sheetName val="HẠNG_MỤC13"/>
      <sheetName val="GIÁM_SÁT13"/>
      <sheetName val="CAP_NHAT_GIA_VL13"/>
      <sheetName val="Dinh_muc_CP_KTCB_khac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Thiet_Bi13"/>
      <sheetName val="Phan_tich13"/>
      <sheetName val="TH_Vat_tu13"/>
      <sheetName val="TH_Kinh_phi13"/>
      <sheetName val="TH_MTC13"/>
      <sheetName val="TH_N_Cong13"/>
      <sheetName val="KL_chi_tiet13"/>
      <sheetName val="KL_tong_hop13"/>
      <sheetName val="D_&amp;_W_sizes16"/>
      <sheetName val="Cover_Daf-216"/>
      <sheetName val="Analisa_HS16"/>
      <sheetName val="mat-me_pipa16"/>
      <sheetName val="Currency_Rate16"/>
      <sheetName val="B___Norelec16"/>
      <sheetName val="Rekap_Direct_Cost16"/>
      <sheetName val="Bill_No_6_Koord___Attendance16"/>
      <sheetName val="Cac_HS_hieu_chinh15"/>
      <sheetName val="2-Genset_print15"/>
      <sheetName val="MOW_45%15"/>
      <sheetName val="MOS_55%15"/>
      <sheetName val="_UPAH15"/>
      <sheetName val="B_-_Norelec15"/>
      <sheetName val="DAFT_ALAT,UPAH_&amp;_MAT15"/>
      <sheetName val="Harga_ME_15"/>
      <sheetName val="CONS_15"/>
      <sheetName val="January_201515"/>
      <sheetName val="Basic_Price15"/>
      <sheetName val="HARGA_MATERIAL15"/>
      <sheetName val="BQ_ARS15"/>
      <sheetName val="DETAIL_RAP15"/>
      <sheetName val="BQ_PENGURANGAN_SALURAN15"/>
      <sheetName val="Week9-Feb____15"/>
      <sheetName val="D_HARGA15"/>
      <sheetName val="Analisa_Harga15"/>
      <sheetName val="Analisa_Gabungan15"/>
      <sheetName val="bahan_14"/>
      <sheetName val="Pln_Pdt14"/>
      <sheetName val="Steel_Pipe14"/>
      <sheetName val="External_PVC,_PPR,_HDPE14"/>
      <sheetName val="Internal_PVC,_PPR,_HDPE14"/>
      <sheetName val="GI_Sheet14"/>
      <sheetName val="BQ_(by_owner)14"/>
      <sheetName val="rab_me_(fisik)14"/>
      <sheetName val="rab_me_(by_owner)_14"/>
      <sheetName val="Form_I14"/>
      <sheetName val="Cover_Daf_214"/>
      <sheetName val="B1form_(2)14"/>
      <sheetName val="2_214"/>
      <sheetName val="Analisa_Upah_&amp;_Bahan_Plum14"/>
      <sheetName val="Analisa_&amp;_Upah14"/>
      <sheetName val="AT_214"/>
      <sheetName val="HB_14"/>
      <sheetName val="ANAL_BOW14"/>
      <sheetName val="Project_Data14"/>
      <sheetName val="MEP_SUM13"/>
      <sheetName val="TINH_GIA_-_SAN_XUAT_Vertico13"/>
      <sheetName val="05__Data_Cash_Flow13"/>
      <sheetName val="MTO_REV_2_ARMOR_13"/>
      <sheetName val="NSA_fr_Revit13"/>
      <sheetName val="Thông_tin_ban_đầu13"/>
      <sheetName val="Chiet_tinh_dz2212"/>
      <sheetName val="CHÀO_GIÁ_KL_CÁC_TUYẾN_CÒN_LẠI12"/>
      <sheetName val="_TNT_K_Lượng_các_tuyến_còn_lạ12"/>
      <sheetName val="KL_TNT_Khu_thấp_tầng12"/>
      <sheetName val="KL__HG_ĐIỆN_còn_lại12"/>
      <sheetName val="KHỐI_LƯỢNG_HỐ_VAN12"/>
      <sheetName val="Sàn_tầng_01_(_old_)12"/>
      <sheetName val="TONG_HOP_VL-NC12"/>
      <sheetName val="TONGKE3p_12"/>
      <sheetName val="TH_VL,_NC,_DDHT_Thanhphuoc12"/>
      <sheetName val="GOC-KO_IN12"/>
      <sheetName val="3_1_112"/>
      <sheetName val="3_1_412"/>
      <sheetName val="2_5_112"/>
      <sheetName val="4_1_112"/>
      <sheetName val="4_3_212"/>
      <sheetName val="2_3_312"/>
      <sheetName val="5_3_112"/>
      <sheetName val="2_4_312"/>
      <sheetName val="MAIN_GATE_HOUSE11"/>
      <sheetName val="1__HT_Điện_-_R111"/>
      <sheetName val="2__HT_Máy_Phát_Điện_-_R111"/>
      <sheetName val="3_HT_ĐHKK_-_R211"/>
      <sheetName val="4_HT_Cấp_Thoát_Nước11"/>
      <sheetName val="5_HT_PCCC11"/>
      <sheetName val="6__Thiết_bị_chính11"/>
      <sheetName val="Các_Hạng_mục_Thay_đổi11"/>
      <sheetName val="CU_Bơm_Van12"/>
      <sheetName val="NHAT_KY_HO_SO_THANH_TOAN12"/>
      <sheetName val="1_GTTT_VAT_TU12"/>
      <sheetName val="2_GTKL_vattu12"/>
      <sheetName val="3_THKL_vat_tu12"/>
      <sheetName val="4_KLVT12"/>
      <sheetName val="Tinh_tole_ngay_12"/>
      <sheetName val="6_TUHĐ12"/>
      <sheetName val="B4-C_A,C_B,C1,_C1-A11"/>
      <sheetName val="B6-D2_to_D2C_11"/>
      <sheetName val="B19-Beach_Club11"/>
      <sheetName val="MTO_REV_011"/>
      <sheetName val="PL_Dieu_chinh11"/>
      <sheetName val="KLHT-02_111"/>
      <sheetName val="KLT_MONG,CỔ_CỘT11"/>
      <sheetName val="KLT_SAN_ZONE2,311"/>
      <sheetName val="KLT_NEN11"/>
      <sheetName val="KLT_COT11"/>
      <sheetName val="KLT_DAM11"/>
      <sheetName val="T_LANH_TO11"/>
      <sheetName val="THANG_+LANH_TO11"/>
      <sheetName val="BE_NƯƠC11"/>
      <sheetName val="Doi_so11"/>
      <sheetName val="CT_ĐẤT11"/>
      <sheetName val="CT_BE_TONG11"/>
      <sheetName val="CT_VAN_KHUON11"/>
      <sheetName val="CT_KHAC11"/>
      <sheetName val="2_TH_Giá_Trị11"/>
      <sheetName val="Lập_là11"/>
      <sheetName val="Xây_thang_bộ,_tam_cấp11"/>
      <sheetName val="DATA_CUA_A311"/>
      <sheetName val="DATA_LANH_TO_A311"/>
      <sheetName val="Trat_trong11"/>
      <sheetName val="Trat_ngoài11"/>
      <sheetName val="Cán_nền11"/>
      <sheetName val="Sơn_trong11"/>
      <sheetName val="Sơn_ngoài11"/>
      <sheetName val="Chống_thấm_A35711"/>
      <sheetName val="Bê_Tông_bù_mái11"/>
      <sheetName val="Trần_thạch_cao_A311"/>
      <sheetName val="CỦA_NHOM_KINH_A311"/>
      <sheetName val="ĐCKL_THÉP11"/>
      <sheetName val="THVL_CĐT_CẤP11"/>
      <sheetName val="4_TK_CẨU_THÙNG11"/>
      <sheetName val="CV_PHAT11"/>
      <sheetName val="TH-VT_CĐT_cấp11"/>
      <sheetName val="DG-VT_nhập_CT11"/>
      <sheetName val="Nhat_ky_TT11"/>
      <sheetName val="D_muc_KL11"/>
      <sheetName val="D_muc_checklist11"/>
      <sheetName val="THKL_B311"/>
      <sheetName val="Báo_cháy_B411"/>
      <sheetName val="D_muc_checklist_(2)11"/>
      <sheetName val="Dien_thong_tin11"/>
      <sheetName val="BB_Tham_dinh11"/>
      <sheetName val="Khau_tru-0111"/>
      <sheetName val="Khau_tru-0211"/>
      <sheetName val="Khau_tru-0311"/>
      <sheetName val="tính_tole11"/>
      <sheetName val="Công_thức_ống_gió11"/>
      <sheetName val="LCR_BOQ_TENDER11"/>
      <sheetName val="NKHSTT_TVQL11"/>
      <sheetName val="2_TH-GTrị11"/>
      <sheetName val="5_TH-ĐHTG11"/>
      <sheetName val="1__Bìa_11"/>
      <sheetName val="2_Mucluc_11"/>
      <sheetName val="3_NTGD11"/>
      <sheetName val="DS_(2)11"/>
      <sheetName val="02A_ĐNTT_HĐ11"/>
      <sheetName val="03A_DGKL_HĐ11"/>
      <sheetName val="ĐỀ_NGHỊ_TT_TIẾN_DUNG11"/>
      <sheetName val="TT_TIẾN_DUNG11"/>
      <sheetName val="ĐỀ_NGHỊ_TT_ANH_DU11"/>
      <sheetName val="TT_ANH_DU11"/>
      <sheetName val="XE_VẬN_CHUYỂN_TIẾN_DUNG_+_A_D11"/>
      <sheetName val="Máy_đào_Tiến_Dung11"/>
      <sheetName val="ĐỀ_NGHỊ_TT_ANH_DU_(Lần_2)11"/>
      <sheetName val="TT_ANH_DU_(Lần_2)11"/>
      <sheetName val="Xe_vận_chuyển_anh_Du_tiếp11"/>
      <sheetName val="PLHĐ_0111"/>
      <sheetName val="worker_camp11"/>
      <sheetName val="1-_Prelim11"/>
      <sheetName val="2-Doors_&amp;_Windows11"/>
      <sheetName val="3-Finishing_works,_CM111"/>
      <sheetName val="4-Finishing_works,_CM211"/>
      <sheetName val="5-_Miscellaneous_works11"/>
      <sheetName val="1_R18_BF11"/>
      <sheetName val="6_External_works-R1811"/>
      <sheetName val="Tai_trong11"/>
      <sheetName val="KT(C-C)_DAT11"/>
      <sheetName val="Bang_tt_mot_so_chi_tiet11"/>
      <sheetName val="hỢP_ĐỒNG11"/>
      <sheetName val="NK_HSTT11"/>
      <sheetName val="BB_thẩm_định11"/>
      <sheetName val="đọc_số11"/>
      <sheetName val="Khấu_trừ-0311"/>
      <sheetName val="Dự_trù_thanh_toán11"/>
      <sheetName val="Chi_tiết_dự_trù11"/>
      <sheetName val="Tổng_hợp_kl_dự_kiến_tháng_10_11"/>
      <sheetName val="Bảng_thống_kê_(2)11"/>
      <sheetName val="DGKL_TT4-10(1-7)11"/>
      <sheetName val="DGKL_TT4-10(8-13)11"/>
      <sheetName val="DGKL_TT4-11(1-6)11"/>
      <sheetName val="DGKL_TT4-11(7-12)11"/>
      <sheetName val="thep_TT4-10(1-7)11"/>
      <sheetName val="thep_TT4-11(1-6)11"/>
      <sheetName val="thep_TT4-10(8-13)11"/>
      <sheetName val="thep_TT4-11(7-12)_11"/>
      <sheetName val="ĐƠN_TRỌNG11"/>
      <sheetName val="gọi_thép11"/>
      <sheetName val="TÍNH_TOÁN_KHỐI_LƯỢNG_P611"/>
      <sheetName val="Piling_work11"/>
      <sheetName val="Steel_work11"/>
      <sheetName val="Finishing_work11"/>
      <sheetName val="External_work11"/>
      <sheetName val="Budget_control_Rev611"/>
      <sheetName val="Daftar_Upah11"/>
      <sheetName val="Rekap_Prelim11"/>
      <sheetName val="perkerasan_rigid11"/>
      <sheetName val="Analis_harga11"/>
      <sheetName val="Unit_Rate11"/>
      <sheetName val="Fire_Fighting11"/>
      <sheetName val="Item_Kompensasi11"/>
      <sheetName val="NP_(4)11"/>
      <sheetName val="Bore_Pile11"/>
      <sheetName val="taking_of11"/>
      <sheetName val="SUM_PROG_ACT11"/>
      <sheetName val="KURVA_S_PLAN11"/>
      <sheetName val="KURVA_S_ACT11"/>
      <sheetName val="M1_PROGRES_11"/>
      <sheetName val="M1_KURVA_S11"/>
      <sheetName val="M2_KURVA_S11"/>
      <sheetName val="M3_KURVA_S11"/>
      <sheetName val="M4_KURVA_S11"/>
      <sheetName val="M5_KURVA_S11"/>
      <sheetName val="M6_KURVA_S11"/>
      <sheetName val="M7_KURVA_S11"/>
      <sheetName val="M8_KURVA_S11"/>
      <sheetName val="M9_KURVA_S11"/>
      <sheetName val="KL_THÉP_MÓNG,DẦM,_SÀN,_CỘT_B211"/>
      <sheetName val="THKLTT_THÉP_B211"/>
      <sheetName val="Detail_RAM_DỐC_B1-L111"/>
      <sheetName val="NT(VAI_DIA)11"/>
      <sheetName val="NT(TUOI_NHUA)_11"/>
      <sheetName val="NT(THAM_BTN)11"/>
      <sheetName val="CT_PhatQuang_(N76-ĐG)TT11"/>
      <sheetName val="CĐ_hiện_trạng_(N76-ĐG_PT)11"/>
      <sheetName val="CT_đào_khuôn_(N76-ĐG)PT11"/>
      <sheetName val="CĐ_ĐÀO_(N76-ĐG_PT)11"/>
      <sheetName val="Đắp_cát_K95-L2__(ĐNP)11"/>
      <sheetName val="c_độ_đỉnh_k95)__(ĐNP)11"/>
      <sheetName val="CT_Đắp_cát_K98_L2_(ĐNP)11"/>
      <sheetName val="c_độ_đỉnh_k98_L1_(ĐNP)11"/>
      <sheetName val="Vải_địa__(ĐNP)11"/>
      <sheetName val="cpdd_II__(ĐNP)_(L2)11"/>
      <sheetName val="c_độ_cpdd_II_(ĐNP)11"/>
      <sheetName val="cpdd_I_(L1)_(ĐNP)11"/>
      <sheetName val="c_độ_cpdd_I_(1-14)_(ĐNP)11"/>
      <sheetName val="tưới_nhựa_(ĐNP)11"/>
      <sheetName val="BTN_h_trung_(ĐNP)11"/>
      <sheetName val="THEP_MONG_+VACH_HO_PIT11"/>
      <sheetName val="THEP_SAN11"/>
      <sheetName val="THEP_MONG_CAU_THAP11"/>
      <sheetName val="Bill_1-_Prelim11"/>
      <sheetName val="DT_TH11"/>
      <sheetName val="Bill_01-Prelims(ham)11"/>
      <sheetName val="Bill_05_-_Prelims_(than)11"/>
      <sheetName val="_Bill_02_-_BPTC11"/>
      <sheetName val="Bill_03-Basement11"/>
      <sheetName val="Bill_04_-_MEP11"/>
      <sheetName val="Bill_06_-_ketcauthan11"/>
      <sheetName val="Bill_07_-_chong_tham11"/>
      <sheetName val="Bill_08_-_Xay_tho11"/>
      <sheetName val="Bill_09_-_HT_tho11"/>
      <sheetName val="Bill_10-Ngoai_troi11"/>
      <sheetName val="Bill_11_-_Other11"/>
      <sheetName val="DT_rút_gọn11"/>
      <sheetName val="Danh_sach_VT11"/>
      <sheetName val="Định_mức11"/>
      <sheetName val="TH_NC11"/>
      <sheetName val="1__VT_chính11"/>
      <sheetName val="2__VT_phụ11"/>
      <sheetName val="3__Thầu_phụ11"/>
      <sheetName val="4__Nhân_công11"/>
      <sheetName val="4a_NS_NC11"/>
      <sheetName val="5_Thiết_bị_thi_công11"/>
      <sheetName val="6_Chi_phí_khác11"/>
      <sheetName val="Dàn_giáo_bao_che11"/>
      <sheetName val="Cofa_dầm,_sàn,_cột,_vách11"/>
      <sheetName val="Tổng_hợp11"/>
      <sheetName val="Tòa_R111"/>
      <sheetName val="Tòa_R211"/>
      <sheetName val="Tòa_R311"/>
      <sheetName val="Tòa_R411"/>
      <sheetName val="Tòa_R511"/>
      <sheetName val="Tòa_R611"/>
      <sheetName val="Div_C11"/>
      <sheetName val="Contractor_letter11"/>
      <sheetName val="Final_Summary11"/>
      <sheetName val="Main_Summary11"/>
      <sheetName val="Bill_1_Preliminaries11"/>
      <sheetName val="Bill_2_PS&amp;PC_Sums11"/>
      <sheetName val="Bill_3_Summary11"/>
      <sheetName val="Div_E11"/>
      <sheetName val="Div__111"/>
      <sheetName val="Div_211"/>
      <sheetName val="Div_311"/>
      <sheetName val="Div_H11"/>
      <sheetName val="Div_J11"/>
      <sheetName val="Div_411"/>
      <sheetName val="Div_511"/>
      <sheetName val="Div_611"/>
      <sheetName val="Div_711"/>
      <sheetName val="Div_811"/>
      <sheetName val="VO_Summary11"/>
      <sheetName val="Div_R11"/>
      <sheetName val="DIV_W(_Not_Print)11"/>
      <sheetName val="items_left10"/>
      <sheetName val="May_TC10"/>
      <sheetName val="Nhan_cong10"/>
      <sheetName val="Vat_tu10"/>
      <sheetName val="Bang_KL10"/>
      <sheetName val="DM_ChiPhi10"/>
      <sheetName val="Phan_tho10"/>
      <sheetName val="1_DATE10"/>
      <sheetName val="Du_toan10"/>
      <sheetName val="Nuoc_kho_lanh10"/>
      <sheetName val="BB_lay_mau10"/>
      <sheetName val="INPUT_DATA_HERE11"/>
      <sheetName val="Thuc_thanh10"/>
      <sheetName val="KL_Chi_tiết10"/>
      <sheetName val="COST_SUM10"/>
      <sheetName val="Annex_B10"/>
      <sheetName val="Data_Validation10"/>
      <sheetName val="HARGA_ALAT10"/>
      <sheetName val="KL_san_lap10"/>
      <sheetName val="Bill_1_CPC10"/>
      <sheetName val="Bill_2_BoQ10"/>
      <sheetName val="Bill_3_PL10"/>
      <sheetName val="Bill_4_Do_boc_KL10"/>
      <sheetName val="Bill5__VT_CDT_cap10"/>
      <sheetName val="II_6_1110"/>
      <sheetName val="BẢNG_TH_CỬA_CC10"/>
      <sheetName val="BẢNG_TH_PHU_KIEN10"/>
      <sheetName val="Goi_thau10"/>
      <sheetName val="Bill_2_BoQ__(2)10"/>
      <sheetName val="Bảng_TH_PK10"/>
      <sheetName val="Chi_tiết10"/>
      <sheetName val="I_110"/>
      <sheetName val="I_210"/>
      <sheetName val="I_310"/>
      <sheetName val="I_410"/>
      <sheetName val="I_510"/>
      <sheetName val="6PILE__(돌출)10"/>
      <sheetName val="Danh_mục_VT9"/>
      <sheetName val="MA_K_HANG9"/>
      <sheetName val="Phan_tich_DG9"/>
      <sheetName val="Pasir_Panjang_100J9"/>
      <sheetName val="04__TheoDoiChiPhiB9"/>
      <sheetName val="THKP_coc9"/>
      <sheetName val="Bang_PTVT9"/>
      <sheetName val="TH_May_TC9"/>
      <sheetName val="KLDT_DIEN9"/>
      <sheetName val="PTVT_DIEN9"/>
      <sheetName val="Thong_ke_thiet_bi9"/>
      <sheetName val="Kolom_UT9"/>
      <sheetName val="6_TVBH9"/>
      <sheetName val="Elemental_Breakdown+20%9"/>
      <sheetName val="Chenh_lech_vat_tu9"/>
      <sheetName val="TONG_HOP_HM9"/>
      <sheetName val="NHA_XUONG9"/>
      <sheetName val="List_tình_trạng9"/>
      <sheetName val="Cash_Flow9"/>
      <sheetName val="CP_Khac_cuoc_VC9"/>
      <sheetName val="TH_thiet_bi9"/>
      <sheetName val="_9"/>
      <sheetName val="THEP_TAM9"/>
      <sheetName val="THEP_HÌNH9"/>
      <sheetName val="THEP_HINH9"/>
      <sheetName val="XA_GO9"/>
      <sheetName val="BANG_TRA9"/>
      <sheetName val="Vat_lieu_Canh8"/>
      <sheetName val="Vat_Lieu_HD9"/>
      <sheetName val="04_PLUMBING8"/>
      <sheetName val="UNIT_PRICE_LIST8"/>
      <sheetName val="Div_7_28"/>
      <sheetName val="F_ALARM8"/>
      <sheetName val="H_Upah8"/>
      <sheetName val="Form_A8"/>
      <sheetName val="Perm__Test8"/>
      <sheetName val="Analisa_ME8"/>
      <sheetName val="TE_TS_FA_LAN_MATV8"/>
      <sheetName val="Kuantitas_&amp;_Harga8"/>
      <sheetName val="CAB_28"/>
      <sheetName val="EI_(3-)8"/>
      <sheetName val="REKAP_WIL8"/>
      <sheetName val="Hrg_Dasar8"/>
      <sheetName val="ocean_voyage8"/>
      <sheetName val="DAF_ALAT8"/>
      <sheetName val="Hrg_Sat8"/>
      <sheetName val="2_2_띠장의_설계8"/>
      <sheetName val="AN_Tdr8"/>
      <sheetName val="analis_standar(20m)8"/>
      <sheetName val="ANAL_BETON8"/>
      <sheetName val="iTEM_hARSAT8"/>
      <sheetName val="Cash_Flow_bulanan8"/>
      <sheetName val="rekap_mekanikal8"/>
      <sheetName val="Loan_Schedules8"/>
      <sheetName val="M_Pekerjaan8"/>
      <sheetName val="Rekap_8"/>
      <sheetName val="NP_(2)8"/>
      <sheetName val="HD_THI_CONG_20208"/>
      <sheetName val="1_1_1（土建6#楼）8"/>
      <sheetName val="CORE_DATA8"/>
      <sheetName val="Lintel_data8"/>
      <sheetName val="core_wall_data8"/>
      <sheetName val="¥_4"/>
      <sheetName val="DANH_SÁCH4"/>
      <sheetName val="Bang_gia_cuoc4"/>
      <sheetName val="Bu_nhien_lieu4"/>
      <sheetName val="PT_Vua8"/>
      <sheetName val="Window_Door_schedule4"/>
      <sheetName val="Tinh_toan4"/>
      <sheetName val="Thép_ga_TNM_01084"/>
      <sheetName val="Piano_Montaggio_PO-02_bozza21"/>
      <sheetName val="Đo_bóc_KL"/>
      <sheetName val="CT_Thang_Mo"/>
      <sheetName val="Resort_&amp;_Compare"/>
      <sheetName val="Phân_bổ_ĐG_để_ký_với_XP"/>
      <sheetName val="Thong_tin_chung"/>
      <sheetName val="PL_Vua"/>
      <sheetName val="Bảng_nhân_công"/>
      <sheetName val="D)_Cabling_Installation"/>
      <sheetName val="S50_"/>
      <sheetName val="KL_Chi_tiết_BV_dự_thầu"/>
      <sheetName val="KL_chi_tiết_BV_thi_công"/>
      <sheetName val="Giai_trinh"/>
      <sheetName val="Unit_price(Updateting)"/>
      <sheetName val="GIA_TRI_Bill_02_06_2021"/>
      <sheetName val="bIA_"/>
      <sheetName val="01_KC_-_COC_NHOI,_TUONG_VAY"/>
      <sheetName val="_BQTIMHR1"/>
      <sheetName val="BSM_"/>
      <sheetName val="ĐN_01-28-06"/>
      <sheetName val="ĐN_02-18-07"/>
      <sheetName val="KL_phần_nước"/>
      <sheetName val="KL_đợt_1_điện"/>
      <sheetName val="THCP_xay_dung"/>
      <sheetName val="CAP_TRUC"/>
      <sheetName val="Refer"/>
      <sheetName val="G.Summary"/>
      <sheetName val="DUY"/>
      <sheetName val="HANH"/>
      <sheetName val="HIEU"/>
      <sheetName val="PHUNG"/>
      <sheetName val="Sheet16"/>
      <sheetName val="Tong hop"/>
      <sheetName val="DGG"/>
      <sheetName val="CTEMCOST"/>
      <sheetName val="Ct- DZ35kV"/>
      <sheetName val="Bang luong NHOM I"/>
      <sheetName val="LUONG SCL"/>
      <sheetName val="PNT_QUOT__3"/>
      <sheetName val="COAT_WRAP_QIOT__3"/>
      <sheetName val="7. .Kich ban 2-Bao gom PPV"/>
      <sheetName val="PC Tay nghe"/>
      <sheetName val="Tieu chuan TA"/>
      <sheetName val="P3"/>
      <sheetName val="NEW-PANEL"/>
      <sheetName val="5사남"/>
      <sheetName val="A6"/>
      <sheetName val="물량표S"/>
      <sheetName val="BSD (2)"/>
      <sheetName val="BCDSPS"/>
      <sheetName val="tuong"/>
      <sheetName val="Tcd"/>
      <sheetName val="NHAP LIEU"/>
      <sheetName val="KICH THUOC XE"/>
      <sheetName val="chiet tinh"/>
      <sheetName val="CFA"/>
      <sheetName val="Area Cal"/>
      <sheetName val="BP02 - MEP detail"/>
    </sheetNames>
    <sheetDataSet>
      <sheetData sheetId="0">
        <row r="2">
          <cell r="E2">
            <v>0</v>
          </cell>
        </row>
      </sheetData>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ow r="2">
          <cell r="E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E2">
            <v>0</v>
          </cell>
        </row>
      </sheetData>
      <sheetData sheetId="25" refreshError="1"/>
      <sheetData sheetId="26" refreshError="1"/>
      <sheetData sheetId="27" refreshError="1"/>
      <sheetData sheetId="28"/>
      <sheetData sheetId="29" refreshError="1"/>
      <sheetData sheetId="30" refreshError="1"/>
      <sheetData sheetId="31">
        <row r="2">
          <cell r="E2">
            <v>0</v>
          </cell>
        </row>
      </sheetData>
      <sheetData sheetId="32">
        <row r="2">
          <cell r="E2">
            <v>0</v>
          </cell>
        </row>
      </sheetData>
      <sheetData sheetId="33">
        <row r="2">
          <cell r="E2">
            <v>0</v>
          </cell>
        </row>
      </sheetData>
      <sheetData sheetId="34">
        <row r="2">
          <cell r="E2">
            <v>0</v>
          </cell>
        </row>
      </sheetData>
      <sheetData sheetId="35">
        <row r="2">
          <cell r="E2">
            <v>0</v>
          </cell>
        </row>
      </sheetData>
      <sheetData sheetId="36">
        <row r="2">
          <cell r="E2">
            <v>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ow r="2">
          <cell r="E2">
            <v>0</v>
          </cell>
        </row>
      </sheetData>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ow r="2">
          <cell r="E2">
            <v>0</v>
          </cell>
        </row>
      </sheetData>
      <sheetData sheetId="125">
        <row r="2">
          <cell r="E2">
            <v>0</v>
          </cell>
        </row>
      </sheetData>
      <sheetData sheetId="126">
        <row r="2">
          <cell r="E2">
            <v>0</v>
          </cell>
        </row>
      </sheetData>
      <sheetData sheetId="127">
        <row r="2">
          <cell r="E2">
            <v>0</v>
          </cell>
        </row>
      </sheetData>
      <sheetData sheetId="128">
        <row r="2">
          <cell r="E2">
            <v>0</v>
          </cell>
        </row>
      </sheetData>
      <sheetData sheetId="129">
        <row r="2">
          <cell r="E2">
            <v>0</v>
          </cell>
        </row>
      </sheetData>
      <sheetData sheetId="130">
        <row r="2">
          <cell r="E2">
            <v>0</v>
          </cell>
        </row>
      </sheetData>
      <sheetData sheetId="131">
        <row r="2">
          <cell r="E2">
            <v>0</v>
          </cell>
        </row>
      </sheetData>
      <sheetData sheetId="132">
        <row r="2">
          <cell r="E2">
            <v>0</v>
          </cell>
        </row>
      </sheetData>
      <sheetData sheetId="133">
        <row r="2">
          <cell r="E2">
            <v>0</v>
          </cell>
        </row>
      </sheetData>
      <sheetData sheetId="134">
        <row r="2">
          <cell r="E2">
            <v>0</v>
          </cell>
        </row>
      </sheetData>
      <sheetData sheetId="135">
        <row r="2">
          <cell r="E2">
            <v>0</v>
          </cell>
        </row>
      </sheetData>
      <sheetData sheetId="136">
        <row r="2">
          <cell r="E2">
            <v>0</v>
          </cell>
        </row>
      </sheetData>
      <sheetData sheetId="137">
        <row r="2">
          <cell r="E2">
            <v>0</v>
          </cell>
        </row>
      </sheetData>
      <sheetData sheetId="138">
        <row r="2">
          <cell r="E2">
            <v>0</v>
          </cell>
        </row>
      </sheetData>
      <sheetData sheetId="139">
        <row r="2">
          <cell r="E2">
            <v>0</v>
          </cell>
        </row>
      </sheetData>
      <sheetData sheetId="140">
        <row r="2">
          <cell r="E2">
            <v>0</v>
          </cell>
        </row>
      </sheetData>
      <sheetData sheetId="141">
        <row r="2">
          <cell r="E2">
            <v>0</v>
          </cell>
        </row>
      </sheetData>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2">
          <cell r="E2">
            <v>0</v>
          </cell>
        </row>
      </sheetData>
      <sheetData sheetId="167">
        <row r="2">
          <cell r="E2">
            <v>0</v>
          </cell>
        </row>
      </sheetData>
      <sheetData sheetId="168">
        <row r="2">
          <cell r="E2">
            <v>0</v>
          </cell>
        </row>
      </sheetData>
      <sheetData sheetId="169">
        <row r="2">
          <cell r="E2">
            <v>0</v>
          </cell>
        </row>
      </sheetData>
      <sheetData sheetId="170">
        <row r="2">
          <cell r="E2">
            <v>0</v>
          </cell>
        </row>
      </sheetData>
      <sheetData sheetId="171">
        <row r="2">
          <cell r="E2">
            <v>0</v>
          </cell>
        </row>
      </sheetData>
      <sheetData sheetId="172">
        <row r="2">
          <cell r="E2">
            <v>0</v>
          </cell>
        </row>
      </sheetData>
      <sheetData sheetId="173">
        <row r="2">
          <cell r="E2">
            <v>0</v>
          </cell>
        </row>
      </sheetData>
      <sheetData sheetId="174">
        <row r="2">
          <cell r="E2">
            <v>0</v>
          </cell>
        </row>
      </sheetData>
      <sheetData sheetId="175">
        <row r="2">
          <cell r="E2">
            <v>0</v>
          </cell>
        </row>
      </sheetData>
      <sheetData sheetId="176">
        <row r="2">
          <cell r="E2">
            <v>0</v>
          </cell>
        </row>
      </sheetData>
      <sheetData sheetId="177">
        <row r="2">
          <cell r="E2">
            <v>0</v>
          </cell>
        </row>
      </sheetData>
      <sheetData sheetId="178">
        <row r="2">
          <cell r="E2">
            <v>0</v>
          </cell>
        </row>
      </sheetData>
      <sheetData sheetId="179">
        <row r="2">
          <cell r="E2">
            <v>0</v>
          </cell>
        </row>
      </sheetData>
      <sheetData sheetId="180">
        <row r="2">
          <cell r="E2">
            <v>0</v>
          </cell>
        </row>
      </sheetData>
      <sheetData sheetId="181">
        <row r="2">
          <cell r="E2">
            <v>0</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ow r="2">
          <cell r="E2">
            <v>0</v>
          </cell>
        </row>
      </sheetData>
      <sheetData sheetId="261">
        <row r="2">
          <cell r="E2">
            <v>0</v>
          </cell>
        </row>
      </sheetData>
      <sheetData sheetId="262">
        <row r="2">
          <cell r="E2">
            <v>0</v>
          </cell>
        </row>
      </sheetData>
      <sheetData sheetId="263">
        <row r="2">
          <cell r="E2">
            <v>0</v>
          </cell>
        </row>
      </sheetData>
      <sheetData sheetId="264">
        <row r="2">
          <cell r="E2">
            <v>0</v>
          </cell>
        </row>
      </sheetData>
      <sheetData sheetId="265">
        <row r="2">
          <cell r="E2">
            <v>0</v>
          </cell>
        </row>
      </sheetData>
      <sheetData sheetId="266">
        <row r="2">
          <cell r="E2">
            <v>0</v>
          </cell>
        </row>
      </sheetData>
      <sheetData sheetId="267">
        <row r="2">
          <cell r="E2">
            <v>0</v>
          </cell>
        </row>
      </sheetData>
      <sheetData sheetId="268">
        <row r="2">
          <cell r="E2">
            <v>0</v>
          </cell>
        </row>
      </sheetData>
      <sheetData sheetId="269">
        <row r="2">
          <cell r="E2">
            <v>0</v>
          </cell>
        </row>
      </sheetData>
      <sheetData sheetId="270">
        <row r="2">
          <cell r="E2">
            <v>0</v>
          </cell>
        </row>
      </sheetData>
      <sheetData sheetId="271">
        <row r="2">
          <cell r="E2">
            <v>0</v>
          </cell>
        </row>
      </sheetData>
      <sheetData sheetId="272">
        <row r="2">
          <cell r="E2">
            <v>0</v>
          </cell>
        </row>
      </sheetData>
      <sheetData sheetId="273">
        <row r="2">
          <cell r="E2">
            <v>0</v>
          </cell>
        </row>
      </sheetData>
      <sheetData sheetId="274">
        <row r="2">
          <cell r="E2">
            <v>0</v>
          </cell>
        </row>
      </sheetData>
      <sheetData sheetId="275">
        <row r="2">
          <cell r="E2">
            <v>0</v>
          </cell>
        </row>
      </sheetData>
      <sheetData sheetId="276">
        <row r="2">
          <cell r="E2">
            <v>0</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ow r="2">
          <cell r="E2">
            <v>0</v>
          </cell>
        </row>
      </sheetData>
      <sheetData sheetId="340">
        <row r="2">
          <cell r="E2">
            <v>0</v>
          </cell>
        </row>
      </sheetData>
      <sheetData sheetId="341">
        <row r="2">
          <cell r="E2">
            <v>0</v>
          </cell>
        </row>
      </sheetData>
      <sheetData sheetId="342">
        <row r="2">
          <cell r="E2">
            <v>0</v>
          </cell>
        </row>
      </sheetData>
      <sheetData sheetId="343">
        <row r="2">
          <cell r="E2">
            <v>0</v>
          </cell>
        </row>
      </sheetData>
      <sheetData sheetId="344">
        <row r="2">
          <cell r="E2">
            <v>0</v>
          </cell>
        </row>
      </sheetData>
      <sheetData sheetId="345">
        <row r="2">
          <cell r="E2">
            <v>0</v>
          </cell>
        </row>
      </sheetData>
      <sheetData sheetId="346">
        <row r="2">
          <cell r="E2">
            <v>0</v>
          </cell>
        </row>
      </sheetData>
      <sheetData sheetId="347">
        <row r="2">
          <cell r="E2">
            <v>0</v>
          </cell>
        </row>
      </sheetData>
      <sheetData sheetId="348">
        <row r="2">
          <cell r="E2">
            <v>0</v>
          </cell>
        </row>
      </sheetData>
      <sheetData sheetId="349">
        <row r="2">
          <cell r="E2">
            <v>0</v>
          </cell>
        </row>
      </sheetData>
      <sheetData sheetId="350">
        <row r="2">
          <cell r="E2">
            <v>0</v>
          </cell>
        </row>
      </sheetData>
      <sheetData sheetId="351">
        <row r="2">
          <cell r="E2">
            <v>0</v>
          </cell>
        </row>
      </sheetData>
      <sheetData sheetId="352">
        <row r="2">
          <cell r="E2">
            <v>0</v>
          </cell>
        </row>
      </sheetData>
      <sheetData sheetId="353">
        <row r="2">
          <cell r="E2">
            <v>0</v>
          </cell>
        </row>
      </sheetData>
      <sheetData sheetId="354">
        <row r="2">
          <cell r="E2">
            <v>0</v>
          </cell>
        </row>
      </sheetData>
      <sheetData sheetId="355">
        <row r="2">
          <cell r="E2">
            <v>0</v>
          </cell>
        </row>
      </sheetData>
      <sheetData sheetId="356">
        <row r="2">
          <cell r="E2">
            <v>0</v>
          </cell>
        </row>
      </sheetData>
      <sheetData sheetId="357">
        <row r="2">
          <cell r="E2">
            <v>0</v>
          </cell>
        </row>
      </sheetData>
      <sheetData sheetId="358">
        <row r="2">
          <cell r="E2">
            <v>0</v>
          </cell>
        </row>
      </sheetData>
      <sheetData sheetId="359">
        <row r="2">
          <cell r="E2">
            <v>0</v>
          </cell>
        </row>
      </sheetData>
      <sheetData sheetId="360">
        <row r="2">
          <cell r="E2">
            <v>0</v>
          </cell>
        </row>
      </sheetData>
      <sheetData sheetId="361">
        <row r="2">
          <cell r="E2">
            <v>0</v>
          </cell>
        </row>
      </sheetData>
      <sheetData sheetId="362">
        <row r="2">
          <cell r="E2">
            <v>0</v>
          </cell>
        </row>
      </sheetData>
      <sheetData sheetId="363">
        <row r="2">
          <cell r="E2">
            <v>0</v>
          </cell>
        </row>
      </sheetData>
      <sheetData sheetId="364">
        <row r="2">
          <cell r="E2">
            <v>0</v>
          </cell>
        </row>
      </sheetData>
      <sheetData sheetId="365">
        <row r="2">
          <cell r="E2">
            <v>0</v>
          </cell>
        </row>
      </sheetData>
      <sheetData sheetId="366">
        <row r="2">
          <cell r="E2">
            <v>0</v>
          </cell>
        </row>
      </sheetData>
      <sheetData sheetId="367">
        <row r="2">
          <cell r="E2">
            <v>0</v>
          </cell>
        </row>
      </sheetData>
      <sheetData sheetId="368">
        <row r="2">
          <cell r="E2">
            <v>0</v>
          </cell>
        </row>
      </sheetData>
      <sheetData sheetId="369">
        <row r="2">
          <cell r="E2">
            <v>0</v>
          </cell>
        </row>
      </sheetData>
      <sheetData sheetId="370">
        <row r="2">
          <cell r="E2">
            <v>0</v>
          </cell>
        </row>
      </sheetData>
      <sheetData sheetId="371">
        <row r="2">
          <cell r="E2">
            <v>0</v>
          </cell>
        </row>
      </sheetData>
      <sheetData sheetId="372">
        <row r="2">
          <cell r="E2">
            <v>0</v>
          </cell>
        </row>
      </sheetData>
      <sheetData sheetId="373">
        <row r="2">
          <cell r="E2">
            <v>0</v>
          </cell>
        </row>
      </sheetData>
      <sheetData sheetId="374">
        <row r="2">
          <cell r="E2">
            <v>0</v>
          </cell>
        </row>
      </sheetData>
      <sheetData sheetId="375">
        <row r="2">
          <cell r="E2">
            <v>0</v>
          </cell>
        </row>
      </sheetData>
      <sheetData sheetId="376">
        <row r="2">
          <cell r="E2">
            <v>0</v>
          </cell>
        </row>
      </sheetData>
      <sheetData sheetId="377">
        <row r="2">
          <cell r="E2">
            <v>0</v>
          </cell>
        </row>
      </sheetData>
      <sheetData sheetId="378">
        <row r="2">
          <cell r="E2">
            <v>0</v>
          </cell>
        </row>
      </sheetData>
      <sheetData sheetId="379">
        <row r="2">
          <cell r="E2">
            <v>0</v>
          </cell>
        </row>
      </sheetData>
      <sheetData sheetId="380"/>
      <sheetData sheetId="381">
        <row r="2">
          <cell r="E2">
            <v>0</v>
          </cell>
        </row>
      </sheetData>
      <sheetData sheetId="382">
        <row r="2">
          <cell r="E2">
            <v>0</v>
          </cell>
        </row>
      </sheetData>
      <sheetData sheetId="383">
        <row r="2">
          <cell r="E2">
            <v>0</v>
          </cell>
        </row>
      </sheetData>
      <sheetData sheetId="384">
        <row r="2">
          <cell r="E2">
            <v>0</v>
          </cell>
        </row>
      </sheetData>
      <sheetData sheetId="385" refreshError="1"/>
      <sheetData sheetId="386">
        <row r="2">
          <cell r="E2">
            <v>0</v>
          </cell>
        </row>
      </sheetData>
      <sheetData sheetId="387">
        <row r="2">
          <cell r="E2">
            <v>0</v>
          </cell>
        </row>
      </sheetData>
      <sheetData sheetId="388" refreshError="1"/>
      <sheetData sheetId="389" refreshError="1"/>
      <sheetData sheetId="390" refreshError="1"/>
      <sheetData sheetId="391" refreshError="1"/>
      <sheetData sheetId="392" refreshError="1"/>
      <sheetData sheetId="393" refreshError="1"/>
      <sheetData sheetId="394">
        <row r="2">
          <cell r="E2">
            <v>0</v>
          </cell>
        </row>
      </sheetData>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2">
          <cell r="E2">
            <v>0</v>
          </cell>
        </row>
      </sheetData>
      <sheetData sheetId="491">
        <row r="2">
          <cell r="E2">
            <v>0</v>
          </cell>
        </row>
      </sheetData>
      <sheetData sheetId="492">
        <row r="2">
          <cell r="E2">
            <v>0</v>
          </cell>
        </row>
      </sheetData>
      <sheetData sheetId="493">
        <row r="2">
          <cell r="E2">
            <v>0</v>
          </cell>
        </row>
      </sheetData>
      <sheetData sheetId="494">
        <row r="2">
          <cell r="E2">
            <v>0</v>
          </cell>
        </row>
      </sheetData>
      <sheetData sheetId="495">
        <row r="2">
          <cell r="E2">
            <v>0</v>
          </cell>
        </row>
      </sheetData>
      <sheetData sheetId="496">
        <row r="2">
          <cell r="E2">
            <v>0</v>
          </cell>
        </row>
      </sheetData>
      <sheetData sheetId="497">
        <row r="2">
          <cell r="E2">
            <v>0</v>
          </cell>
        </row>
      </sheetData>
      <sheetData sheetId="498">
        <row r="2">
          <cell r="E2">
            <v>0</v>
          </cell>
        </row>
      </sheetData>
      <sheetData sheetId="499">
        <row r="2">
          <cell r="E2">
            <v>0</v>
          </cell>
        </row>
      </sheetData>
      <sheetData sheetId="500">
        <row r="2">
          <cell r="E2">
            <v>0</v>
          </cell>
        </row>
      </sheetData>
      <sheetData sheetId="501">
        <row r="2">
          <cell r="E2">
            <v>0</v>
          </cell>
        </row>
      </sheetData>
      <sheetData sheetId="502">
        <row r="2">
          <cell r="E2">
            <v>0</v>
          </cell>
        </row>
      </sheetData>
      <sheetData sheetId="503">
        <row r="2">
          <cell r="E2">
            <v>0</v>
          </cell>
        </row>
      </sheetData>
      <sheetData sheetId="504">
        <row r="2">
          <cell r="E2">
            <v>0</v>
          </cell>
        </row>
      </sheetData>
      <sheetData sheetId="505">
        <row r="2">
          <cell r="E2">
            <v>0</v>
          </cell>
        </row>
      </sheetData>
      <sheetData sheetId="506">
        <row r="2">
          <cell r="E2">
            <v>0</v>
          </cell>
        </row>
      </sheetData>
      <sheetData sheetId="507">
        <row r="2">
          <cell r="E2">
            <v>0</v>
          </cell>
        </row>
      </sheetData>
      <sheetData sheetId="508">
        <row r="2">
          <cell r="E2">
            <v>0</v>
          </cell>
        </row>
      </sheetData>
      <sheetData sheetId="509">
        <row r="2">
          <cell r="E2">
            <v>0</v>
          </cell>
        </row>
      </sheetData>
      <sheetData sheetId="510">
        <row r="2">
          <cell r="E2">
            <v>0</v>
          </cell>
        </row>
      </sheetData>
      <sheetData sheetId="511">
        <row r="2">
          <cell r="E2">
            <v>0</v>
          </cell>
        </row>
      </sheetData>
      <sheetData sheetId="512">
        <row r="2">
          <cell r="E2">
            <v>0</v>
          </cell>
        </row>
      </sheetData>
      <sheetData sheetId="513">
        <row r="2">
          <cell r="E2">
            <v>0</v>
          </cell>
        </row>
      </sheetData>
      <sheetData sheetId="514">
        <row r="2">
          <cell r="E2">
            <v>0</v>
          </cell>
        </row>
      </sheetData>
      <sheetData sheetId="515">
        <row r="2">
          <cell r="E2">
            <v>0</v>
          </cell>
        </row>
      </sheetData>
      <sheetData sheetId="516">
        <row r="2">
          <cell r="E2">
            <v>0</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ow r="2">
          <cell r="E2">
            <v>0</v>
          </cell>
        </row>
      </sheetData>
      <sheetData sheetId="560">
        <row r="2">
          <cell r="E2">
            <v>0</v>
          </cell>
        </row>
      </sheetData>
      <sheetData sheetId="561">
        <row r="2">
          <cell r="E2">
            <v>0</v>
          </cell>
        </row>
      </sheetData>
      <sheetData sheetId="562">
        <row r="2">
          <cell r="E2">
            <v>0</v>
          </cell>
        </row>
      </sheetData>
      <sheetData sheetId="563">
        <row r="2">
          <cell r="E2">
            <v>0</v>
          </cell>
        </row>
      </sheetData>
      <sheetData sheetId="564">
        <row r="2">
          <cell r="E2">
            <v>0</v>
          </cell>
        </row>
      </sheetData>
      <sheetData sheetId="565">
        <row r="2">
          <cell r="E2">
            <v>0</v>
          </cell>
        </row>
      </sheetData>
      <sheetData sheetId="566">
        <row r="2">
          <cell r="E2">
            <v>0</v>
          </cell>
        </row>
      </sheetData>
      <sheetData sheetId="567">
        <row r="2">
          <cell r="E2">
            <v>0</v>
          </cell>
        </row>
      </sheetData>
      <sheetData sheetId="568">
        <row r="2">
          <cell r="E2">
            <v>0</v>
          </cell>
        </row>
      </sheetData>
      <sheetData sheetId="569">
        <row r="2">
          <cell r="E2">
            <v>0</v>
          </cell>
        </row>
      </sheetData>
      <sheetData sheetId="570">
        <row r="2">
          <cell r="E2">
            <v>0</v>
          </cell>
        </row>
      </sheetData>
      <sheetData sheetId="571">
        <row r="2">
          <cell r="E2">
            <v>0</v>
          </cell>
        </row>
      </sheetData>
      <sheetData sheetId="572">
        <row r="2">
          <cell r="E2">
            <v>0</v>
          </cell>
        </row>
      </sheetData>
      <sheetData sheetId="573">
        <row r="2">
          <cell r="E2">
            <v>0</v>
          </cell>
        </row>
      </sheetData>
      <sheetData sheetId="574">
        <row r="2">
          <cell r="E2">
            <v>0</v>
          </cell>
        </row>
      </sheetData>
      <sheetData sheetId="575">
        <row r="2">
          <cell r="E2">
            <v>0</v>
          </cell>
        </row>
      </sheetData>
      <sheetData sheetId="576">
        <row r="2">
          <cell r="E2">
            <v>0</v>
          </cell>
        </row>
      </sheetData>
      <sheetData sheetId="577">
        <row r="2">
          <cell r="E2">
            <v>0</v>
          </cell>
        </row>
      </sheetData>
      <sheetData sheetId="578">
        <row r="2">
          <cell r="E2">
            <v>0</v>
          </cell>
        </row>
      </sheetData>
      <sheetData sheetId="579">
        <row r="2">
          <cell r="E2">
            <v>0</v>
          </cell>
        </row>
      </sheetData>
      <sheetData sheetId="580">
        <row r="2">
          <cell r="E2">
            <v>0</v>
          </cell>
        </row>
      </sheetData>
      <sheetData sheetId="581">
        <row r="2">
          <cell r="E2">
            <v>0</v>
          </cell>
        </row>
      </sheetData>
      <sheetData sheetId="582">
        <row r="2">
          <cell r="E2">
            <v>0</v>
          </cell>
        </row>
      </sheetData>
      <sheetData sheetId="583">
        <row r="2">
          <cell r="E2">
            <v>0</v>
          </cell>
        </row>
      </sheetData>
      <sheetData sheetId="584">
        <row r="2">
          <cell r="E2">
            <v>0</v>
          </cell>
        </row>
      </sheetData>
      <sheetData sheetId="585">
        <row r="2">
          <cell r="E2">
            <v>0</v>
          </cell>
        </row>
      </sheetData>
      <sheetData sheetId="586">
        <row r="2">
          <cell r="E2">
            <v>0</v>
          </cell>
        </row>
      </sheetData>
      <sheetData sheetId="587">
        <row r="2">
          <cell r="E2">
            <v>0</v>
          </cell>
        </row>
      </sheetData>
      <sheetData sheetId="588">
        <row r="2">
          <cell r="E2">
            <v>0</v>
          </cell>
        </row>
      </sheetData>
      <sheetData sheetId="589">
        <row r="2">
          <cell r="E2">
            <v>0</v>
          </cell>
        </row>
      </sheetData>
      <sheetData sheetId="590">
        <row r="2">
          <cell r="E2">
            <v>0</v>
          </cell>
        </row>
      </sheetData>
      <sheetData sheetId="591">
        <row r="2">
          <cell r="E2">
            <v>0</v>
          </cell>
        </row>
      </sheetData>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ow r="2">
          <cell r="E2">
            <v>0</v>
          </cell>
        </row>
      </sheetData>
      <sheetData sheetId="614" refreshError="1"/>
      <sheetData sheetId="615">
        <row r="2">
          <cell r="E2">
            <v>0</v>
          </cell>
        </row>
      </sheetData>
      <sheetData sheetId="616">
        <row r="2">
          <cell r="E2">
            <v>0</v>
          </cell>
        </row>
      </sheetData>
      <sheetData sheetId="617">
        <row r="2">
          <cell r="E2">
            <v>0</v>
          </cell>
        </row>
      </sheetData>
      <sheetData sheetId="618">
        <row r="2">
          <cell r="E2">
            <v>0</v>
          </cell>
        </row>
      </sheetData>
      <sheetData sheetId="619">
        <row r="2">
          <cell r="E2">
            <v>0</v>
          </cell>
        </row>
      </sheetData>
      <sheetData sheetId="620">
        <row r="2">
          <cell r="E2">
            <v>0</v>
          </cell>
        </row>
      </sheetData>
      <sheetData sheetId="621">
        <row r="2">
          <cell r="E2">
            <v>0</v>
          </cell>
        </row>
      </sheetData>
      <sheetData sheetId="622">
        <row r="2">
          <cell r="E2">
            <v>0</v>
          </cell>
        </row>
      </sheetData>
      <sheetData sheetId="623" refreshError="1"/>
      <sheetData sheetId="624">
        <row r="2">
          <cell r="E2">
            <v>0</v>
          </cell>
        </row>
      </sheetData>
      <sheetData sheetId="625">
        <row r="2">
          <cell r="E2">
            <v>0</v>
          </cell>
        </row>
      </sheetData>
      <sheetData sheetId="626">
        <row r="2">
          <cell r="E2">
            <v>0</v>
          </cell>
        </row>
      </sheetData>
      <sheetData sheetId="627">
        <row r="2">
          <cell r="E2">
            <v>0</v>
          </cell>
        </row>
      </sheetData>
      <sheetData sheetId="628">
        <row r="2">
          <cell r="E2">
            <v>0</v>
          </cell>
        </row>
      </sheetData>
      <sheetData sheetId="629">
        <row r="2">
          <cell r="E2">
            <v>0</v>
          </cell>
        </row>
      </sheetData>
      <sheetData sheetId="630">
        <row r="2">
          <cell r="E2">
            <v>0</v>
          </cell>
        </row>
      </sheetData>
      <sheetData sheetId="631">
        <row r="2">
          <cell r="E2">
            <v>0</v>
          </cell>
        </row>
      </sheetData>
      <sheetData sheetId="632">
        <row r="2">
          <cell r="E2">
            <v>0</v>
          </cell>
        </row>
      </sheetData>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efreshError="1"/>
      <sheetData sheetId="647">
        <row r="2">
          <cell r="E2">
            <v>0</v>
          </cell>
        </row>
      </sheetData>
      <sheetData sheetId="648">
        <row r="2">
          <cell r="E2">
            <v>0</v>
          </cell>
        </row>
      </sheetData>
      <sheetData sheetId="649">
        <row r="2">
          <cell r="E2">
            <v>0</v>
          </cell>
        </row>
      </sheetData>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ow r="2">
          <cell r="E2">
            <v>0</v>
          </cell>
        </row>
      </sheetData>
      <sheetData sheetId="670">
        <row r="2">
          <cell r="E2">
            <v>0</v>
          </cell>
        </row>
      </sheetData>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ow r="2">
          <cell r="E2">
            <v>0</v>
          </cell>
        </row>
      </sheetData>
      <sheetData sheetId="756" refreshError="1"/>
      <sheetData sheetId="757">
        <row r="2">
          <cell r="E2">
            <v>0</v>
          </cell>
        </row>
      </sheetData>
      <sheetData sheetId="758">
        <row r="2">
          <cell r="E2">
            <v>0</v>
          </cell>
        </row>
      </sheetData>
      <sheetData sheetId="759">
        <row r="2">
          <cell r="E2">
            <v>0</v>
          </cell>
        </row>
      </sheetData>
      <sheetData sheetId="760">
        <row r="2">
          <cell r="E2">
            <v>0</v>
          </cell>
        </row>
      </sheetData>
      <sheetData sheetId="761">
        <row r="2">
          <cell r="E2">
            <v>0</v>
          </cell>
        </row>
      </sheetData>
      <sheetData sheetId="762">
        <row r="2">
          <cell r="E2">
            <v>0</v>
          </cell>
        </row>
      </sheetData>
      <sheetData sheetId="763">
        <row r="2">
          <cell r="E2">
            <v>0</v>
          </cell>
        </row>
      </sheetData>
      <sheetData sheetId="764">
        <row r="2">
          <cell r="E2">
            <v>0</v>
          </cell>
        </row>
      </sheetData>
      <sheetData sheetId="765">
        <row r="2">
          <cell r="E2">
            <v>0</v>
          </cell>
        </row>
      </sheetData>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ow r="2">
          <cell r="E2">
            <v>0</v>
          </cell>
        </row>
      </sheetData>
      <sheetData sheetId="775">
        <row r="2">
          <cell r="E2">
            <v>0</v>
          </cell>
        </row>
      </sheetData>
      <sheetData sheetId="776">
        <row r="2">
          <cell r="E2">
            <v>0</v>
          </cell>
        </row>
      </sheetData>
      <sheetData sheetId="777">
        <row r="2">
          <cell r="E2">
            <v>0</v>
          </cell>
        </row>
      </sheetData>
      <sheetData sheetId="778">
        <row r="2">
          <cell r="E2">
            <v>0</v>
          </cell>
        </row>
      </sheetData>
      <sheetData sheetId="779">
        <row r="2">
          <cell r="E2">
            <v>0</v>
          </cell>
        </row>
      </sheetData>
      <sheetData sheetId="780">
        <row r="2">
          <cell r="E2">
            <v>0</v>
          </cell>
        </row>
      </sheetData>
      <sheetData sheetId="781">
        <row r="2">
          <cell r="E2">
            <v>0</v>
          </cell>
        </row>
      </sheetData>
      <sheetData sheetId="782">
        <row r="2">
          <cell r="E2">
            <v>0</v>
          </cell>
        </row>
      </sheetData>
      <sheetData sheetId="783">
        <row r="2">
          <cell r="E2">
            <v>0</v>
          </cell>
        </row>
      </sheetData>
      <sheetData sheetId="784">
        <row r="2">
          <cell r="E2">
            <v>0</v>
          </cell>
        </row>
      </sheetData>
      <sheetData sheetId="785">
        <row r="2">
          <cell r="E2">
            <v>0</v>
          </cell>
        </row>
      </sheetData>
      <sheetData sheetId="786">
        <row r="2">
          <cell r="E2">
            <v>0</v>
          </cell>
        </row>
      </sheetData>
      <sheetData sheetId="787">
        <row r="2">
          <cell r="E2">
            <v>0</v>
          </cell>
        </row>
      </sheetData>
      <sheetData sheetId="788">
        <row r="2">
          <cell r="E2">
            <v>0</v>
          </cell>
        </row>
      </sheetData>
      <sheetData sheetId="789">
        <row r="2">
          <cell r="E2">
            <v>0</v>
          </cell>
        </row>
      </sheetData>
      <sheetData sheetId="790">
        <row r="2">
          <cell r="E2">
            <v>0</v>
          </cell>
        </row>
      </sheetData>
      <sheetData sheetId="791">
        <row r="2">
          <cell r="E2">
            <v>0</v>
          </cell>
        </row>
      </sheetData>
      <sheetData sheetId="792">
        <row r="2">
          <cell r="E2">
            <v>0</v>
          </cell>
        </row>
      </sheetData>
      <sheetData sheetId="793">
        <row r="2">
          <cell r="E2">
            <v>0</v>
          </cell>
        </row>
      </sheetData>
      <sheetData sheetId="794">
        <row r="2">
          <cell r="E2">
            <v>0</v>
          </cell>
        </row>
      </sheetData>
      <sheetData sheetId="795">
        <row r="2">
          <cell r="E2">
            <v>0</v>
          </cell>
        </row>
      </sheetData>
      <sheetData sheetId="796">
        <row r="2">
          <cell r="E2">
            <v>0</v>
          </cell>
        </row>
      </sheetData>
      <sheetData sheetId="797">
        <row r="2">
          <cell r="E2">
            <v>0</v>
          </cell>
        </row>
      </sheetData>
      <sheetData sheetId="798">
        <row r="2">
          <cell r="E2">
            <v>0</v>
          </cell>
        </row>
      </sheetData>
      <sheetData sheetId="799">
        <row r="2">
          <cell r="E2">
            <v>0</v>
          </cell>
        </row>
      </sheetData>
      <sheetData sheetId="800">
        <row r="2">
          <cell r="E2">
            <v>0</v>
          </cell>
        </row>
      </sheetData>
      <sheetData sheetId="801">
        <row r="2">
          <cell r="E2">
            <v>0</v>
          </cell>
        </row>
      </sheetData>
      <sheetData sheetId="802">
        <row r="2">
          <cell r="E2">
            <v>0</v>
          </cell>
        </row>
      </sheetData>
      <sheetData sheetId="803">
        <row r="2">
          <cell r="E2">
            <v>0</v>
          </cell>
        </row>
      </sheetData>
      <sheetData sheetId="804">
        <row r="2">
          <cell r="E2">
            <v>0</v>
          </cell>
        </row>
      </sheetData>
      <sheetData sheetId="805">
        <row r="2">
          <cell r="E2">
            <v>0</v>
          </cell>
        </row>
      </sheetData>
      <sheetData sheetId="806">
        <row r="2">
          <cell r="E2">
            <v>0</v>
          </cell>
        </row>
      </sheetData>
      <sheetData sheetId="807">
        <row r="2">
          <cell r="E2">
            <v>0</v>
          </cell>
        </row>
      </sheetData>
      <sheetData sheetId="808">
        <row r="2">
          <cell r="E2">
            <v>0</v>
          </cell>
        </row>
      </sheetData>
      <sheetData sheetId="809">
        <row r="2">
          <cell r="E2">
            <v>0</v>
          </cell>
        </row>
      </sheetData>
      <sheetData sheetId="810">
        <row r="2">
          <cell r="E2">
            <v>0</v>
          </cell>
        </row>
      </sheetData>
      <sheetData sheetId="811">
        <row r="2">
          <cell r="E2">
            <v>0</v>
          </cell>
        </row>
      </sheetData>
      <sheetData sheetId="812">
        <row r="2">
          <cell r="E2">
            <v>0</v>
          </cell>
        </row>
      </sheetData>
      <sheetData sheetId="813">
        <row r="2">
          <cell r="E2">
            <v>0</v>
          </cell>
        </row>
      </sheetData>
      <sheetData sheetId="814">
        <row r="2">
          <cell r="E2">
            <v>0</v>
          </cell>
        </row>
      </sheetData>
      <sheetData sheetId="815">
        <row r="2">
          <cell r="E2">
            <v>0</v>
          </cell>
        </row>
      </sheetData>
      <sheetData sheetId="816">
        <row r="2">
          <cell r="E2">
            <v>0</v>
          </cell>
        </row>
      </sheetData>
      <sheetData sheetId="817">
        <row r="2">
          <cell r="E2">
            <v>0</v>
          </cell>
        </row>
      </sheetData>
      <sheetData sheetId="818">
        <row r="2">
          <cell r="E2">
            <v>0</v>
          </cell>
        </row>
      </sheetData>
      <sheetData sheetId="819">
        <row r="2">
          <cell r="E2">
            <v>0</v>
          </cell>
        </row>
      </sheetData>
      <sheetData sheetId="820">
        <row r="2">
          <cell r="E2">
            <v>0</v>
          </cell>
        </row>
      </sheetData>
      <sheetData sheetId="821">
        <row r="2">
          <cell r="E2">
            <v>0</v>
          </cell>
        </row>
      </sheetData>
      <sheetData sheetId="822">
        <row r="2">
          <cell r="E2">
            <v>0</v>
          </cell>
        </row>
      </sheetData>
      <sheetData sheetId="823">
        <row r="2">
          <cell r="E2">
            <v>0</v>
          </cell>
        </row>
      </sheetData>
      <sheetData sheetId="824">
        <row r="2">
          <cell r="E2">
            <v>0</v>
          </cell>
        </row>
      </sheetData>
      <sheetData sheetId="825">
        <row r="2">
          <cell r="E2">
            <v>0</v>
          </cell>
        </row>
      </sheetData>
      <sheetData sheetId="826">
        <row r="2">
          <cell r="E2">
            <v>0</v>
          </cell>
        </row>
      </sheetData>
      <sheetData sheetId="827">
        <row r="2">
          <cell r="E2">
            <v>0</v>
          </cell>
        </row>
      </sheetData>
      <sheetData sheetId="828">
        <row r="2">
          <cell r="E2">
            <v>0</v>
          </cell>
        </row>
      </sheetData>
      <sheetData sheetId="829">
        <row r="2">
          <cell r="E2">
            <v>0</v>
          </cell>
        </row>
      </sheetData>
      <sheetData sheetId="830">
        <row r="2">
          <cell r="E2">
            <v>0</v>
          </cell>
        </row>
      </sheetData>
      <sheetData sheetId="831">
        <row r="2">
          <cell r="E2">
            <v>0</v>
          </cell>
        </row>
      </sheetData>
      <sheetData sheetId="832">
        <row r="2">
          <cell r="E2">
            <v>0</v>
          </cell>
        </row>
      </sheetData>
      <sheetData sheetId="833">
        <row r="2">
          <cell r="E2">
            <v>0</v>
          </cell>
        </row>
      </sheetData>
      <sheetData sheetId="834">
        <row r="2">
          <cell r="E2">
            <v>0</v>
          </cell>
        </row>
      </sheetData>
      <sheetData sheetId="835">
        <row r="2">
          <cell r="E2">
            <v>0</v>
          </cell>
        </row>
      </sheetData>
      <sheetData sheetId="836">
        <row r="2">
          <cell r="E2">
            <v>0</v>
          </cell>
        </row>
      </sheetData>
      <sheetData sheetId="837">
        <row r="2">
          <cell r="E2">
            <v>0</v>
          </cell>
        </row>
      </sheetData>
      <sheetData sheetId="838">
        <row r="2">
          <cell r="E2">
            <v>0</v>
          </cell>
        </row>
      </sheetData>
      <sheetData sheetId="839">
        <row r="2">
          <cell r="E2">
            <v>0</v>
          </cell>
        </row>
      </sheetData>
      <sheetData sheetId="840">
        <row r="2">
          <cell r="E2">
            <v>0</v>
          </cell>
        </row>
      </sheetData>
      <sheetData sheetId="841">
        <row r="2">
          <cell r="E2">
            <v>0</v>
          </cell>
        </row>
      </sheetData>
      <sheetData sheetId="842">
        <row r="2">
          <cell r="E2">
            <v>0</v>
          </cell>
        </row>
      </sheetData>
      <sheetData sheetId="843">
        <row r="2">
          <cell r="E2">
            <v>0</v>
          </cell>
        </row>
      </sheetData>
      <sheetData sheetId="844">
        <row r="2">
          <cell r="E2">
            <v>0</v>
          </cell>
        </row>
      </sheetData>
      <sheetData sheetId="845">
        <row r="2">
          <cell r="E2">
            <v>0</v>
          </cell>
        </row>
      </sheetData>
      <sheetData sheetId="846">
        <row r="2">
          <cell r="E2">
            <v>0</v>
          </cell>
        </row>
      </sheetData>
      <sheetData sheetId="847">
        <row r="2">
          <cell r="E2">
            <v>0</v>
          </cell>
        </row>
      </sheetData>
      <sheetData sheetId="848">
        <row r="2">
          <cell r="E2">
            <v>0</v>
          </cell>
        </row>
      </sheetData>
      <sheetData sheetId="849">
        <row r="2">
          <cell r="E2">
            <v>0</v>
          </cell>
        </row>
      </sheetData>
      <sheetData sheetId="850">
        <row r="2">
          <cell r="E2">
            <v>0</v>
          </cell>
        </row>
      </sheetData>
      <sheetData sheetId="851">
        <row r="2">
          <cell r="E2">
            <v>0</v>
          </cell>
        </row>
      </sheetData>
      <sheetData sheetId="852">
        <row r="2">
          <cell r="E2">
            <v>0</v>
          </cell>
        </row>
      </sheetData>
      <sheetData sheetId="853">
        <row r="2">
          <cell r="E2">
            <v>0</v>
          </cell>
        </row>
      </sheetData>
      <sheetData sheetId="854">
        <row r="2">
          <cell r="E2">
            <v>0</v>
          </cell>
        </row>
      </sheetData>
      <sheetData sheetId="855">
        <row r="2">
          <cell r="E2">
            <v>0</v>
          </cell>
        </row>
      </sheetData>
      <sheetData sheetId="856">
        <row r="2">
          <cell r="E2">
            <v>0</v>
          </cell>
        </row>
      </sheetData>
      <sheetData sheetId="857">
        <row r="2">
          <cell r="E2">
            <v>0</v>
          </cell>
        </row>
      </sheetData>
      <sheetData sheetId="858">
        <row r="2">
          <cell r="E2">
            <v>0</v>
          </cell>
        </row>
      </sheetData>
      <sheetData sheetId="859">
        <row r="2">
          <cell r="E2">
            <v>0</v>
          </cell>
        </row>
      </sheetData>
      <sheetData sheetId="860">
        <row r="2">
          <cell r="E2">
            <v>0</v>
          </cell>
        </row>
      </sheetData>
      <sheetData sheetId="861">
        <row r="2">
          <cell r="E2">
            <v>0</v>
          </cell>
        </row>
      </sheetData>
      <sheetData sheetId="862">
        <row r="2">
          <cell r="E2">
            <v>0</v>
          </cell>
        </row>
      </sheetData>
      <sheetData sheetId="863">
        <row r="2">
          <cell r="E2">
            <v>0</v>
          </cell>
        </row>
      </sheetData>
      <sheetData sheetId="864">
        <row r="2">
          <cell r="E2">
            <v>0</v>
          </cell>
        </row>
      </sheetData>
      <sheetData sheetId="865">
        <row r="2">
          <cell r="E2">
            <v>0</v>
          </cell>
        </row>
      </sheetData>
      <sheetData sheetId="866">
        <row r="2">
          <cell r="E2">
            <v>0</v>
          </cell>
        </row>
      </sheetData>
      <sheetData sheetId="867">
        <row r="2">
          <cell r="E2">
            <v>0</v>
          </cell>
        </row>
      </sheetData>
      <sheetData sheetId="868">
        <row r="2">
          <cell r="E2">
            <v>0</v>
          </cell>
        </row>
      </sheetData>
      <sheetData sheetId="869">
        <row r="2">
          <cell r="E2">
            <v>0</v>
          </cell>
        </row>
      </sheetData>
      <sheetData sheetId="870">
        <row r="2">
          <cell r="E2">
            <v>0</v>
          </cell>
        </row>
      </sheetData>
      <sheetData sheetId="871">
        <row r="2">
          <cell r="E2">
            <v>0</v>
          </cell>
        </row>
      </sheetData>
      <sheetData sheetId="872">
        <row r="2">
          <cell r="E2">
            <v>0</v>
          </cell>
        </row>
      </sheetData>
      <sheetData sheetId="873">
        <row r="2">
          <cell r="E2">
            <v>0</v>
          </cell>
        </row>
      </sheetData>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ow r="2">
          <cell r="E2">
            <v>0</v>
          </cell>
        </row>
      </sheetData>
      <sheetData sheetId="883">
        <row r="2">
          <cell r="E2">
            <v>0</v>
          </cell>
        </row>
      </sheetData>
      <sheetData sheetId="884">
        <row r="2">
          <cell r="E2">
            <v>0</v>
          </cell>
        </row>
      </sheetData>
      <sheetData sheetId="885">
        <row r="2">
          <cell r="E2">
            <v>0</v>
          </cell>
        </row>
      </sheetData>
      <sheetData sheetId="886">
        <row r="2">
          <cell r="E2">
            <v>0</v>
          </cell>
        </row>
      </sheetData>
      <sheetData sheetId="887">
        <row r="2">
          <cell r="E2">
            <v>0</v>
          </cell>
        </row>
      </sheetData>
      <sheetData sheetId="888">
        <row r="2">
          <cell r="E2">
            <v>0</v>
          </cell>
        </row>
      </sheetData>
      <sheetData sheetId="889">
        <row r="2">
          <cell r="E2">
            <v>0</v>
          </cell>
        </row>
      </sheetData>
      <sheetData sheetId="890">
        <row r="2">
          <cell r="E2">
            <v>0</v>
          </cell>
        </row>
      </sheetData>
      <sheetData sheetId="891">
        <row r="2">
          <cell r="E2">
            <v>0</v>
          </cell>
        </row>
      </sheetData>
      <sheetData sheetId="892">
        <row r="2">
          <cell r="E2">
            <v>0</v>
          </cell>
        </row>
      </sheetData>
      <sheetData sheetId="893">
        <row r="2">
          <cell r="E2">
            <v>0</v>
          </cell>
        </row>
      </sheetData>
      <sheetData sheetId="894">
        <row r="2">
          <cell r="E2">
            <v>0</v>
          </cell>
        </row>
      </sheetData>
      <sheetData sheetId="895">
        <row r="2">
          <cell r="E2">
            <v>0</v>
          </cell>
        </row>
      </sheetData>
      <sheetData sheetId="896">
        <row r="2">
          <cell r="E2">
            <v>0</v>
          </cell>
        </row>
      </sheetData>
      <sheetData sheetId="897">
        <row r="2">
          <cell r="E2">
            <v>0</v>
          </cell>
        </row>
      </sheetData>
      <sheetData sheetId="898">
        <row r="2">
          <cell r="E2">
            <v>0</v>
          </cell>
        </row>
      </sheetData>
      <sheetData sheetId="899">
        <row r="2">
          <cell r="E2">
            <v>0</v>
          </cell>
        </row>
      </sheetData>
      <sheetData sheetId="900">
        <row r="2">
          <cell r="E2">
            <v>0</v>
          </cell>
        </row>
      </sheetData>
      <sheetData sheetId="901">
        <row r="2">
          <cell r="E2">
            <v>0</v>
          </cell>
        </row>
      </sheetData>
      <sheetData sheetId="902">
        <row r="2">
          <cell r="E2">
            <v>0</v>
          </cell>
        </row>
      </sheetData>
      <sheetData sheetId="903">
        <row r="2">
          <cell r="E2">
            <v>0</v>
          </cell>
        </row>
      </sheetData>
      <sheetData sheetId="904">
        <row r="2">
          <cell r="E2">
            <v>0</v>
          </cell>
        </row>
      </sheetData>
      <sheetData sheetId="905">
        <row r="2">
          <cell r="E2">
            <v>0</v>
          </cell>
        </row>
      </sheetData>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ow r="2">
          <cell r="E2">
            <v>0</v>
          </cell>
        </row>
      </sheetData>
      <sheetData sheetId="921">
        <row r="2">
          <cell r="E2">
            <v>0</v>
          </cell>
        </row>
      </sheetData>
      <sheetData sheetId="922">
        <row r="2">
          <cell r="E2">
            <v>0</v>
          </cell>
        </row>
      </sheetData>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efreshError="1"/>
      <sheetData sheetId="929" refreshError="1"/>
      <sheetData sheetId="930" refreshError="1"/>
      <sheetData sheetId="931" refreshError="1"/>
      <sheetData sheetId="932" refreshError="1"/>
      <sheetData sheetId="933">
        <row r="2">
          <cell r="E2">
            <v>0</v>
          </cell>
        </row>
      </sheetData>
      <sheetData sheetId="934" refreshError="1"/>
      <sheetData sheetId="935">
        <row r="2">
          <cell r="E2">
            <v>0</v>
          </cell>
        </row>
      </sheetData>
      <sheetData sheetId="936">
        <row r="2">
          <cell r="E2">
            <v>0</v>
          </cell>
        </row>
      </sheetData>
      <sheetData sheetId="937">
        <row r="2">
          <cell r="E2">
            <v>0</v>
          </cell>
        </row>
      </sheetData>
      <sheetData sheetId="938">
        <row r="2">
          <cell r="E2">
            <v>0</v>
          </cell>
        </row>
      </sheetData>
      <sheetData sheetId="939">
        <row r="2">
          <cell r="E2">
            <v>0</v>
          </cell>
        </row>
      </sheetData>
      <sheetData sheetId="940">
        <row r="2">
          <cell r="E2">
            <v>0</v>
          </cell>
        </row>
      </sheetData>
      <sheetData sheetId="941">
        <row r="2">
          <cell r="E2">
            <v>0</v>
          </cell>
        </row>
      </sheetData>
      <sheetData sheetId="942">
        <row r="2">
          <cell r="E2">
            <v>0</v>
          </cell>
        </row>
      </sheetData>
      <sheetData sheetId="943">
        <row r="2">
          <cell r="E2">
            <v>0</v>
          </cell>
        </row>
      </sheetData>
      <sheetData sheetId="944">
        <row r="2">
          <cell r="E2">
            <v>0</v>
          </cell>
        </row>
      </sheetData>
      <sheetData sheetId="945">
        <row r="2">
          <cell r="E2">
            <v>0</v>
          </cell>
        </row>
      </sheetData>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ow r="2">
          <cell r="E2">
            <v>0</v>
          </cell>
        </row>
      </sheetData>
      <sheetData sheetId="962">
        <row r="2">
          <cell r="E2">
            <v>0</v>
          </cell>
        </row>
      </sheetData>
      <sheetData sheetId="963">
        <row r="2">
          <cell r="E2">
            <v>0</v>
          </cell>
        </row>
      </sheetData>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ow r="2">
          <cell r="E2">
            <v>0</v>
          </cell>
        </row>
      </sheetData>
      <sheetData sheetId="1017">
        <row r="2">
          <cell r="E2">
            <v>0</v>
          </cell>
        </row>
      </sheetData>
      <sheetData sheetId="1018">
        <row r="2">
          <cell r="E2">
            <v>0</v>
          </cell>
        </row>
      </sheetData>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ow r="2">
          <cell r="E2">
            <v>0</v>
          </cell>
        </row>
      </sheetData>
      <sheetData sheetId="1029">
        <row r="2">
          <cell r="E2">
            <v>0</v>
          </cell>
        </row>
      </sheetData>
      <sheetData sheetId="1030">
        <row r="2">
          <cell r="E2">
            <v>0</v>
          </cell>
        </row>
      </sheetData>
      <sheetData sheetId="1031">
        <row r="2">
          <cell r="E2">
            <v>0</v>
          </cell>
        </row>
      </sheetData>
      <sheetData sheetId="1032">
        <row r="2">
          <cell r="E2">
            <v>0</v>
          </cell>
        </row>
      </sheetData>
      <sheetData sheetId="1033" refreshError="1"/>
      <sheetData sheetId="1034" refreshError="1"/>
      <sheetData sheetId="1035" refreshError="1"/>
      <sheetData sheetId="1036" refreshError="1"/>
      <sheetData sheetId="1037">
        <row r="2">
          <cell r="E2">
            <v>0</v>
          </cell>
        </row>
      </sheetData>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2">
          <cell r="E2">
            <v>0</v>
          </cell>
        </row>
      </sheetData>
      <sheetData sheetId="1046" refreshError="1"/>
      <sheetData sheetId="1047" refreshError="1"/>
      <sheetData sheetId="1048" refreshError="1"/>
      <sheetData sheetId="1049" refreshError="1"/>
      <sheetData sheetId="1050">
        <row r="2">
          <cell r="E2">
            <v>0</v>
          </cell>
        </row>
      </sheetData>
      <sheetData sheetId="1051" refreshError="1"/>
      <sheetData sheetId="1052" refreshError="1"/>
      <sheetData sheetId="1053" refreshError="1"/>
      <sheetData sheetId="1054" refreshError="1"/>
      <sheetData sheetId="1055" refreshError="1"/>
      <sheetData sheetId="1056">
        <row r="2">
          <cell r="E2">
            <v>0</v>
          </cell>
        </row>
      </sheetData>
      <sheetData sheetId="1057">
        <row r="2">
          <cell r="E2">
            <v>0</v>
          </cell>
        </row>
      </sheetData>
      <sheetData sheetId="1058">
        <row r="2">
          <cell r="E2">
            <v>0</v>
          </cell>
        </row>
      </sheetData>
      <sheetData sheetId="1059">
        <row r="2">
          <cell r="E2">
            <v>0</v>
          </cell>
        </row>
      </sheetData>
      <sheetData sheetId="1060">
        <row r="2">
          <cell r="E2">
            <v>0</v>
          </cell>
        </row>
      </sheetData>
      <sheetData sheetId="1061">
        <row r="2">
          <cell r="E2">
            <v>0</v>
          </cell>
        </row>
      </sheetData>
      <sheetData sheetId="1062">
        <row r="2">
          <cell r="E2">
            <v>0</v>
          </cell>
        </row>
      </sheetData>
      <sheetData sheetId="1063">
        <row r="2">
          <cell r="E2">
            <v>0</v>
          </cell>
        </row>
      </sheetData>
      <sheetData sheetId="1064">
        <row r="2">
          <cell r="E2">
            <v>0</v>
          </cell>
        </row>
      </sheetData>
      <sheetData sheetId="1065">
        <row r="2">
          <cell r="E2">
            <v>0</v>
          </cell>
        </row>
      </sheetData>
      <sheetData sheetId="1066">
        <row r="2">
          <cell r="E2">
            <v>0</v>
          </cell>
        </row>
      </sheetData>
      <sheetData sheetId="1067">
        <row r="2">
          <cell r="E2">
            <v>0</v>
          </cell>
        </row>
      </sheetData>
      <sheetData sheetId="1068">
        <row r="2">
          <cell r="E2">
            <v>0</v>
          </cell>
        </row>
      </sheetData>
      <sheetData sheetId="1069">
        <row r="2">
          <cell r="E2">
            <v>0</v>
          </cell>
        </row>
      </sheetData>
      <sheetData sheetId="1070">
        <row r="2">
          <cell r="E2">
            <v>0</v>
          </cell>
        </row>
      </sheetData>
      <sheetData sheetId="1071">
        <row r="2">
          <cell r="E2">
            <v>0</v>
          </cell>
        </row>
      </sheetData>
      <sheetData sheetId="1072">
        <row r="2">
          <cell r="E2">
            <v>0</v>
          </cell>
        </row>
      </sheetData>
      <sheetData sheetId="1073">
        <row r="2">
          <cell r="E2">
            <v>0</v>
          </cell>
        </row>
      </sheetData>
      <sheetData sheetId="1074">
        <row r="2">
          <cell r="E2">
            <v>0</v>
          </cell>
        </row>
      </sheetData>
      <sheetData sheetId="1075">
        <row r="2">
          <cell r="E2">
            <v>0</v>
          </cell>
        </row>
      </sheetData>
      <sheetData sheetId="1076">
        <row r="2">
          <cell r="E2">
            <v>0</v>
          </cell>
        </row>
      </sheetData>
      <sheetData sheetId="1077" refreshError="1"/>
      <sheetData sheetId="1078">
        <row r="2">
          <cell r="E2">
            <v>0</v>
          </cell>
        </row>
      </sheetData>
      <sheetData sheetId="1079">
        <row r="2">
          <cell r="E2">
            <v>0</v>
          </cell>
        </row>
      </sheetData>
      <sheetData sheetId="1080">
        <row r="2">
          <cell r="E2">
            <v>0</v>
          </cell>
        </row>
      </sheetData>
      <sheetData sheetId="1081">
        <row r="2">
          <cell r="E2">
            <v>0</v>
          </cell>
        </row>
      </sheetData>
      <sheetData sheetId="1082">
        <row r="2">
          <cell r="E2">
            <v>0</v>
          </cell>
        </row>
      </sheetData>
      <sheetData sheetId="1083">
        <row r="2">
          <cell r="E2">
            <v>0</v>
          </cell>
        </row>
      </sheetData>
      <sheetData sheetId="1084">
        <row r="2">
          <cell r="E2">
            <v>0</v>
          </cell>
        </row>
      </sheetData>
      <sheetData sheetId="1085">
        <row r="2">
          <cell r="E2">
            <v>0</v>
          </cell>
        </row>
      </sheetData>
      <sheetData sheetId="1086">
        <row r="2">
          <cell r="E2">
            <v>0</v>
          </cell>
        </row>
      </sheetData>
      <sheetData sheetId="1087">
        <row r="2">
          <cell r="E2">
            <v>0</v>
          </cell>
        </row>
      </sheetData>
      <sheetData sheetId="1088" refreshError="1"/>
      <sheetData sheetId="1089" refreshError="1"/>
      <sheetData sheetId="1090" refreshError="1"/>
      <sheetData sheetId="1091" refreshError="1"/>
      <sheetData sheetId="1092" refreshError="1"/>
      <sheetData sheetId="1093" refreshError="1"/>
      <sheetData sheetId="1094">
        <row r="2">
          <cell r="E2">
            <v>0</v>
          </cell>
        </row>
      </sheetData>
      <sheetData sheetId="1095">
        <row r="2">
          <cell r="E2">
            <v>0</v>
          </cell>
        </row>
      </sheetData>
      <sheetData sheetId="1096">
        <row r="2">
          <cell r="E2">
            <v>0</v>
          </cell>
        </row>
      </sheetData>
      <sheetData sheetId="1097">
        <row r="2">
          <cell r="E2">
            <v>0</v>
          </cell>
        </row>
      </sheetData>
      <sheetData sheetId="1098">
        <row r="2">
          <cell r="E2">
            <v>0</v>
          </cell>
        </row>
      </sheetData>
      <sheetData sheetId="1099">
        <row r="2">
          <cell r="E2">
            <v>0</v>
          </cell>
        </row>
      </sheetData>
      <sheetData sheetId="1100">
        <row r="2">
          <cell r="E2">
            <v>0</v>
          </cell>
        </row>
      </sheetData>
      <sheetData sheetId="1101">
        <row r="2">
          <cell r="E2">
            <v>0</v>
          </cell>
        </row>
      </sheetData>
      <sheetData sheetId="1102">
        <row r="2">
          <cell r="E2">
            <v>0</v>
          </cell>
        </row>
      </sheetData>
      <sheetData sheetId="1103">
        <row r="2">
          <cell r="E2">
            <v>0</v>
          </cell>
        </row>
      </sheetData>
      <sheetData sheetId="1104">
        <row r="2">
          <cell r="E2">
            <v>0</v>
          </cell>
        </row>
      </sheetData>
      <sheetData sheetId="1105">
        <row r="2">
          <cell r="E2">
            <v>0</v>
          </cell>
        </row>
      </sheetData>
      <sheetData sheetId="1106">
        <row r="2">
          <cell r="E2">
            <v>0</v>
          </cell>
        </row>
      </sheetData>
      <sheetData sheetId="1107">
        <row r="2">
          <cell r="E2">
            <v>0</v>
          </cell>
        </row>
      </sheetData>
      <sheetData sheetId="1108">
        <row r="2">
          <cell r="E2">
            <v>0</v>
          </cell>
        </row>
      </sheetData>
      <sheetData sheetId="1109">
        <row r="2">
          <cell r="E2">
            <v>0</v>
          </cell>
        </row>
      </sheetData>
      <sheetData sheetId="1110">
        <row r="2">
          <cell r="E2">
            <v>0</v>
          </cell>
        </row>
      </sheetData>
      <sheetData sheetId="1111">
        <row r="2">
          <cell r="E2">
            <v>0</v>
          </cell>
        </row>
      </sheetData>
      <sheetData sheetId="1112">
        <row r="2">
          <cell r="E2">
            <v>0</v>
          </cell>
        </row>
      </sheetData>
      <sheetData sheetId="1113">
        <row r="2">
          <cell r="E2">
            <v>0</v>
          </cell>
        </row>
      </sheetData>
      <sheetData sheetId="1114">
        <row r="2">
          <cell r="E2">
            <v>0</v>
          </cell>
        </row>
      </sheetData>
      <sheetData sheetId="1115">
        <row r="2">
          <cell r="E2">
            <v>0</v>
          </cell>
        </row>
      </sheetData>
      <sheetData sheetId="1116">
        <row r="2">
          <cell r="E2">
            <v>0</v>
          </cell>
        </row>
      </sheetData>
      <sheetData sheetId="1117">
        <row r="2">
          <cell r="E2">
            <v>0</v>
          </cell>
        </row>
      </sheetData>
      <sheetData sheetId="1118">
        <row r="2">
          <cell r="E2">
            <v>0</v>
          </cell>
        </row>
      </sheetData>
      <sheetData sheetId="1119">
        <row r="2">
          <cell r="E2">
            <v>0</v>
          </cell>
        </row>
      </sheetData>
      <sheetData sheetId="1120">
        <row r="2">
          <cell r="E2">
            <v>0</v>
          </cell>
        </row>
      </sheetData>
      <sheetData sheetId="1121">
        <row r="2">
          <cell r="E2">
            <v>0</v>
          </cell>
        </row>
      </sheetData>
      <sheetData sheetId="1122">
        <row r="2">
          <cell r="E2">
            <v>0</v>
          </cell>
        </row>
      </sheetData>
      <sheetData sheetId="1123">
        <row r="2">
          <cell r="E2">
            <v>0</v>
          </cell>
        </row>
      </sheetData>
      <sheetData sheetId="1124">
        <row r="2">
          <cell r="E2">
            <v>0</v>
          </cell>
        </row>
      </sheetData>
      <sheetData sheetId="1125">
        <row r="2">
          <cell r="E2">
            <v>0</v>
          </cell>
        </row>
      </sheetData>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ow r="2">
          <cell r="E2">
            <v>0</v>
          </cell>
        </row>
      </sheetData>
      <sheetData sheetId="1138">
        <row r="2">
          <cell r="E2">
            <v>0</v>
          </cell>
        </row>
      </sheetData>
      <sheetData sheetId="1139">
        <row r="2">
          <cell r="E2">
            <v>0</v>
          </cell>
        </row>
      </sheetData>
      <sheetData sheetId="1140">
        <row r="2">
          <cell r="E2">
            <v>0</v>
          </cell>
        </row>
      </sheetData>
      <sheetData sheetId="1141">
        <row r="2">
          <cell r="E2">
            <v>0</v>
          </cell>
        </row>
      </sheetData>
      <sheetData sheetId="1142">
        <row r="2">
          <cell r="E2">
            <v>0</v>
          </cell>
        </row>
      </sheetData>
      <sheetData sheetId="1143">
        <row r="2">
          <cell r="E2">
            <v>0</v>
          </cell>
        </row>
      </sheetData>
      <sheetData sheetId="1144">
        <row r="2">
          <cell r="E2">
            <v>0</v>
          </cell>
        </row>
      </sheetData>
      <sheetData sheetId="1145" refreshError="1"/>
      <sheetData sheetId="1146">
        <row r="2">
          <cell r="E2">
            <v>0</v>
          </cell>
        </row>
      </sheetData>
      <sheetData sheetId="1147">
        <row r="2">
          <cell r="E2">
            <v>0</v>
          </cell>
        </row>
      </sheetData>
      <sheetData sheetId="1148">
        <row r="2">
          <cell r="E2">
            <v>0</v>
          </cell>
        </row>
      </sheetData>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ow r="2">
          <cell r="E2">
            <v>0</v>
          </cell>
        </row>
      </sheetData>
      <sheetData sheetId="1158">
        <row r="2">
          <cell r="E2">
            <v>0</v>
          </cell>
        </row>
      </sheetData>
      <sheetData sheetId="1159">
        <row r="2">
          <cell r="E2">
            <v>0</v>
          </cell>
        </row>
      </sheetData>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2">
          <cell r="E2">
            <v>0</v>
          </cell>
        </row>
      </sheetData>
      <sheetData sheetId="1197">
        <row r="2">
          <cell r="E2">
            <v>0</v>
          </cell>
        </row>
      </sheetData>
      <sheetData sheetId="1198">
        <row r="2">
          <cell r="E2">
            <v>0</v>
          </cell>
        </row>
      </sheetData>
      <sheetData sheetId="1199">
        <row r="2">
          <cell r="E2">
            <v>0</v>
          </cell>
        </row>
      </sheetData>
      <sheetData sheetId="1200">
        <row r="2">
          <cell r="E2">
            <v>0</v>
          </cell>
        </row>
      </sheetData>
      <sheetData sheetId="1201">
        <row r="2">
          <cell r="E2">
            <v>0</v>
          </cell>
        </row>
      </sheetData>
      <sheetData sheetId="1202">
        <row r="2">
          <cell r="E2">
            <v>0</v>
          </cell>
        </row>
      </sheetData>
      <sheetData sheetId="1203">
        <row r="2">
          <cell r="E2">
            <v>0</v>
          </cell>
        </row>
      </sheetData>
      <sheetData sheetId="1204">
        <row r="2">
          <cell r="E2">
            <v>0</v>
          </cell>
        </row>
      </sheetData>
      <sheetData sheetId="1205">
        <row r="2">
          <cell r="E2">
            <v>0</v>
          </cell>
        </row>
      </sheetData>
      <sheetData sheetId="1206">
        <row r="2">
          <cell r="E2">
            <v>0</v>
          </cell>
        </row>
      </sheetData>
      <sheetData sheetId="1207">
        <row r="2">
          <cell r="E2">
            <v>0</v>
          </cell>
        </row>
      </sheetData>
      <sheetData sheetId="1208">
        <row r="2">
          <cell r="E2">
            <v>0</v>
          </cell>
        </row>
      </sheetData>
      <sheetData sheetId="1209">
        <row r="2">
          <cell r="E2">
            <v>0</v>
          </cell>
        </row>
      </sheetData>
      <sheetData sheetId="1210">
        <row r="2">
          <cell r="E2">
            <v>0</v>
          </cell>
        </row>
      </sheetData>
      <sheetData sheetId="1211">
        <row r="2">
          <cell r="E2">
            <v>0</v>
          </cell>
        </row>
      </sheetData>
      <sheetData sheetId="1212">
        <row r="2">
          <cell r="E2">
            <v>0</v>
          </cell>
        </row>
      </sheetData>
      <sheetData sheetId="1213">
        <row r="2">
          <cell r="E2">
            <v>0</v>
          </cell>
        </row>
      </sheetData>
      <sheetData sheetId="1214">
        <row r="2">
          <cell r="E2">
            <v>0</v>
          </cell>
        </row>
      </sheetData>
      <sheetData sheetId="1215">
        <row r="2">
          <cell r="E2">
            <v>0</v>
          </cell>
        </row>
      </sheetData>
      <sheetData sheetId="1216">
        <row r="2">
          <cell r="E2">
            <v>0</v>
          </cell>
        </row>
      </sheetData>
      <sheetData sheetId="1217">
        <row r="2">
          <cell r="E2">
            <v>0</v>
          </cell>
        </row>
      </sheetData>
      <sheetData sheetId="1218">
        <row r="2">
          <cell r="E2">
            <v>0</v>
          </cell>
        </row>
      </sheetData>
      <sheetData sheetId="1219">
        <row r="2">
          <cell r="E2">
            <v>0</v>
          </cell>
        </row>
      </sheetData>
      <sheetData sheetId="1220">
        <row r="2">
          <cell r="E2">
            <v>0</v>
          </cell>
        </row>
      </sheetData>
      <sheetData sheetId="1221">
        <row r="2">
          <cell r="E2">
            <v>0</v>
          </cell>
        </row>
      </sheetData>
      <sheetData sheetId="1222">
        <row r="2">
          <cell r="E2">
            <v>0</v>
          </cell>
        </row>
      </sheetData>
      <sheetData sheetId="1223">
        <row r="2">
          <cell r="E2">
            <v>0</v>
          </cell>
        </row>
      </sheetData>
      <sheetData sheetId="1224">
        <row r="2">
          <cell r="E2">
            <v>0</v>
          </cell>
        </row>
      </sheetData>
      <sheetData sheetId="1225">
        <row r="2">
          <cell r="E2">
            <v>0</v>
          </cell>
        </row>
      </sheetData>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ow r="2">
          <cell r="E2">
            <v>0</v>
          </cell>
        </row>
      </sheetData>
      <sheetData sheetId="1256">
        <row r="2">
          <cell r="E2">
            <v>0</v>
          </cell>
        </row>
      </sheetData>
      <sheetData sheetId="1257">
        <row r="2">
          <cell r="E2">
            <v>0</v>
          </cell>
        </row>
      </sheetData>
      <sheetData sheetId="1258">
        <row r="2">
          <cell r="E2">
            <v>0</v>
          </cell>
        </row>
      </sheetData>
      <sheetData sheetId="1259">
        <row r="2">
          <cell r="E2">
            <v>0</v>
          </cell>
        </row>
      </sheetData>
      <sheetData sheetId="1260">
        <row r="2">
          <cell r="E2">
            <v>0</v>
          </cell>
        </row>
      </sheetData>
      <sheetData sheetId="1261">
        <row r="2">
          <cell r="E2">
            <v>0</v>
          </cell>
        </row>
      </sheetData>
      <sheetData sheetId="1262">
        <row r="2">
          <cell r="E2">
            <v>0</v>
          </cell>
        </row>
      </sheetData>
      <sheetData sheetId="1263" refreshError="1"/>
      <sheetData sheetId="1264" refreshError="1"/>
      <sheetData sheetId="1265" refreshError="1"/>
      <sheetData sheetId="1266" refreshError="1"/>
      <sheetData sheetId="1267" refreshError="1"/>
      <sheetData sheetId="1268">
        <row r="2">
          <cell r="E2">
            <v>0</v>
          </cell>
        </row>
      </sheetData>
      <sheetData sheetId="1269">
        <row r="2">
          <cell r="E2">
            <v>0</v>
          </cell>
        </row>
      </sheetData>
      <sheetData sheetId="1270">
        <row r="2">
          <cell r="E2">
            <v>0</v>
          </cell>
        </row>
      </sheetData>
      <sheetData sheetId="1271">
        <row r="2">
          <cell r="E2">
            <v>0</v>
          </cell>
        </row>
      </sheetData>
      <sheetData sheetId="1272">
        <row r="2">
          <cell r="E2">
            <v>0</v>
          </cell>
        </row>
      </sheetData>
      <sheetData sheetId="1273">
        <row r="2">
          <cell r="E2">
            <v>0</v>
          </cell>
        </row>
      </sheetData>
      <sheetData sheetId="1274">
        <row r="2">
          <cell r="E2">
            <v>0</v>
          </cell>
        </row>
      </sheetData>
      <sheetData sheetId="1275">
        <row r="2">
          <cell r="E2">
            <v>0</v>
          </cell>
        </row>
      </sheetData>
      <sheetData sheetId="1276">
        <row r="2">
          <cell r="E2">
            <v>0</v>
          </cell>
        </row>
      </sheetData>
      <sheetData sheetId="1277">
        <row r="2">
          <cell r="E2">
            <v>0</v>
          </cell>
        </row>
      </sheetData>
      <sheetData sheetId="1278">
        <row r="2">
          <cell r="E2">
            <v>0</v>
          </cell>
        </row>
      </sheetData>
      <sheetData sheetId="1279">
        <row r="2">
          <cell r="E2">
            <v>0</v>
          </cell>
        </row>
      </sheetData>
      <sheetData sheetId="1280">
        <row r="2">
          <cell r="E2">
            <v>0</v>
          </cell>
        </row>
      </sheetData>
      <sheetData sheetId="1281">
        <row r="2">
          <cell r="E2">
            <v>0</v>
          </cell>
        </row>
      </sheetData>
      <sheetData sheetId="1282">
        <row r="2">
          <cell r="E2">
            <v>0</v>
          </cell>
        </row>
      </sheetData>
      <sheetData sheetId="1283">
        <row r="2">
          <cell r="E2">
            <v>0</v>
          </cell>
        </row>
      </sheetData>
      <sheetData sheetId="1284">
        <row r="2">
          <cell r="E2">
            <v>0</v>
          </cell>
        </row>
      </sheetData>
      <sheetData sheetId="1285">
        <row r="2">
          <cell r="E2">
            <v>0</v>
          </cell>
        </row>
      </sheetData>
      <sheetData sheetId="1286">
        <row r="2">
          <cell r="E2">
            <v>0</v>
          </cell>
        </row>
      </sheetData>
      <sheetData sheetId="1287">
        <row r="2">
          <cell r="E2">
            <v>0</v>
          </cell>
        </row>
      </sheetData>
      <sheetData sheetId="1288">
        <row r="2">
          <cell r="E2">
            <v>0</v>
          </cell>
        </row>
      </sheetData>
      <sheetData sheetId="1289">
        <row r="2">
          <cell r="E2">
            <v>0</v>
          </cell>
        </row>
      </sheetData>
      <sheetData sheetId="1290">
        <row r="2">
          <cell r="E2">
            <v>0</v>
          </cell>
        </row>
      </sheetData>
      <sheetData sheetId="1291">
        <row r="2">
          <cell r="E2">
            <v>0</v>
          </cell>
        </row>
      </sheetData>
      <sheetData sheetId="1292">
        <row r="2">
          <cell r="E2">
            <v>0</v>
          </cell>
        </row>
      </sheetData>
      <sheetData sheetId="1293">
        <row r="2">
          <cell r="E2">
            <v>0</v>
          </cell>
        </row>
      </sheetData>
      <sheetData sheetId="1294">
        <row r="2">
          <cell r="E2">
            <v>0</v>
          </cell>
        </row>
      </sheetData>
      <sheetData sheetId="1295">
        <row r="2">
          <cell r="E2">
            <v>0</v>
          </cell>
        </row>
      </sheetData>
      <sheetData sheetId="1296">
        <row r="2">
          <cell r="E2">
            <v>0</v>
          </cell>
        </row>
      </sheetData>
      <sheetData sheetId="1297">
        <row r="2">
          <cell r="E2">
            <v>0</v>
          </cell>
        </row>
      </sheetData>
      <sheetData sheetId="1298">
        <row r="2">
          <cell r="E2">
            <v>0</v>
          </cell>
        </row>
      </sheetData>
      <sheetData sheetId="1299">
        <row r="2">
          <cell r="E2">
            <v>0</v>
          </cell>
        </row>
      </sheetData>
      <sheetData sheetId="1300">
        <row r="2">
          <cell r="E2">
            <v>0</v>
          </cell>
        </row>
      </sheetData>
      <sheetData sheetId="1301">
        <row r="2">
          <cell r="E2">
            <v>0</v>
          </cell>
        </row>
      </sheetData>
      <sheetData sheetId="1302">
        <row r="2">
          <cell r="E2">
            <v>0</v>
          </cell>
        </row>
      </sheetData>
      <sheetData sheetId="1303">
        <row r="2">
          <cell r="E2">
            <v>0</v>
          </cell>
        </row>
      </sheetData>
      <sheetData sheetId="1304">
        <row r="2">
          <cell r="E2">
            <v>0</v>
          </cell>
        </row>
      </sheetData>
      <sheetData sheetId="1305">
        <row r="2">
          <cell r="E2">
            <v>0</v>
          </cell>
        </row>
      </sheetData>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ow r="2">
          <cell r="E2">
            <v>0</v>
          </cell>
        </row>
      </sheetData>
      <sheetData sheetId="1312">
        <row r="2">
          <cell r="E2">
            <v>0</v>
          </cell>
        </row>
      </sheetData>
      <sheetData sheetId="1313">
        <row r="2">
          <cell r="E2">
            <v>0</v>
          </cell>
        </row>
      </sheetData>
      <sheetData sheetId="1314">
        <row r="2">
          <cell r="E2">
            <v>0</v>
          </cell>
        </row>
      </sheetData>
      <sheetData sheetId="1315">
        <row r="2">
          <cell r="E2">
            <v>0</v>
          </cell>
        </row>
      </sheetData>
      <sheetData sheetId="1316">
        <row r="2">
          <cell r="E2">
            <v>0</v>
          </cell>
        </row>
      </sheetData>
      <sheetData sheetId="1317">
        <row r="2">
          <cell r="E2">
            <v>0</v>
          </cell>
        </row>
      </sheetData>
      <sheetData sheetId="1318">
        <row r="2">
          <cell r="E2">
            <v>0</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ow r="2">
          <cell r="E2">
            <v>0</v>
          </cell>
        </row>
      </sheetData>
      <sheetData sheetId="1333">
        <row r="2">
          <cell r="E2">
            <v>0</v>
          </cell>
        </row>
      </sheetData>
      <sheetData sheetId="1334">
        <row r="2">
          <cell r="E2">
            <v>0</v>
          </cell>
        </row>
      </sheetData>
      <sheetData sheetId="1335">
        <row r="2">
          <cell r="E2">
            <v>0</v>
          </cell>
        </row>
      </sheetData>
      <sheetData sheetId="1336">
        <row r="2">
          <cell r="E2">
            <v>0</v>
          </cell>
        </row>
      </sheetData>
      <sheetData sheetId="1337">
        <row r="2">
          <cell r="E2">
            <v>0</v>
          </cell>
        </row>
      </sheetData>
      <sheetData sheetId="1338">
        <row r="2">
          <cell r="E2">
            <v>0</v>
          </cell>
        </row>
      </sheetData>
      <sheetData sheetId="1339">
        <row r="2">
          <cell r="E2">
            <v>0</v>
          </cell>
        </row>
      </sheetData>
      <sheetData sheetId="1340">
        <row r="2">
          <cell r="E2">
            <v>0</v>
          </cell>
        </row>
      </sheetData>
      <sheetData sheetId="1341">
        <row r="2">
          <cell r="E2">
            <v>0</v>
          </cell>
        </row>
      </sheetData>
      <sheetData sheetId="1342">
        <row r="2">
          <cell r="E2">
            <v>0</v>
          </cell>
        </row>
      </sheetData>
      <sheetData sheetId="1343">
        <row r="2">
          <cell r="E2">
            <v>0</v>
          </cell>
        </row>
      </sheetData>
      <sheetData sheetId="1344">
        <row r="2">
          <cell r="E2">
            <v>0</v>
          </cell>
        </row>
      </sheetData>
      <sheetData sheetId="1345">
        <row r="2">
          <cell r="E2">
            <v>0</v>
          </cell>
        </row>
      </sheetData>
      <sheetData sheetId="1346">
        <row r="2">
          <cell r="E2">
            <v>0</v>
          </cell>
        </row>
      </sheetData>
      <sheetData sheetId="1347">
        <row r="2">
          <cell r="E2">
            <v>0</v>
          </cell>
        </row>
      </sheetData>
      <sheetData sheetId="1348">
        <row r="2">
          <cell r="E2">
            <v>0</v>
          </cell>
        </row>
      </sheetData>
      <sheetData sheetId="1349">
        <row r="2">
          <cell r="E2">
            <v>0</v>
          </cell>
        </row>
      </sheetData>
      <sheetData sheetId="1350">
        <row r="2">
          <cell r="E2">
            <v>0</v>
          </cell>
        </row>
      </sheetData>
      <sheetData sheetId="1351">
        <row r="2">
          <cell r="E2">
            <v>0</v>
          </cell>
        </row>
      </sheetData>
      <sheetData sheetId="1352">
        <row r="2">
          <cell r="E2">
            <v>0</v>
          </cell>
        </row>
      </sheetData>
      <sheetData sheetId="1353">
        <row r="2">
          <cell r="E2">
            <v>0</v>
          </cell>
        </row>
      </sheetData>
      <sheetData sheetId="1354">
        <row r="2">
          <cell r="E2">
            <v>0</v>
          </cell>
        </row>
      </sheetData>
      <sheetData sheetId="1355">
        <row r="2">
          <cell r="E2">
            <v>0</v>
          </cell>
        </row>
      </sheetData>
      <sheetData sheetId="1356">
        <row r="2">
          <cell r="E2">
            <v>0</v>
          </cell>
        </row>
      </sheetData>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ow r="2">
          <cell r="E2">
            <v>0</v>
          </cell>
        </row>
      </sheetData>
      <sheetData sheetId="1387">
        <row r="2">
          <cell r="E2">
            <v>0</v>
          </cell>
        </row>
      </sheetData>
      <sheetData sheetId="1388">
        <row r="2">
          <cell r="E2">
            <v>0</v>
          </cell>
        </row>
      </sheetData>
      <sheetData sheetId="1389">
        <row r="2">
          <cell r="E2">
            <v>0</v>
          </cell>
        </row>
      </sheetData>
      <sheetData sheetId="1390">
        <row r="2">
          <cell r="E2">
            <v>0</v>
          </cell>
        </row>
      </sheetData>
      <sheetData sheetId="1391">
        <row r="2">
          <cell r="E2">
            <v>0</v>
          </cell>
        </row>
      </sheetData>
      <sheetData sheetId="1392">
        <row r="2">
          <cell r="E2">
            <v>0</v>
          </cell>
        </row>
      </sheetData>
      <sheetData sheetId="1393">
        <row r="2">
          <cell r="E2">
            <v>0</v>
          </cell>
        </row>
      </sheetData>
      <sheetData sheetId="1394">
        <row r="2">
          <cell r="E2">
            <v>0</v>
          </cell>
        </row>
      </sheetData>
      <sheetData sheetId="1395">
        <row r="2">
          <cell r="E2">
            <v>0</v>
          </cell>
        </row>
      </sheetData>
      <sheetData sheetId="1396">
        <row r="2">
          <cell r="E2">
            <v>0</v>
          </cell>
        </row>
      </sheetData>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ow r="2">
          <cell r="E2">
            <v>0</v>
          </cell>
        </row>
      </sheetData>
      <sheetData sheetId="1404">
        <row r="2">
          <cell r="E2">
            <v>0</v>
          </cell>
        </row>
      </sheetData>
      <sheetData sheetId="1405">
        <row r="2">
          <cell r="E2">
            <v>0</v>
          </cell>
        </row>
      </sheetData>
      <sheetData sheetId="1406">
        <row r="2">
          <cell r="E2">
            <v>0</v>
          </cell>
        </row>
      </sheetData>
      <sheetData sheetId="1407">
        <row r="2">
          <cell r="E2">
            <v>0</v>
          </cell>
        </row>
      </sheetData>
      <sheetData sheetId="1408">
        <row r="2">
          <cell r="E2">
            <v>0</v>
          </cell>
        </row>
      </sheetData>
      <sheetData sheetId="1409">
        <row r="2">
          <cell r="E2">
            <v>0</v>
          </cell>
        </row>
      </sheetData>
      <sheetData sheetId="1410">
        <row r="2">
          <cell r="E2">
            <v>0</v>
          </cell>
        </row>
      </sheetData>
      <sheetData sheetId="1411">
        <row r="2">
          <cell r="E2">
            <v>0</v>
          </cell>
        </row>
      </sheetData>
      <sheetData sheetId="1412">
        <row r="2">
          <cell r="E2">
            <v>0</v>
          </cell>
        </row>
      </sheetData>
      <sheetData sheetId="1413">
        <row r="2">
          <cell r="E2">
            <v>0</v>
          </cell>
        </row>
      </sheetData>
      <sheetData sheetId="1414">
        <row r="2">
          <cell r="E2">
            <v>0</v>
          </cell>
        </row>
      </sheetData>
      <sheetData sheetId="1415">
        <row r="2">
          <cell r="E2">
            <v>0</v>
          </cell>
        </row>
      </sheetData>
      <sheetData sheetId="1416">
        <row r="2">
          <cell r="E2">
            <v>0</v>
          </cell>
        </row>
      </sheetData>
      <sheetData sheetId="1417">
        <row r="2">
          <cell r="E2">
            <v>0</v>
          </cell>
        </row>
      </sheetData>
      <sheetData sheetId="1418">
        <row r="2">
          <cell r="E2">
            <v>0</v>
          </cell>
        </row>
      </sheetData>
      <sheetData sheetId="1419">
        <row r="2">
          <cell r="E2">
            <v>0</v>
          </cell>
        </row>
      </sheetData>
      <sheetData sheetId="1420">
        <row r="2">
          <cell r="E2">
            <v>0</v>
          </cell>
        </row>
      </sheetData>
      <sheetData sheetId="1421">
        <row r="2">
          <cell r="E2">
            <v>0</v>
          </cell>
        </row>
      </sheetData>
      <sheetData sheetId="1422">
        <row r="2">
          <cell r="E2">
            <v>0</v>
          </cell>
        </row>
      </sheetData>
      <sheetData sheetId="1423">
        <row r="2">
          <cell r="E2">
            <v>0</v>
          </cell>
        </row>
      </sheetData>
      <sheetData sheetId="1424">
        <row r="2">
          <cell r="E2">
            <v>0</v>
          </cell>
        </row>
      </sheetData>
      <sheetData sheetId="1425">
        <row r="2">
          <cell r="E2">
            <v>0</v>
          </cell>
        </row>
      </sheetData>
      <sheetData sheetId="1426">
        <row r="2">
          <cell r="E2">
            <v>0</v>
          </cell>
        </row>
      </sheetData>
      <sheetData sheetId="1427">
        <row r="2">
          <cell r="E2">
            <v>0</v>
          </cell>
        </row>
      </sheetData>
      <sheetData sheetId="1428">
        <row r="2">
          <cell r="E2">
            <v>0</v>
          </cell>
        </row>
      </sheetData>
      <sheetData sheetId="1429">
        <row r="2">
          <cell r="E2">
            <v>0</v>
          </cell>
        </row>
      </sheetData>
      <sheetData sheetId="1430">
        <row r="2">
          <cell r="E2">
            <v>0</v>
          </cell>
        </row>
      </sheetData>
      <sheetData sheetId="1431">
        <row r="2">
          <cell r="E2">
            <v>0</v>
          </cell>
        </row>
      </sheetData>
      <sheetData sheetId="1432">
        <row r="2">
          <cell r="E2">
            <v>0</v>
          </cell>
        </row>
      </sheetData>
      <sheetData sheetId="1433">
        <row r="2">
          <cell r="E2">
            <v>0</v>
          </cell>
        </row>
      </sheetData>
      <sheetData sheetId="1434">
        <row r="2">
          <cell r="E2">
            <v>0</v>
          </cell>
        </row>
      </sheetData>
      <sheetData sheetId="1435">
        <row r="2">
          <cell r="E2">
            <v>0</v>
          </cell>
        </row>
      </sheetData>
      <sheetData sheetId="1436">
        <row r="2">
          <cell r="E2">
            <v>0</v>
          </cell>
        </row>
      </sheetData>
      <sheetData sheetId="1437">
        <row r="2">
          <cell r="E2">
            <v>0</v>
          </cell>
        </row>
      </sheetData>
      <sheetData sheetId="1438">
        <row r="2">
          <cell r="E2">
            <v>0</v>
          </cell>
        </row>
      </sheetData>
      <sheetData sheetId="1439">
        <row r="2">
          <cell r="E2">
            <v>0</v>
          </cell>
        </row>
      </sheetData>
      <sheetData sheetId="1440">
        <row r="2">
          <cell r="E2">
            <v>0</v>
          </cell>
        </row>
      </sheetData>
      <sheetData sheetId="1441">
        <row r="2">
          <cell r="E2">
            <v>0</v>
          </cell>
        </row>
      </sheetData>
      <sheetData sheetId="1442">
        <row r="2">
          <cell r="E2">
            <v>0</v>
          </cell>
        </row>
      </sheetData>
      <sheetData sheetId="1443">
        <row r="2">
          <cell r="E2">
            <v>0</v>
          </cell>
        </row>
      </sheetData>
      <sheetData sheetId="1444">
        <row r="2">
          <cell r="E2">
            <v>0</v>
          </cell>
        </row>
      </sheetData>
      <sheetData sheetId="1445">
        <row r="2">
          <cell r="E2">
            <v>0</v>
          </cell>
        </row>
      </sheetData>
      <sheetData sheetId="1446">
        <row r="2">
          <cell r="E2">
            <v>0</v>
          </cell>
        </row>
      </sheetData>
      <sheetData sheetId="1447">
        <row r="2">
          <cell r="E2">
            <v>0</v>
          </cell>
        </row>
      </sheetData>
      <sheetData sheetId="1448">
        <row r="2">
          <cell r="E2">
            <v>0</v>
          </cell>
        </row>
      </sheetData>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ow r="2">
          <cell r="E2">
            <v>0</v>
          </cell>
        </row>
      </sheetData>
      <sheetData sheetId="1460">
        <row r="2">
          <cell r="E2">
            <v>0</v>
          </cell>
        </row>
      </sheetData>
      <sheetData sheetId="1461">
        <row r="2">
          <cell r="E2">
            <v>0</v>
          </cell>
        </row>
      </sheetData>
      <sheetData sheetId="1462">
        <row r="2">
          <cell r="E2">
            <v>0</v>
          </cell>
        </row>
      </sheetData>
      <sheetData sheetId="1463">
        <row r="2">
          <cell r="E2">
            <v>0</v>
          </cell>
        </row>
      </sheetData>
      <sheetData sheetId="1464">
        <row r="2">
          <cell r="E2">
            <v>0</v>
          </cell>
        </row>
      </sheetData>
      <sheetData sheetId="1465">
        <row r="2">
          <cell r="E2">
            <v>0</v>
          </cell>
        </row>
      </sheetData>
      <sheetData sheetId="1466">
        <row r="2">
          <cell r="E2">
            <v>0</v>
          </cell>
        </row>
      </sheetData>
      <sheetData sheetId="1467">
        <row r="2">
          <cell r="E2">
            <v>0</v>
          </cell>
        </row>
      </sheetData>
      <sheetData sheetId="1468">
        <row r="2">
          <cell r="E2">
            <v>0</v>
          </cell>
        </row>
      </sheetData>
      <sheetData sheetId="1469">
        <row r="2">
          <cell r="E2">
            <v>0</v>
          </cell>
        </row>
      </sheetData>
      <sheetData sheetId="1470">
        <row r="2">
          <cell r="E2">
            <v>0</v>
          </cell>
        </row>
      </sheetData>
      <sheetData sheetId="1471">
        <row r="2">
          <cell r="E2">
            <v>0</v>
          </cell>
        </row>
      </sheetData>
      <sheetData sheetId="1472">
        <row r="2">
          <cell r="E2">
            <v>0</v>
          </cell>
        </row>
      </sheetData>
      <sheetData sheetId="1473">
        <row r="2">
          <cell r="E2">
            <v>0</v>
          </cell>
        </row>
      </sheetData>
      <sheetData sheetId="1474">
        <row r="2">
          <cell r="E2">
            <v>0</v>
          </cell>
        </row>
      </sheetData>
      <sheetData sheetId="1475">
        <row r="2">
          <cell r="E2">
            <v>0</v>
          </cell>
        </row>
      </sheetData>
      <sheetData sheetId="1476">
        <row r="2">
          <cell r="E2">
            <v>0</v>
          </cell>
        </row>
      </sheetData>
      <sheetData sheetId="1477">
        <row r="2">
          <cell r="E2">
            <v>0</v>
          </cell>
        </row>
      </sheetData>
      <sheetData sheetId="1478">
        <row r="2">
          <cell r="E2">
            <v>0</v>
          </cell>
        </row>
      </sheetData>
      <sheetData sheetId="1479">
        <row r="2">
          <cell r="E2">
            <v>0</v>
          </cell>
        </row>
      </sheetData>
      <sheetData sheetId="1480">
        <row r="2">
          <cell r="E2">
            <v>0</v>
          </cell>
        </row>
      </sheetData>
      <sheetData sheetId="1481">
        <row r="2">
          <cell r="E2">
            <v>0</v>
          </cell>
        </row>
      </sheetData>
      <sheetData sheetId="1482">
        <row r="2">
          <cell r="E2">
            <v>0</v>
          </cell>
        </row>
      </sheetData>
      <sheetData sheetId="1483">
        <row r="2">
          <cell r="E2">
            <v>0</v>
          </cell>
        </row>
      </sheetData>
      <sheetData sheetId="1484">
        <row r="2">
          <cell r="E2">
            <v>0</v>
          </cell>
        </row>
      </sheetData>
      <sheetData sheetId="1485">
        <row r="2">
          <cell r="E2">
            <v>0</v>
          </cell>
        </row>
      </sheetData>
      <sheetData sheetId="1486">
        <row r="2">
          <cell r="E2">
            <v>0</v>
          </cell>
        </row>
      </sheetData>
      <sheetData sheetId="1487">
        <row r="2">
          <cell r="E2">
            <v>0</v>
          </cell>
        </row>
      </sheetData>
      <sheetData sheetId="1488">
        <row r="2">
          <cell r="E2">
            <v>0</v>
          </cell>
        </row>
      </sheetData>
      <sheetData sheetId="1489">
        <row r="2">
          <cell r="E2">
            <v>0</v>
          </cell>
        </row>
      </sheetData>
      <sheetData sheetId="1490">
        <row r="2">
          <cell r="E2">
            <v>0</v>
          </cell>
        </row>
      </sheetData>
      <sheetData sheetId="1491">
        <row r="2">
          <cell r="E2">
            <v>0</v>
          </cell>
        </row>
      </sheetData>
      <sheetData sheetId="1492">
        <row r="2">
          <cell r="E2">
            <v>0</v>
          </cell>
        </row>
      </sheetData>
      <sheetData sheetId="1493">
        <row r="2">
          <cell r="E2">
            <v>0</v>
          </cell>
        </row>
      </sheetData>
      <sheetData sheetId="1494">
        <row r="2">
          <cell r="E2">
            <v>0</v>
          </cell>
        </row>
      </sheetData>
      <sheetData sheetId="1495">
        <row r="2">
          <cell r="E2">
            <v>0</v>
          </cell>
        </row>
      </sheetData>
      <sheetData sheetId="1496">
        <row r="2">
          <cell r="E2">
            <v>0</v>
          </cell>
        </row>
      </sheetData>
      <sheetData sheetId="1497">
        <row r="2">
          <cell r="E2">
            <v>0</v>
          </cell>
        </row>
      </sheetData>
      <sheetData sheetId="1498">
        <row r="2">
          <cell r="E2">
            <v>0</v>
          </cell>
        </row>
      </sheetData>
      <sheetData sheetId="1499">
        <row r="2">
          <cell r="E2">
            <v>0</v>
          </cell>
        </row>
      </sheetData>
      <sheetData sheetId="1500">
        <row r="2">
          <cell r="E2">
            <v>0</v>
          </cell>
        </row>
      </sheetData>
      <sheetData sheetId="1501">
        <row r="2">
          <cell r="E2">
            <v>0</v>
          </cell>
        </row>
      </sheetData>
      <sheetData sheetId="1502">
        <row r="2">
          <cell r="E2">
            <v>0</v>
          </cell>
        </row>
      </sheetData>
      <sheetData sheetId="1503">
        <row r="2">
          <cell r="E2">
            <v>0</v>
          </cell>
        </row>
      </sheetData>
      <sheetData sheetId="1504">
        <row r="2">
          <cell r="E2">
            <v>0</v>
          </cell>
        </row>
      </sheetData>
      <sheetData sheetId="1505">
        <row r="2">
          <cell r="E2">
            <v>0</v>
          </cell>
        </row>
      </sheetData>
      <sheetData sheetId="1506">
        <row r="2">
          <cell r="E2">
            <v>0</v>
          </cell>
        </row>
      </sheetData>
      <sheetData sheetId="1507">
        <row r="2">
          <cell r="E2">
            <v>0</v>
          </cell>
        </row>
      </sheetData>
      <sheetData sheetId="1508">
        <row r="2">
          <cell r="E2">
            <v>0</v>
          </cell>
        </row>
      </sheetData>
      <sheetData sheetId="1509">
        <row r="2">
          <cell r="E2">
            <v>0</v>
          </cell>
        </row>
      </sheetData>
      <sheetData sheetId="1510">
        <row r="2">
          <cell r="E2">
            <v>0</v>
          </cell>
        </row>
      </sheetData>
      <sheetData sheetId="1511">
        <row r="2">
          <cell r="E2">
            <v>0</v>
          </cell>
        </row>
      </sheetData>
      <sheetData sheetId="1512">
        <row r="2">
          <cell r="E2">
            <v>0</v>
          </cell>
        </row>
      </sheetData>
      <sheetData sheetId="1513">
        <row r="2">
          <cell r="E2">
            <v>0</v>
          </cell>
        </row>
      </sheetData>
      <sheetData sheetId="1514">
        <row r="2">
          <cell r="E2">
            <v>0</v>
          </cell>
        </row>
      </sheetData>
      <sheetData sheetId="1515">
        <row r="2">
          <cell r="E2">
            <v>0</v>
          </cell>
        </row>
      </sheetData>
      <sheetData sheetId="1516">
        <row r="2">
          <cell r="E2">
            <v>0</v>
          </cell>
        </row>
      </sheetData>
      <sheetData sheetId="1517">
        <row r="2">
          <cell r="E2">
            <v>0</v>
          </cell>
        </row>
      </sheetData>
      <sheetData sheetId="1518">
        <row r="2">
          <cell r="E2">
            <v>0</v>
          </cell>
        </row>
      </sheetData>
      <sheetData sheetId="1519">
        <row r="2">
          <cell r="E2">
            <v>0</v>
          </cell>
        </row>
      </sheetData>
      <sheetData sheetId="1520">
        <row r="2">
          <cell r="E2">
            <v>0</v>
          </cell>
        </row>
      </sheetData>
      <sheetData sheetId="1521">
        <row r="2">
          <cell r="E2">
            <v>0</v>
          </cell>
        </row>
      </sheetData>
      <sheetData sheetId="1522">
        <row r="2">
          <cell r="E2">
            <v>0</v>
          </cell>
        </row>
      </sheetData>
      <sheetData sheetId="1523">
        <row r="2">
          <cell r="E2">
            <v>0</v>
          </cell>
        </row>
      </sheetData>
      <sheetData sheetId="1524">
        <row r="2">
          <cell r="E2">
            <v>0</v>
          </cell>
        </row>
      </sheetData>
      <sheetData sheetId="1525">
        <row r="2">
          <cell r="E2">
            <v>0</v>
          </cell>
        </row>
      </sheetData>
      <sheetData sheetId="1526">
        <row r="2">
          <cell r="E2">
            <v>0</v>
          </cell>
        </row>
      </sheetData>
      <sheetData sheetId="1527">
        <row r="2">
          <cell r="E2">
            <v>0</v>
          </cell>
        </row>
      </sheetData>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ow r="2">
          <cell r="E2">
            <v>0</v>
          </cell>
        </row>
      </sheetData>
      <sheetData sheetId="1652">
        <row r="2">
          <cell r="E2">
            <v>0</v>
          </cell>
        </row>
      </sheetData>
      <sheetData sheetId="1653">
        <row r="2">
          <cell r="E2">
            <v>0</v>
          </cell>
        </row>
      </sheetData>
      <sheetData sheetId="1654">
        <row r="2">
          <cell r="E2">
            <v>0</v>
          </cell>
        </row>
      </sheetData>
      <sheetData sheetId="1655">
        <row r="2">
          <cell r="E2">
            <v>0</v>
          </cell>
        </row>
      </sheetData>
      <sheetData sheetId="1656">
        <row r="2">
          <cell r="E2">
            <v>0</v>
          </cell>
        </row>
      </sheetData>
      <sheetData sheetId="1657">
        <row r="2">
          <cell r="E2">
            <v>0</v>
          </cell>
        </row>
      </sheetData>
      <sheetData sheetId="1658">
        <row r="2">
          <cell r="E2">
            <v>0</v>
          </cell>
        </row>
      </sheetData>
      <sheetData sheetId="1659">
        <row r="2">
          <cell r="E2">
            <v>0</v>
          </cell>
        </row>
      </sheetData>
      <sheetData sheetId="1660">
        <row r="2">
          <cell r="E2">
            <v>0</v>
          </cell>
        </row>
      </sheetData>
      <sheetData sheetId="1661">
        <row r="2">
          <cell r="E2">
            <v>0</v>
          </cell>
        </row>
      </sheetData>
      <sheetData sheetId="1662">
        <row r="2">
          <cell r="E2">
            <v>0</v>
          </cell>
        </row>
      </sheetData>
      <sheetData sheetId="1663">
        <row r="2">
          <cell r="E2">
            <v>0</v>
          </cell>
        </row>
      </sheetData>
      <sheetData sheetId="1664">
        <row r="2">
          <cell r="E2">
            <v>0</v>
          </cell>
        </row>
      </sheetData>
      <sheetData sheetId="1665">
        <row r="2">
          <cell r="E2">
            <v>0</v>
          </cell>
        </row>
      </sheetData>
      <sheetData sheetId="1666">
        <row r="2">
          <cell r="E2">
            <v>0</v>
          </cell>
        </row>
      </sheetData>
      <sheetData sheetId="1667" refreshError="1"/>
      <sheetData sheetId="1668">
        <row r="2">
          <cell r="E2">
            <v>0</v>
          </cell>
        </row>
      </sheetData>
      <sheetData sheetId="1669">
        <row r="2">
          <cell r="E2">
            <v>0</v>
          </cell>
        </row>
      </sheetData>
      <sheetData sheetId="1670">
        <row r="2">
          <cell r="E2">
            <v>0</v>
          </cell>
        </row>
      </sheetData>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ow r="2">
          <cell r="E2">
            <v>0</v>
          </cell>
        </row>
      </sheetData>
      <sheetData sheetId="1681">
        <row r="2">
          <cell r="E2">
            <v>0</v>
          </cell>
        </row>
      </sheetData>
      <sheetData sheetId="1682">
        <row r="2">
          <cell r="E2">
            <v>0</v>
          </cell>
        </row>
      </sheetData>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ow r="2">
          <cell r="E2">
            <v>0</v>
          </cell>
        </row>
      </sheetData>
      <sheetData sheetId="1714">
        <row r="2">
          <cell r="E2">
            <v>0</v>
          </cell>
        </row>
      </sheetData>
      <sheetData sheetId="1715">
        <row r="2">
          <cell r="E2">
            <v>0</v>
          </cell>
        </row>
      </sheetData>
      <sheetData sheetId="1716">
        <row r="2">
          <cell r="E2">
            <v>0</v>
          </cell>
        </row>
      </sheetData>
      <sheetData sheetId="1717">
        <row r="2">
          <cell r="E2">
            <v>0</v>
          </cell>
        </row>
      </sheetData>
      <sheetData sheetId="1718">
        <row r="2">
          <cell r="E2">
            <v>0</v>
          </cell>
        </row>
      </sheetData>
      <sheetData sheetId="1719">
        <row r="2">
          <cell r="E2">
            <v>0</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ow r="2">
          <cell r="E2">
            <v>0</v>
          </cell>
        </row>
      </sheetData>
      <sheetData sheetId="1732" refreshError="1"/>
      <sheetData sheetId="1733">
        <row r="2">
          <cell r="E2">
            <v>0</v>
          </cell>
        </row>
      </sheetData>
      <sheetData sheetId="1734">
        <row r="2">
          <cell r="E2">
            <v>0</v>
          </cell>
        </row>
      </sheetData>
      <sheetData sheetId="1735">
        <row r="2">
          <cell r="E2">
            <v>0</v>
          </cell>
        </row>
      </sheetData>
      <sheetData sheetId="1736">
        <row r="2">
          <cell r="E2">
            <v>0</v>
          </cell>
        </row>
      </sheetData>
      <sheetData sheetId="1737">
        <row r="2">
          <cell r="E2">
            <v>0</v>
          </cell>
        </row>
      </sheetData>
      <sheetData sheetId="1738">
        <row r="2">
          <cell r="E2">
            <v>0</v>
          </cell>
        </row>
      </sheetData>
      <sheetData sheetId="1739">
        <row r="2">
          <cell r="E2">
            <v>0</v>
          </cell>
        </row>
      </sheetData>
      <sheetData sheetId="1740">
        <row r="2">
          <cell r="E2">
            <v>0</v>
          </cell>
        </row>
      </sheetData>
      <sheetData sheetId="1741">
        <row r="2">
          <cell r="E2">
            <v>0</v>
          </cell>
        </row>
      </sheetData>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ow r="2">
          <cell r="E2">
            <v>0</v>
          </cell>
        </row>
      </sheetData>
      <sheetData sheetId="1753" refreshError="1"/>
      <sheetData sheetId="1754" refreshError="1"/>
      <sheetData sheetId="1755" refreshError="1"/>
      <sheetData sheetId="1756" refreshError="1"/>
      <sheetData sheetId="1757" refreshError="1"/>
      <sheetData sheetId="1758" refreshError="1"/>
      <sheetData sheetId="1759">
        <row r="2">
          <cell r="E2">
            <v>0</v>
          </cell>
        </row>
      </sheetData>
      <sheetData sheetId="1760">
        <row r="2">
          <cell r="E2">
            <v>0</v>
          </cell>
        </row>
      </sheetData>
      <sheetData sheetId="1761">
        <row r="2">
          <cell r="E2">
            <v>0</v>
          </cell>
        </row>
      </sheetData>
      <sheetData sheetId="1762">
        <row r="2">
          <cell r="E2">
            <v>0</v>
          </cell>
        </row>
      </sheetData>
      <sheetData sheetId="1763">
        <row r="2">
          <cell r="E2">
            <v>0</v>
          </cell>
        </row>
      </sheetData>
      <sheetData sheetId="1764">
        <row r="2">
          <cell r="E2">
            <v>0</v>
          </cell>
        </row>
      </sheetData>
      <sheetData sheetId="1765">
        <row r="2">
          <cell r="E2">
            <v>0</v>
          </cell>
        </row>
      </sheetData>
      <sheetData sheetId="1766">
        <row r="2">
          <cell r="E2">
            <v>0</v>
          </cell>
        </row>
      </sheetData>
      <sheetData sheetId="1767">
        <row r="2">
          <cell r="E2">
            <v>0</v>
          </cell>
        </row>
      </sheetData>
      <sheetData sheetId="1768">
        <row r="2">
          <cell r="E2">
            <v>0</v>
          </cell>
        </row>
      </sheetData>
      <sheetData sheetId="1769">
        <row r="2">
          <cell r="E2">
            <v>0</v>
          </cell>
        </row>
      </sheetData>
      <sheetData sheetId="1770">
        <row r="2">
          <cell r="E2">
            <v>0</v>
          </cell>
        </row>
      </sheetData>
      <sheetData sheetId="1771">
        <row r="2">
          <cell r="E2">
            <v>0</v>
          </cell>
        </row>
      </sheetData>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2">
          <cell r="E2">
            <v>0</v>
          </cell>
        </row>
      </sheetData>
      <sheetData sheetId="2168">
        <row r="2">
          <cell r="E2">
            <v>0</v>
          </cell>
        </row>
      </sheetData>
      <sheetData sheetId="2169">
        <row r="2">
          <cell r="E2">
            <v>0</v>
          </cell>
        </row>
      </sheetData>
      <sheetData sheetId="2170">
        <row r="2">
          <cell r="E2">
            <v>0</v>
          </cell>
        </row>
      </sheetData>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ow r="2">
          <cell r="E2">
            <v>0</v>
          </cell>
        </row>
      </sheetData>
      <sheetData sheetId="2186">
        <row r="2">
          <cell r="E2">
            <v>0</v>
          </cell>
        </row>
      </sheetData>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2">
          <cell r="E2">
            <v>0</v>
          </cell>
        </row>
      </sheetData>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ow r="2">
          <cell r="E2">
            <v>0</v>
          </cell>
        </row>
      </sheetData>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ow r="2">
          <cell r="E2">
            <v>0</v>
          </cell>
        </row>
      </sheetData>
      <sheetData sheetId="2233" refreshError="1"/>
      <sheetData sheetId="2234" refreshError="1"/>
      <sheetData sheetId="2235">
        <row r="2">
          <cell r="E2">
            <v>0</v>
          </cell>
        </row>
      </sheetData>
      <sheetData sheetId="2236">
        <row r="2">
          <cell r="E2">
            <v>0</v>
          </cell>
        </row>
      </sheetData>
      <sheetData sheetId="2237">
        <row r="2">
          <cell r="E2">
            <v>0</v>
          </cell>
        </row>
      </sheetData>
      <sheetData sheetId="2238">
        <row r="2">
          <cell r="E2">
            <v>0</v>
          </cell>
        </row>
      </sheetData>
      <sheetData sheetId="2239">
        <row r="2">
          <cell r="E2">
            <v>0</v>
          </cell>
        </row>
      </sheetData>
      <sheetData sheetId="2240">
        <row r="2">
          <cell r="E2">
            <v>0</v>
          </cell>
        </row>
      </sheetData>
      <sheetData sheetId="2241">
        <row r="2">
          <cell r="E2">
            <v>0</v>
          </cell>
        </row>
      </sheetData>
      <sheetData sheetId="2242">
        <row r="2">
          <cell r="E2">
            <v>0</v>
          </cell>
        </row>
      </sheetData>
      <sheetData sheetId="2243">
        <row r="2">
          <cell r="E2">
            <v>0</v>
          </cell>
        </row>
      </sheetData>
      <sheetData sheetId="2244">
        <row r="2">
          <cell r="E2">
            <v>0</v>
          </cell>
        </row>
      </sheetData>
      <sheetData sheetId="2245">
        <row r="2">
          <cell r="E2">
            <v>0</v>
          </cell>
        </row>
      </sheetData>
      <sheetData sheetId="2246">
        <row r="2">
          <cell r="E2">
            <v>0</v>
          </cell>
        </row>
      </sheetData>
      <sheetData sheetId="2247">
        <row r="2">
          <cell r="E2">
            <v>0</v>
          </cell>
        </row>
      </sheetData>
      <sheetData sheetId="2248">
        <row r="2">
          <cell r="E2">
            <v>0</v>
          </cell>
        </row>
      </sheetData>
      <sheetData sheetId="2249">
        <row r="2">
          <cell r="E2">
            <v>0</v>
          </cell>
        </row>
      </sheetData>
      <sheetData sheetId="2250">
        <row r="2">
          <cell r="E2">
            <v>0</v>
          </cell>
        </row>
      </sheetData>
      <sheetData sheetId="2251">
        <row r="2">
          <cell r="E2">
            <v>0</v>
          </cell>
        </row>
      </sheetData>
      <sheetData sheetId="2252">
        <row r="2">
          <cell r="E2">
            <v>0</v>
          </cell>
        </row>
      </sheetData>
      <sheetData sheetId="2253">
        <row r="2">
          <cell r="E2">
            <v>0</v>
          </cell>
        </row>
      </sheetData>
      <sheetData sheetId="2254">
        <row r="2">
          <cell r="E2">
            <v>0</v>
          </cell>
        </row>
      </sheetData>
      <sheetData sheetId="2255">
        <row r="2">
          <cell r="E2">
            <v>0</v>
          </cell>
        </row>
      </sheetData>
      <sheetData sheetId="2256">
        <row r="2">
          <cell r="E2">
            <v>0</v>
          </cell>
        </row>
      </sheetData>
      <sheetData sheetId="2257">
        <row r="2">
          <cell r="E2">
            <v>0</v>
          </cell>
        </row>
      </sheetData>
      <sheetData sheetId="2258">
        <row r="2">
          <cell r="E2">
            <v>0</v>
          </cell>
        </row>
      </sheetData>
      <sheetData sheetId="2259">
        <row r="2">
          <cell r="E2">
            <v>0</v>
          </cell>
        </row>
      </sheetData>
      <sheetData sheetId="2260">
        <row r="2">
          <cell r="E2">
            <v>0</v>
          </cell>
        </row>
      </sheetData>
      <sheetData sheetId="2261">
        <row r="2">
          <cell r="E2">
            <v>0</v>
          </cell>
        </row>
      </sheetData>
      <sheetData sheetId="2262">
        <row r="2">
          <cell r="E2">
            <v>0</v>
          </cell>
        </row>
      </sheetData>
      <sheetData sheetId="2263">
        <row r="2">
          <cell r="E2">
            <v>0</v>
          </cell>
        </row>
      </sheetData>
      <sheetData sheetId="2264">
        <row r="2">
          <cell r="E2">
            <v>0</v>
          </cell>
        </row>
      </sheetData>
      <sheetData sheetId="2265">
        <row r="2">
          <cell r="E2">
            <v>0</v>
          </cell>
        </row>
      </sheetData>
      <sheetData sheetId="2266">
        <row r="2">
          <cell r="E2">
            <v>0</v>
          </cell>
        </row>
      </sheetData>
      <sheetData sheetId="2267">
        <row r="2">
          <cell r="E2">
            <v>0</v>
          </cell>
        </row>
      </sheetData>
      <sheetData sheetId="2268">
        <row r="2">
          <cell r="E2">
            <v>0</v>
          </cell>
        </row>
      </sheetData>
      <sheetData sheetId="2269">
        <row r="2">
          <cell r="E2">
            <v>0</v>
          </cell>
        </row>
      </sheetData>
      <sheetData sheetId="2270">
        <row r="2">
          <cell r="E2">
            <v>0</v>
          </cell>
        </row>
      </sheetData>
      <sheetData sheetId="2271">
        <row r="2">
          <cell r="E2">
            <v>0</v>
          </cell>
        </row>
      </sheetData>
      <sheetData sheetId="2272">
        <row r="2">
          <cell r="E2">
            <v>0</v>
          </cell>
        </row>
      </sheetData>
      <sheetData sheetId="2273">
        <row r="2">
          <cell r="E2">
            <v>0</v>
          </cell>
        </row>
      </sheetData>
      <sheetData sheetId="2274">
        <row r="2">
          <cell r="E2">
            <v>0</v>
          </cell>
        </row>
      </sheetData>
      <sheetData sheetId="2275">
        <row r="2">
          <cell r="E2">
            <v>0</v>
          </cell>
        </row>
      </sheetData>
      <sheetData sheetId="2276">
        <row r="2">
          <cell r="E2">
            <v>0</v>
          </cell>
        </row>
      </sheetData>
      <sheetData sheetId="2277">
        <row r="2">
          <cell r="E2">
            <v>0</v>
          </cell>
        </row>
      </sheetData>
      <sheetData sheetId="2278">
        <row r="2">
          <cell r="E2">
            <v>0</v>
          </cell>
        </row>
      </sheetData>
      <sheetData sheetId="2279">
        <row r="2">
          <cell r="E2">
            <v>0</v>
          </cell>
        </row>
      </sheetData>
      <sheetData sheetId="2280">
        <row r="2">
          <cell r="E2">
            <v>0</v>
          </cell>
        </row>
      </sheetData>
      <sheetData sheetId="2281">
        <row r="2">
          <cell r="E2">
            <v>0</v>
          </cell>
        </row>
      </sheetData>
      <sheetData sheetId="2282">
        <row r="2">
          <cell r="E2">
            <v>0</v>
          </cell>
        </row>
      </sheetData>
      <sheetData sheetId="2283">
        <row r="2">
          <cell r="E2">
            <v>0</v>
          </cell>
        </row>
      </sheetData>
      <sheetData sheetId="2284">
        <row r="2">
          <cell r="E2">
            <v>0</v>
          </cell>
        </row>
      </sheetData>
      <sheetData sheetId="2285">
        <row r="2">
          <cell r="E2">
            <v>0</v>
          </cell>
        </row>
      </sheetData>
      <sheetData sheetId="2286">
        <row r="2">
          <cell r="E2">
            <v>0</v>
          </cell>
        </row>
      </sheetData>
      <sheetData sheetId="2287">
        <row r="2">
          <cell r="E2">
            <v>0</v>
          </cell>
        </row>
      </sheetData>
      <sheetData sheetId="2288">
        <row r="2">
          <cell r="E2">
            <v>0</v>
          </cell>
        </row>
      </sheetData>
      <sheetData sheetId="2289">
        <row r="2">
          <cell r="E2">
            <v>0</v>
          </cell>
        </row>
      </sheetData>
      <sheetData sheetId="2290">
        <row r="2">
          <cell r="E2">
            <v>0</v>
          </cell>
        </row>
      </sheetData>
      <sheetData sheetId="2291">
        <row r="2">
          <cell r="E2">
            <v>0</v>
          </cell>
        </row>
      </sheetData>
      <sheetData sheetId="2292">
        <row r="2">
          <cell r="E2">
            <v>0</v>
          </cell>
        </row>
      </sheetData>
      <sheetData sheetId="2293">
        <row r="2">
          <cell r="E2">
            <v>0</v>
          </cell>
        </row>
      </sheetData>
      <sheetData sheetId="2294">
        <row r="2">
          <cell r="E2">
            <v>0</v>
          </cell>
        </row>
      </sheetData>
      <sheetData sheetId="2295">
        <row r="2">
          <cell r="E2">
            <v>0</v>
          </cell>
        </row>
      </sheetData>
      <sheetData sheetId="2296">
        <row r="2">
          <cell r="E2">
            <v>0</v>
          </cell>
        </row>
      </sheetData>
      <sheetData sheetId="2297">
        <row r="2">
          <cell r="E2">
            <v>0</v>
          </cell>
        </row>
      </sheetData>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row r="2">
          <cell r="E2">
            <v>0</v>
          </cell>
        </row>
      </sheetData>
      <sheetData sheetId="2315">
        <row r="2">
          <cell r="E2">
            <v>0</v>
          </cell>
        </row>
      </sheetData>
      <sheetData sheetId="2316">
        <row r="2">
          <cell r="E2">
            <v>0</v>
          </cell>
        </row>
      </sheetData>
      <sheetData sheetId="2317">
        <row r="2">
          <cell r="E2">
            <v>0</v>
          </cell>
        </row>
      </sheetData>
      <sheetData sheetId="2318">
        <row r="2">
          <cell r="E2">
            <v>0</v>
          </cell>
        </row>
      </sheetData>
      <sheetData sheetId="2319">
        <row r="2">
          <cell r="E2">
            <v>0</v>
          </cell>
        </row>
      </sheetData>
      <sheetData sheetId="2320">
        <row r="2">
          <cell r="E2">
            <v>0</v>
          </cell>
        </row>
      </sheetData>
      <sheetData sheetId="2321">
        <row r="2">
          <cell r="E2">
            <v>0</v>
          </cell>
        </row>
      </sheetData>
      <sheetData sheetId="2322">
        <row r="2">
          <cell r="E2">
            <v>0</v>
          </cell>
        </row>
      </sheetData>
      <sheetData sheetId="2323">
        <row r="2">
          <cell r="E2">
            <v>0</v>
          </cell>
        </row>
      </sheetData>
      <sheetData sheetId="2324">
        <row r="2">
          <cell r="E2">
            <v>0</v>
          </cell>
        </row>
      </sheetData>
      <sheetData sheetId="2325">
        <row r="2">
          <cell r="E2">
            <v>0</v>
          </cell>
        </row>
      </sheetData>
      <sheetData sheetId="2326">
        <row r="2">
          <cell r="E2">
            <v>0</v>
          </cell>
        </row>
      </sheetData>
      <sheetData sheetId="2327">
        <row r="2">
          <cell r="E2">
            <v>0</v>
          </cell>
        </row>
      </sheetData>
      <sheetData sheetId="2328">
        <row r="2">
          <cell r="E2">
            <v>0</v>
          </cell>
        </row>
      </sheetData>
      <sheetData sheetId="2329">
        <row r="2">
          <cell r="E2">
            <v>0</v>
          </cell>
        </row>
      </sheetData>
      <sheetData sheetId="2330">
        <row r="2">
          <cell r="E2">
            <v>0</v>
          </cell>
        </row>
      </sheetData>
      <sheetData sheetId="2331">
        <row r="2">
          <cell r="E2">
            <v>0</v>
          </cell>
        </row>
      </sheetData>
      <sheetData sheetId="2332">
        <row r="2">
          <cell r="E2">
            <v>0</v>
          </cell>
        </row>
      </sheetData>
      <sheetData sheetId="2333">
        <row r="2">
          <cell r="E2">
            <v>0</v>
          </cell>
        </row>
      </sheetData>
      <sheetData sheetId="2334">
        <row r="2">
          <cell r="E2">
            <v>0</v>
          </cell>
        </row>
      </sheetData>
      <sheetData sheetId="2335">
        <row r="2">
          <cell r="E2">
            <v>0</v>
          </cell>
        </row>
      </sheetData>
      <sheetData sheetId="2336">
        <row r="2">
          <cell r="E2">
            <v>0</v>
          </cell>
        </row>
      </sheetData>
      <sheetData sheetId="2337">
        <row r="2">
          <cell r="E2">
            <v>0</v>
          </cell>
        </row>
      </sheetData>
      <sheetData sheetId="2338">
        <row r="2">
          <cell r="E2">
            <v>0</v>
          </cell>
        </row>
      </sheetData>
      <sheetData sheetId="2339">
        <row r="2">
          <cell r="E2">
            <v>0</v>
          </cell>
        </row>
      </sheetData>
      <sheetData sheetId="2340">
        <row r="2">
          <cell r="E2">
            <v>0</v>
          </cell>
        </row>
      </sheetData>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row r="2">
          <cell r="E2">
            <v>0</v>
          </cell>
        </row>
      </sheetData>
      <sheetData sheetId="2398">
        <row r="2">
          <cell r="E2">
            <v>0</v>
          </cell>
        </row>
      </sheetData>
      <sheetData sheetId="2399">
        <row r="2">
          <cell r="E2">
            <v>0</v>
          </cell>
        </row>
      </sheetData>
      <sheetData sheetId="2400">
        <row r="2">
          <cell r="E2">
            <v>0</v>
          </cell>
        </row>
      </sheetData>
      <sheetData sheetId="2401">
        <row r="2">
          <cell r="E2">
            <v>0</v>
          </cell>
        </row>
      </sheetData>
      <sheetData sheetId="2402">
        <row r="2">
          <cell r="E2">
            <v>0</v>
          </cell>
        </row>
      </sheetData>
      <sheetData sheetId="2403">
        <row r="2">
          <cell r="E2">
            <v>0</v>
          </cell>
        </row>
      </sheetData>
      <sheetData sheetId="2404">
        <row r="2">
          <cell r="E2">
            <v>0</v>
          </cell>
        </row>
      </sheetData>
      <sheetData sheetId="2405">
        <row r="2">
          <cell r="E2">
            <v>0</v>
          </cell>
        </row>
      </sheetData>
      <sheetData sheetId="2406">
        <row r="2">
          <cell r="E2">
            <v>0</v>
          </cell>
        </row>
      </sheetData>
      <sheetData sheetId="2407">
        <row r="2">
          <cell r="E2">
            <v>0</v>
          </cell>
        </row>
      </sheetData>
      <sheetData sheetId="2408">
        <row r="2">
          <cell r="E2">
            <v>0</v>
          </cell>
        </row>
      </sheetData>
      <sheetData sheetId="2409">
        <row r="2">
          <cell r="E2">
            <v>0</v>
          </cell>
        </row>
      </sheetData>
      <sheetData sheetId="2410">
        <row r="2">
          <cell r="E2">
            <v>0</v>
          </cell>
        </row>
      </sheetData>
      <sheetData sheetId="2411">
        <row r="2">
          <cell r="E2">
            <v>0</v>
          </cell>
        </row>
      </sheetData>
      <sheetData sheetId="2412">
        <row r="2">
          <cell r="E2">
            <v>0</v>
          </cell>
        </row>
      </sheetData>
      <sheetData sheetId="2413">
        <row r="2">
          <cell r="E2">
            <v>0</v>
          </cell>
        </row>
      </sheetData>
      <sheetData sheetId="2414">
        <row r="2">
          <cell r="E2">
            <v>0</v>
          </cell>
        </row>
      </sheetData>
      <sheetData sheetId="2415">
        <row r="2">
          <cell r="E2">
            <v>0</v>
          </cell>
        </row>
      </sheetData>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row r="2">
          <cell r="E2">
            <v>0</v>
          </cell>
        </row>
      </sheetData>
      <sheetData sheetId="2429">
        <row r="2">
          <cell r="E2">
            <v>0</v>
          </cell>
        </row>
      </sheetData>
      <sheetData sheetId="2430">
        <row r="2">
          <cell r="E2">
            <v>0</v>
          </cell>
        </row>
      </sheetData>
      <sheetData sheetId="2431">
        <row r="2">
          <cell r="E2">
            <v>0</v>
          </cell>
        </row>
      </sheetData>
      <sheetData sheetId="2432">
        <row r="2">
          <cell r="E2">
            <v>0</v>
          </cell>
        </row>
      </sheetData>
      <sheetData sheetId="2433">
        <row r="2">
          <cell r="E2">
            <v>0</v>
          </cell>
        </row>
      </sheetData>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row r="2">
          <cell r="E2">
            <v>0</v>
          </cell>
        </row>
      </sheetData>
      <sheetData sheetId="2528">
        <row r="2">
          <cell r="E2">
            <v>0</v>
          </cell>
        </row>
      </sheetData>
      <sheetData sheetId="2529">
        <row r="2">
          <cell r="E2">
            <v>0</v>
          </cell>
        </row>
      </sheetData>
      <sheetData sheetId="2530">
        <row r="2">
          <cell r="E2">
            <v>0</v>
          </cell>
        </row>
      </sheetData>
      <sheetData sheetId="2531">
        <row r="2">
          <cell r="E2">
            <v>0</v>
          </cell>
        </row>
      </sheetData>
      <sheetData sheetId="2532">
        <row r="2">
          <cell r="E2">
            <v>0</v>
          </cell>
        </row>
      </sheetData>
      <sheetData sheetId="2533">
        <row r="2">
          <cell r="E2">
            <v>0</v>
          </cell>
        </row>
      </sheetData>
      <sheetData sheetId="2534">
        <row r="2">
          <cell r="E2">
            <v>0</v>
          </cell>
        </row>
      </sheetData>
      <sheetData sheetId="2535">
        <row r="2">
          <cell r="E2">
            <v>0</v>
          </cell>
        </row>
      </sheetData>
      <sheetData sheetId="2536">
        <row r="2">
          <cell r="E2">
            <v>0</v>
          </cell>
        </row>
      </sheetData>
      <sheetData sheetId="2537">
        <row r="2">
          <cell r="E2">
            <v>0</v>
          </cell>
        </row>
      </sheetData>
      <sheetData sheetId="2538">
        <row r="2">
          <cell r="E2">
            <v>0</v>
          </cell>
        </row>
      </sheetData>
      <sheetData sheetId="2539">
        <row r="2">
          <cell r="E2">
            <v>0</v>
          </cell>
        </row>
      </sheetData>
      <sheetData sheetId="2540">
        <row r="2">
          <cell r="E2">
            <v>0</v>
          </cell>
        </row>
      </sheetData>
      <sheetData sheetId="2541">
        <row r="2">
          <cell r="E2">
            <v>0</v>
          </cell>
        </row>
      </sheetData>
      <sheetData sheetId="2542">
        <row r="2">
          <cell r="E2">
            <v>0</v>
          </cell>
        </row>
      </sheetData>
      <sheetData sheetId="2543">
        <row r="2">
          <cell r="E2">
            <v>0</v>
          </cell>
        </row>
      </sheetData>
      <sheetData sheetId="2544">
        <row r="2">
          <cell r="E2">
            <v>0</v>
          </cell>
        </row>
      </sheetData>
      <sheetData sheetId="2545">
        <row r="2">
          <cell r="E2">
            <v>0</v>
          </cell>
        </row>
      </sheetData>
      <sheetData sheetId="2546">
        <row r="2">
          <cell r="E2">
            <v>0</v>
          </cell>
        </row>
      </sheetData>
      <sheetData sheetId="2547">
        <row r="2">
          <cell r="E2">
            <v>0</v>
          </cell>
        </row>
      </sheetData>
      <sheetData sheetId="2548">
        <row r="2">
          <cell r="E2">
            <v>0</v>
          </cell>
        </row>
      </sheetData>
      <sheetData sheetId="2549">
        <row r="2">
          <cell r="E2">
            <v>0</v>
          </cell>
        </row>
      </sheetData>
      <sheetData sheetId="2550">
        <row r="2">
          <cell r="E2">
            <v>0</v>
          </cell>
        </row>
      </sheetData>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row r="2">
          <cell r="E2">
            <v>0</v>
          </cell>
        </row>
      </sheetData>
      <sheetData sheetId="2602">
        <row r="2">
          <cell r="E2">
            <v>0</v>
          </cell>
        </row>
      </sheetData>
      <sheetData sheetId="2603">
        <row r="2">
          <cell r="E2">
            <v>0</v>
          </cell>
        </row>
      </sheetData>
      <sheetData sheetId="2604">
        <row r="2">
          <cell r="E2">
            <v>0</v>
          </cell>
        </row>
      </sheetData>
      <sheetData sheetId="2605">
        <row r="2">
          <cell r="E2">
            <v>0</v>
          </cell>
        </row>
      </sheetData>
      <sheetData sheetId="2606">
        <row r="2">
          <cell r="E2">
            <v>0</v>
          </cell>
        </row>
      </sheetData>
      <sheetData sheetId="2607">
        <row r="2">
          <cell r="E2">
            <v>0</v>
          </cell>
        </row>
      </sheetData>
      <sheetData sheetId="2608">
        <row r="2">
          <cell r="E2">
            <v>0</v>
          </cell>
        </row>
      </sheetData>
      <sheetData sheetId="2609">
        <row r="2">
          <cell r="E2">
            <v>0</v>
          </cell>
        </row>
      </sheetData>
      <sheetData sheetId="2610">
        <row r="2">
          <cell r="E2">
            <v>0</v>
          </cell>
        </row>
      </sheetData>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row r="2">
          <cell r="E2">
            <v>0</v>
          </cell>
        </row>
      </sheetData>
      <sheetData sheetId="2626">
        <row r="2">
          <cell r="E2">
            <v>0</v>
          </cell>
        </row>
      </sheetData>
      <sheetData sheetId="2627">
        <row r="2">
          <cell r="E2">
            <v>0</v>
          </cell>
        </row>
      </sheetData>
      <sheetData sheetId="2628">
        <row r="2">
          <cell r="E2">
            <v>0</v>
          </cell>
        </row>
      </sheetData>
      <sheetData sheetId="2629">
        <row r="2">
          <cell r="E2">
            <v>0</v>
          </cell>
        </row>
      </sheetData>
      <sheetData sheetId="2630">
        <row r="2">
          <cell r="E2">
            <v>0</v>
          </cell>
        </row>
      </sheetData>
      <sheetData sheetId="2631">
        <row r="2">
          <cell r="E2">
            <v>0</v>
          </cell>
        </row>
      </sheetData>
      <sheetData sheetId="2632">
        <row r="2">
          <cell r="E2">
            <v>0</v>
          </cell>
        </row>
      </sheetData>
      <sheetData sheetId="2633">
        <row r="2">
          <cell r="E2">
            <v>0</v>
          </cell>
        </row>
      </sheetData>
      <sheetData sheetId="2634">
        <row r="2">
          <cell r="E2">
            <v>0</v>
          </cell>
        </row>
      </sheetData>
      <sheetData sheetId="2635">
        <row r="2">
          <cell r="E2">
            <v>0</v>
          </cell>
        </row>
      </sheetData>
      <sheetData sheetId="2636">
        <row r="2">
          <cell r="E2">
            <v>0</v>
          </cell>
        </row>
      </sheetData>
      <sheetData sheetId="2637">
        <row r="2">
          <cell r="E2">
            <v>0</v>
          </cell>
        </row>
      </sheetData>
      <sheetData sheetId="2638">
        <row r="2">
          <cell r="E2">
            <v>0</v>
          </cell>
        </row>
      </sheetData>
      <sheetData sheetId="2639">
        <row r="2">
          <cell r="E2">
            <v>0</v>
          </cell>
        </row>
      </sheetData>
      <sheetData sheetId="2640">
        <row r="2">
          <cell r="E2">
            <v>0</v>
          </cell>
        </row>
      </sheetData>
      <sheetData sheetId="2641">
        <row r="2">
          <cell r="E2">
            <v>0</v>
          </cell>
        </row>
      </sheetData>
      <sheetData sheetId="2642">
        <row r="2">
          <cell r="E2">
            <v>0</v>
          </cell>
        </row>
      </sheetData>
      <sheetData sheetId="2643">
        <row r="2">
          <cell r="E2">
            <v>0</v>
          </cell>
        </row>
      </sheetData>
      <sheetData sheetId="2644">
        <row r="2">
          <cell r="E2">
            <v>0</v>
          </cell>
        </row>
      </sheetData>
      <sheetData sheetId="2645">
        <row r="2">
          <cell r="E2">
            <v>0</v>
          </cell>
        </row>
      </sheetData>
      <sheetData sheetId="2646">
        <row r="2">
          <cell r="E2">
            <v>0</v>
          </cell>
        </row>
      </sheetData>
      <sheetData sheetId="2647">
        <row r="2">
          <cell r="E2">
            <v>0</v>
          </cell>
        </row>
      </sheetData>
      <sheetData sheetId="2648">
        <row r="2">
          <cell r="E2">
            <v>0</v>
          </cell>
        </row>
      </sheetData>
      <sheetData sheetId="2649">
        <row r="2">
          <cell r="E2">
            <v>0</v>
          </cell>
        </row>
      </sheetData>
      <sheetData sheetId="2650">
        <row r="2">
          <cell r="E2">
            <v>0</v>
          </cell>
        </row>
      </sheetData>
      <sheetData sheetId="2651">
        <row r="2">
          <cell r="E2">
            <v>0</v>
          </cell>
        </row>
      </sheetData>
      <sheetData sheetId="2652">
        <row r="2">
          <cell r="E2">
            <v>0</v>
          </cell>
        </row>
      </sheetData>
      <sheetData sheetId="2653">
        <row r="2">
          <cell r="E2">
            <v>0</v>
          </cell>
        </row>
      </sheetData>
      <sheetData sheetId="2654">
        <row r="2">
          <cell r="E2">
            <v>0</v>
          </cell>
        </row>
      </sheetData>
      <sheetData sheetId="2655">
        <row r="2">
          <cell r="E2">
            <v>0</v>
          </cell>
        </row>
      </sheetData>
      <sheetData sheetId="2656">
        <row r="2">
          <cell r="E2">
            <v>0</v>
          </cell>
        </row>
      </sheetData>
      <sheetData sheetId="2657">
        <row r="2">
          <cell r="E2">
            <v>0</v>
          </cell>
        </row>
      </sheetData>
      <sheetData sheetId="2658">
        <row r="2">
          <cell r="E2">
            <v>0</v>
          </cell>
        </row>
      </sheetData>
      <sheetData sheetId="2659">
        <row r="2">
          <cell r="E2">
            <v>0</v>
          </cell>
        </row>
      </sheetData>
      <sheetData sheetId="2660">
        <row r="2">
          <cell r="E2">
            <v>0</v>
          </cell>
        </row>
      </sheetData>
      <sheetData sheetId="2661">
        <row r="2">
          <cell r="E2">
            <v>0</v>
          </cell>
        </row>
      </sheetData>
      <sheetData sheetId="2662">
        <row r="2">
          <cell r="E2">
            <v>0</v>
          </cell>
        </row>
      </sheetData>
      <sheetData sheetId="2663">
        <row r="2">
          <cell r="E2">
            <v>0</v>
          </cell>
        </row>
      </sheetData>
      <sheetData sheetId="2664" refreshError="1"/>
      <sheetData sheetId="2665">
        <row r="2">
          <cell r="E2">
            <v>0</v>
          </cell>
        </row>
      </sheetData>
      <sheetData sheetId="2666">
        <row r="2">
          <cell r="E2">
            <v>0</v>
          </cell>
        </row>
      </sheetData>
      <sheetData sheetId="2667">
        <row r="2">
          <cell r="E2">
            <v>0</v>
          </cell>
        </row>
      </sheetData>
      <sheetData sheetId="2668">
        <row r="2">
          <cell r="E2">
            <v>0</v>
          </cell>
        </row>
      </sheetData>
      <sheetData sheetId="2669">
        <row r="2">
          <cell r="E2">
            <v>0</v>
          </cell>
        </row>
      </sheetData>
      <sheetData sheetId="2670">
        <row r="2">
          <cell r="E2">
            <v>0</v>
          </cell>
        </row>
      </sheetData>
      <sheetData sheetId="2671">
        <row r="2">
          <cell r="E2">
            <v>0</v>
          </cell>
        </row>
      </sheetData>
      <sheetData sheetId="2672">
        <row r="2">
          <cell r="E2">
            <v>0</v>
          </cell>
        </row>
      </sheetData>
      <sheetData sheetId="2673">
        <row r="2">
          <cell r="E2">
            <v>0</v>
          </cell>
        </row>
      </sheetData>
      <sheetData sheetId="2674">
        <row r="2">
          <cell r="E2">
            <v>0</v>
          </cell>
        </row>
      </sheetData>
      <sheetData sheetId="2675">
        <row r="2">
          <cell r="E2">
            <v>0</v>
          </cell>
        </row>
      </sheetData>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ow r="2">
          <cell r="E2">
            <v>0</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2">
          <cell r="E2">
            <v>0</v>
          </cell>
        </row>
      </sheetData>
      <sheetData sheetId="2806">
        <row r="2">
          <cell r="E2">
            <v>0</v>
          </cell>
        </row>
      </sheetData>
      <sheetData sheetId="2807">
        <row r="2">
          <cell r="E2">
            <v>0</v>
          </cell>
        </row>
      </sheetData>
      <sheetData sheetId="2808">
        <row r="2">
          <cell r="E2">
            <v>0</v>
          </cell>
        </row>
      </sheetData>
      <sheetData sheetId="2809">
        <row r="2">
          <cell r="E2">
            <v>0</v>
          </cell>
        </row>
      </sheetData>
      <sheetData sheetId="2810">
        <row r="2">
          <cell r="E2">
            <v>0</v>
          </cell>
        </row>
      </sheetData>
      <sheetData sheetId="2811">
        <row r="2">
          <cell r="E2">
            <v>0</v>
          </cell>
        </row>
      </sheetData>
      <sheetData sheetId="2812">
        <row r="2">
          <cell r="E2">
            <v>0</v>
          </cell>
        </row>
      </sheetData>
      <sheetData sheetId="2813">
        <row r="2">
          <cell r="E2">
            <v>0</v>
          </cell>
        </row>
      </sheetData>
      <sheetData sheetId="2814">
        <row r="2">
          <cell r="E2">
            <v>0</v>
          </cell>
        </row>
      </sheetData>
      <sheetData sheetId="2815">
        <row r="2">
          <cell r="E2">
            <v>0</v>
          </cell>
        </row>
      </sheetData>
      <sheetData sheetId="2816">
        <row r="2">
          <cell r="E2">
            <v>0</v>
          </cell>
        </row>
      </sheetData>
      <sheetData sheetId="2817">
        <row r="2">
          <cell r="E2">
            <v>0</v>
          </cell>
        </row>
      </sheetData>
      <sheetData sheetId="2818">
        <row r="2">
          <cell r="E2">
            <v>0</v>
          </cell>
        </row>
      </sheetData>
      <sheetData sheetId="2819">
        <row r="2">
          <cell r="E2">
            <v>0</v>
          </cell>
        </row>
      </sheetData>
      <sheetData sheetId="2820">
        <row r="2">
          <cell r="E2">
            <v>0</v>
          </cell>
        </row>
      </sheetData>
      <sheetData sheetId="2821">
        <row r="2">
          <cell r="E2">
            <v>0</v>
          </cell>
        </row>
      </sheetData>
      <sheetData sheetId="2822">
        <row r="2">
          <cell r="E2">
            <v>0</v>
          </cell>
        </row>
      </sheetData>
      <sheetData sheetId="2823">
        <row r="2">
          <cell r="E2">
            <v>0</v>
          </cell>
        </row>
      </sheetData>
      <sheetData sheetId="2824">
        <row r="2">
          <cell r="E2">
            <v>0</v>
          </cell>
        </row>
      </sheetData>
      <sheetData sheetId="2825">
        <row r="2">
          <cell r="E2">
            <v>0</v>
          </cell>
        </row>
      </sheetData>
      <sheetData sheetId="2826">
        <row r="2">
          <cell r="E2">
            <v>0</v>
          </cell>
        </row>
      </sheetData>
      <sheetData sheetId="2827">
        <row r="2">
          <cell r="E2">
            <v>0</v>
          </cell>
        </row>
      </sheetData>
      <sheetData sheetId="2828">
        <row r="2">
          <cell r="E2">
            <v>0</v>
          </cell>
        </row>
      </sheetData>
      <sheetData sheetId="2829">
        <row r="2">
          <cell r="E2">
            <v>0</v>
          </cell>
        </row>
      </sheetData>
      <sheetData sheetId="2830">
        <row r="2">
          <cell r="E2">
            <v>0</v>
          </cell>
        </row>
      </sheetData>
      <sheetData sheetId="2831">
        <row r="2">
          <cell r="E2">
            <v>0</v>
          </cell>
        </row>
      </sheetData>
      <sheetData sheetId="2832">
        <row r="2">
          <cell r="E2">
            <v>0</v>
          </cell>
        </row>
      </sheetData>
      <sheetData sheetId="2833">
        <row r="2">
          <cell r="E2">
            <v>0</v>
          </cell>
        </row>
      </sheetData>
      <sheetData sheetId="2834">
        <row r="2">
          <cell r="E2">
            <v>0</v>
          </cell>
        </row>
      </sheetData>
      <sheetData sheetId="2835">
        <row r="2">
          <cell r="E2">
            <v>0</v>
          </cell>
        </row>
      </sheetData>
      <sheetData sheetId="2836">
        <row r="2">
          <cell r="E2">
            <v>0</v>
          </cell>
        </row>
      </sheetData>
      <sheetData sheetId="2837">
        <row r="2">
          <cell r="E2">
            <v>0</v>
          </cell>
        </row>
      </sheetData>
      <sheetData sheetId="2838">
        <row r="2">
          <cell r="E2">
            <v>0</v>
          </cell>
        </row>
      </sheetData>
      <sheetData sheetId="2839">
        <row r="2">
          <cell r="E2">
            <v>0</v>
          </cell>
        </row>
      </sheetData>
      <sheetData sheetId="2840">
        <row r="2">
          <cell r="E2">
            <v>0</v>
          </cell>
        </row>
      </sheetData>
      <sheetData sheetId="2841">
        <row r="2">
          <cell r="E2">
            <v>0</v>
          </cell>
        </row>
      </sheetData>
      <sheetData sheetId="2842">
        <row r="2">
          <cell r="E2">
            <v>0</v>
          </cell>
        </row>
      </sheetData>
      <sheetData sheetId="2843">
        <row r="2">
          <cell r="E2">
            <v>0</v>
          </cell>
        </row>
      </sheetData>
      <sheetData sheetId="2844">
        <row r="2">
          <cell r="E2">
            <v>0</v>
          </cell>
        </row>
      </sheetData>
      <sheetData sheetId="2845">
        <row r="2">
          <cell r="E2">
            <v>0</v>
          </cell>
        </row>
      </sheetData>
      <sheetData sheetId="2846">
        <row r="2">
          <cell r="E2">
            <v>0</v>
          </cell>
        </row>
      </sheetData>
      <sheetData sheetId="2847">
        <row r="2">
          <cell r="E2">
            <v>0</v>
          </cell>
        </row>
      </sheetData>
      <sheetData sheetId="2848">
        <row r="2">
          <cell r="E2">
            <v>0</v>
          </cell>
        </row>
      </sheetData>
      <sheetData sheetId="2849">
        <row r="2">
          <cell r="E2">
            <v>0</v>
          </cell>
        </row>
      </sheetData>
      <sheetData sheetId="2850">
        <row r="2">
          <cell r="E2">
            <v>0</v>
          </cell>
        </row>
      </sheetData>
      <sheetData sheetId="2851">
        <row r="2">
          <cell r="E2">
            <v>0</v>
          </cell>
        </row>
      </sheetData>
      <sheetData sheetId="2852">
        <row r="2">
          <cell r="E2">
            <v>0</v>
          </cell>
        </row>
      </sheetData>
      <sheetData sheetId="2853">
        <row r="2">
          <cell r="E2">
            <v>0</v>
          </cell>
        </row>
      </sheetData>
      <sheetData sheetId="2854">
        <row r="2">
          <cell r="E2">
            <v>0</v>
          </cell>
        </row>
      </sheetData>
      <sheetData sheetId="2855">
        <row r="2">
          <cell r="E2">
            <v>0</v>
          </cell>
        </row>
      </sheetData>
      <sheetData sheetId="2856">
        <row r="2">
          <cell r="E2">
            <v>0</v>
          </cell>
        </row>
      </sheetData>
      <sheetData sheetId="2857">
        <row r="2">
          <cell r="E2">
            <v>0</v>
          </cell>
        </row>
      </sheetData>
      <sheetData sheetId="2858">
        <row r="2">
          <cell r="E2">
            <v>0</v>
          </cell>
        </row>
      </sheetData>
      <sheetData sheetId="2859">
        <row r="2">
          <cell r="E2">
            <v>0</v>
          </cell>
        </row>
      </sheetData>
      <sheetData sheetId="2860">
        <row r="2">
          <cell r="E2">
            <v>0</v>
          </cell>
        </row>
      </sheetData>
      <sheetData sheetId="2861">
        <row r="2">
          <cell r="E2">
            <v>0</v>
          </cell>
        </row>
      </sheetData>
      <sheetData sheetId="2862">
        <row r="2">
          <cell r="E2">
            <v>0</v>
          </cell>
        </row>
      </sheetData>
      <sheetData sheetId="2863">
        <row r="2">
          <cell r="E2">
            <v>0</v>
          </cell>
        </row>
      </sheetData>
      <sheetData sheetId="2864">
        <row r="2">
          <cell r="E2">
            <v>0</v>
          </cell>
        </row>
      </sheetData>
      <sheetData sheetId="2865">
        <row r="2">
          <cell r="E2">
            <v>0</v>
          </cell>
        </row>
      </sheetData>
      <sheetData sheetId="2866">
        <row r="2">
          <cell r="E2">
            <v>0</v>
          </cell>
        </row>
      </sheetData>
      <sheetData sheetId="2867">
        <row r="2">
          <cell r="E2">
            <v>0</v>
          </cell>
        </row>
      </sheetData>
      <sheetData sheetId="2868">
        <row r="2">
          <cell r="E2">
            <v>0</v>
          </cell>
        </row>
      </sheetData>
      <sheetData sheetId="2869">
        <row r="2">
          <cell r="E2">
            <v>0</v>
          </cell>
        </row>
      </sheetData>
      <sheetData sheetId="2870">
        <row r="2">
          <cell r="E2">
            <v>0</v>
          </cell>
        </row>
      </sheetData>
      <sheetData sheetId="2871">
        <row r="2">
          <cell r="E2">
            <v>0</v>
          </cell>
        </row>
      </sheetData>
      <sheetData sheetId="2872">
        <row r="2">
          <cell r="E2">
            <v>0</v>
          </cell>
        </row>
      </sheetData>
      <sheetData sheetId="2873">
        <row r="2">
          <cell r="E2">
            <v>0</v>
          </cell>
        </row>
      </sheetData>
      <sheetData sheetId="2874">
        <row r="2">
          <cell r="E2">
            <v>0</v>
          </cell>
        </row>
      </sheetData>
      <sheetData sheetId="2875">
        <row r="2">
          <cell r="E2">
            <v>0</v>
          </cell>
        </row>
      </sheetData>
      <sheetData sheetId="2876">
        <row r="2">
          <cell r="E2">
            <v>0</v>
          </cell>
        </row>
      </sheetData>
      <sheetData sheetId="2877">
        <row r="2">
          <cell r="E2">
            <v>0</v>
          </cell>
        </row>
      </sheetData>
      <sheetData sheetId="2878">
        <row r="2">
          <cell r="E2">
            <v>0</v>
          </cell>
        </row>
      </sheetData>
      <sheetData sheetId="2879">
        <row r="2">
          <cell r="E2">
            <v>0</v>
          </cell>
        </row>
      </sheetData>
      <sheetData sheetId="2880">
        <row r="2">
          <cell r="E2">
            <v>0</v>
          </cell>
        </row>
      </sheetData>
      <sheetData sheetId="2881">
        <row r="2">
          <cell r="E2">
            <v>0</v>
          </cell>
        </row>
      </sheetData>
      <sheetData sheetId="2882">
        <row r="2">
          <cell r="E2">
            <v>0</v>
          </cell>
        </row>
      </sheetData>
      <sheetData sheetId="2883">
        <row r="2">
          <cell r="E2">
            <v>0</v>
          </cell>
        </row>
      </sheetData>
      <sheetData sheetId="2884">
        <row r="2">
          <cell r="E2">
            <v>0</v>
          </cell>
        </row>
      </sheetData>
      <sheetData sheetId="2885">
        <row r="2">
          <cell r="E2">
            <v>0</v>
          </cell>
        </row>
      </sheetData>
      <sheetData sheetId="2886">
        <row r="2">
          <cell r="E2">
            <v>0</v>
          </cell>
        </row>
      </sheetData>
      <sheetData sheetId="2887">
        <row r="2">
          <cell r="E2">
            <v>0</v>
          </cell>
        </row>
      </sheetData>
      <sheetData sheetId="2888">
        <row r="2">
          <cell r="E2">
            <v>0</v>
          </cell>
        </row>
      </sheetData>
      <sheetData sheetId="2889">
        <row r="2">
          <cell r="E2">
            <v>0</v>
          </cell>
        </row>
      </sheetData>
      <sheetData sheetId="2890">
        <row r="2">
          <cell r="E2">
            <v>0</v>
          </cell>
        </row>
      </sheetData>
      <sheetData sheetId="2891">
        <row r="2">
          <cell r="E2">
            <v>0</v>
          </cell>
        </row>
      </sheetData>
      <sheetData sheetId="2892">
        <row r="2">
          <cell r="E2">
            <v>0</v>
          </cell>
        </row>
      </sheetData>
      <sheetData sheetId="2893">
        <row r="2">
          <cell r="E2">
            <v>0</v>
          </cell>
        </row>
      </sheetData>
      <sheetData sheetId="2894">
        <row r="2">
          <cell r="E2">
            <v>0</v>
          </cell>
        </row>
      </sheetData>
      <sheetData sheetId="2895">
        <row r="2">
          <cell r="E2">
            <v>0</v>
          </cell>
        </row>
      </sheetData>
      <sheetData sheetId="2896">
        <row r="2">
          <cell r="E2">
            <v>0</v>
          </cell>
        </row>
      </sheetData>
      <sheetData sheetId="2897">
        <row r="2">
          <cell r="E2">
            <v>0</v>
          </cell>
        </row>
      </sheetData>
      <sheetData sheetId="2898">
        <row r="2">
          <cell r="E2">
            <v>0</v>
          </cell>
        </row>
      </sheetData>
      <sheetData sheetId="2899">
        <row r="2">
          <cell r="E2">
            <v>0</v>
          </cell>
        </row>
      </sheetData>
      <sheetData sheetId="2900">
        <row r="2">
          <cell r="E2">
            <v>0</v>
          </cell>
        </row>
      </sheetData>
      <sheetData sheetId="2901">
        <row r="2">
          <cell r="E2">
            <v>0</v>
          </cell>
        </row>
      </sheetData>
      <sheetData sheetId="2902">
        <row r="2">
          <cell r="E2">
            <v>0</v>
          </cell>
        </row>
      </sheetData>
      <sheetData sheetId="2903">
        <row r="2">
          <cell r="E2">
            <v>0</v>
          </cell>
        </row>
      </sheetData>
      <sheetData sheetId="2904">
        <row r="2">
          <cell r="E2">
            <v>0</v>
          </cell>
        </row>
      </sheetData>
      <sheetData sheetId="2905">
        <row r="2">
          <cell r="E2">
            <v>0</v>
          </cell>
        </row>
      </sheetData>
      <sheetData sheetId="2906">
        <row r="2">
          <cell r="E2">
            <v>0</v>
          </cell>
        </row>
      </sheetData>
      <sheetData sheetId="2907">
        <row r="2">
          <cell r="E2">
            <v>0</v>
          </cell>
        </row>
      </sheetData>
      <sheetData sheetId="2908">
        <row r="2">
          <cell r="E2">
            <v>0</v>
          </cell>
        </row>
      </sheetData>
      <sheetData sheetId="2909">
        <row r="2">
          <cell r="E2">
            <v>0</v>
          </cell>
        </row>
      </sheetData>
      <sheetData sheetId="2910">
        <row r="2">
          <cell r="E2">
            <v>0</v>
          </cell>
        </row>
      </sheetData>
      <sheetData sheetId="2911">
        <row r="2">
          <cell r="E2">
            <v>0</v>
          </cell>
        </row>
      </sheetData>
      <sheetData sheetId="2912">
        <row r="2">
          <cell r="E2">
            <v>0</v>
          </cell>
        </row>
      </sheetData>
      <sheetData sheetId="2913">
        <row r="2">
          <cell r="E2">
            <v>0</v>
          </cell>
        </row>
      </sheetData>
      <sheetData sheetId="2914">
        <row r="2">
          <cell r="E2">
            <v>0</v>
          </cell>
        </row>
      </sheetData>
      <sheetData sheetId="2915">
        <row r="2">
          <cell r="E2">
            <v>0</v>
          </cell>
        </row>
      </sheetData>
      <sheetData sheetId="2916">
        <row r="2">
          <cell r="E2">
            <v>0</v>
          </cell>
        </row>
      </sheetData>
      <sheetData sheetId="2917">
        <row r="2">
          <cell r="E2">
            <v>0</v>
          </cell>
        </row>
      </sheetData>
      <sheetData sheetId="2918">
        <row r="2">
          <cell r="E2">
            <v>0</v>
          </cell>
        </row>
      </sheetData>
      <sheetData sheetId="2919">
        <row r="2">
          <cell r="E2">
            <v>0</v>
          </cell>
        </row>
      </sheetData>
      <sheetData sheetId="2920">
        <row r="2">
          <cell r="E2">
            <v>0</v>
          </cell>
        </row>
      </sheetData>
      <sheetData sheetId="2921">
        <row r="2">
          <cell r="E2">
            <v>0</v>
          </cell>
        </row>
      </sheetData>
      <sheetData sheetId="2922">
        <row r="2">
          <cell r="E2">
            <v>0</v>
          </cell>
        </row>
      </sheetData>
      <sheetData sheetId="2923">
        <row r="2">
          <cell r="E2">
            <v>0</v>
          </cell>
        </row>
      </sheetData>
      <sheetData sheetId="2924">
        <row r="2">
          <cell r="E2">
            <v>0</v>
          </cell>
        </row>
      </sheetData>
      <sheetData sheetId="2925">
        <row r="2">
          <cell r="E2">
            <v>0</v>
          </cell>
        </row>
      </sheetData>
      <sheetData sheetId="2926">
        <row r="2">
          <cell r="E2">
            <v>0</v>
          </cell>
        </row>
      </sheetData>
      <sheetData sheetId="2927">
        <row r="2">
          <cell r="E2">
            <v>0</v>
          </cell>
        </row>
      </sheetData>
      <sheetData sheetId="2928">
        <row r="2">
          <cell r="E2">
            <v>0</v>
          </cell>
        </row>
      </sheetData>
      <sheetData sheetId="2929">
        <row r="2">
          <cell r="E2">
            <v>0</v>
          </cell>
        </row>
      </sheetData>
      <sheetData sheetId="2930">
        <row r="2">
          <cell r="E2">
            <v>0</v>
          </cell>
        </row>
      </sheetData>
      <sheetData sheetId="2931">
        <row r="2">
          <cell r="E2">
            <v>0</v>
          </cell>
        </row>
      </sheetData>
      <sheetData sheetId="2932">
        <row r="2">
          <cell r="E2">
            <v>0</v>
          </cell>
        </row>
      </sheetData>
      <sheetData sheetId="2933">
        <row r="2">
          <cell r="E2">
            <v>0</v>
          </cell>
        </row>
      </sheetData>
      <sheetData sheetId="2934">
        <row r="2">
          <cell r="E2">
            <v>0</v>
          </cell>
        </row>
      </sheetData>
      <sheetData sheetId="2935">
        <row r="2">
          <cell r="E2">
            <v>0</v>
          </cell>
        </row>
      </sheetData>
      <sheetData sheetId="2936">
        <row r="2">
          <cell r="E2">
            <v>0</v>
          </cell>
        </row>
      </sheetData>
      <sheetData sheetId="2937">
        <row r="2">
          <cell r="E2">
            <v>0</v>
          </cell>
        </row>
      </sheetData>
      <sheetData sheetId="2938">
        <row r="2">
          <cell r="E2">
            <v>0</v>
          </cell>
        </row>
      </sheetData>
      <sheetData sheetId="2939">
        <row r="2">
          <cell r="E2">
            <v>0</v>
          </cell>
        </row>
      </sheetData>
      <sheetData sheetId="2940">
        <row r="2">
          <cell r="E2">
            <v>0</v>
          </cell>
        </row>
      </sheetData>
      <sheetData sheetId="2941">
        <row r="2">
          <cell r="E2">
            <v>0</v>
          </cell>
        </row>
      </sheetData>
      <sheetData sheetId="2942">
        <row r="2">
          <cell r="E2">
            <v>0</v>
          </cell>
        </row>
      </sheetData>
      <sheetData sheetId="2943">
        <row r="2">
          <cell r="E2">
            <v>0</v>
          </cell>
        </row>
      </sheetData>
      <sheetData sheetId="2944">
        <row r="2">
          <cell r="E2">
            <v>0</v>
          </cell>
        </row>
      </sheetData>
      <sheetData sheetId="2945">
        <row r="2">
          <cell r="E2">
            <v>0</v>
          </cell>
        </row>
      </sheetData>
      <sheetData sheetId="2946">
        <row r="2">
          <cell r="E2">
            <v>0</v>
          </cell>
        </row>
      </sheetData>
      <sheetData sheetId="2947">
        <row r="2">
          <cell r="E2">
            <v>0</v>
          </cell>
        </row>
      </sheetData>
      <sheetData sheetId="2948">
        <row r="2">
          <cell r="E2">
            <v>0</v>
          </cell>
        </row>
      </sheetData>
      <sheetData sheetId="2949">
        <row r="2">
          <cell r="E2">
            <v>0</v>
          </cell>
        </row>
      </sheetData>
      <sheetData sheetId="2950">
        <row r="2">
          <cell r="E2">
            <v>0</v>
          </cell>
        </row>
      </sheetData>
      <sheetData sheetId="2951">
        <row r="2">
          <cell r="E2">
            <v>0</v>
          </cell>
        </row>
      </sheetData>
      <sheetData sheetId="2952">
        <row r="2">
          <cell r="E2">
            <v>0</v>
          </cell>
        </row>
      </sheetData>
      <sheetData sheetId="2953">
        <row r="2">
          <cell r="E2">
            <v>0</v>
          </cell>
        </row>
      </sheetData>
      <sheetData sheetId="2954">
        <row r="2">
          <cell r="E2">
            <v>0</v>
          </cell>
        </row>
      </sheetData>
      <sheetData sheetId="2955">
        <row r="2">
          <cell r="E2">
            <v>0</v>
          </cell>
        </row>
      </sheetData>
      <sheetData sheetId="2956">
        <row r="2">
          <cell r="E2">
            <v>0</v>
          </cell>
        </row>
      </sheetData>
      <sheetData sheetId="2957">
        <row r="2">
          <cell r="E2">
            <v>0</v>
          </cell>
        </row>
      </sheetData>
      <sheetData sheetId="2958">
        <row r="2">
          <cell r="E2">
            <v>0</v>
          </cell>
        </row>
      </sheetData>
      <sheetData sheetId="2959">
        <row r="2">
          <cell r="E2">
            <v>0</v>
          </cell>
        </row>
      </sheetData>
      <sheetData sheetId="2960">
        <row r="2">
          <cell r="E2">
            <v>0</v>
          </cell>
        </row>
      </sheetData>
      <sheetData sheetId="2961">
        <row r="2">
          <cell r="E2">
            <v>0</v>
          </cell>
        </row>
      </sheetData>
      <sheetData sheetId="2962">
        <row r="2">
          <cell r="E2">
            <v>0</v>
          </cell>
        </row>
      </sheetData>
      <sheetData sheetId="2963">
        <row r="2">
          <cell r="E2">
            <v>0</v>
          </cell>
        </row>
      </sheetData>
      <sheetData sheetId="2964">
        <row r="2">
          <cell r="E2">
            <v>0</v>
          </cell>
        </row>
      </sheetData>
      <sheetData sheetId="2965">
        <row r="2">
          <cell r="E2">
            <v>0</v>
          </cell>
        </row>
      </sheetData>
      <sheetData sheetId="2966">
        <row r="2">
          <cell r="E2">
            <v>0</v>
          </cell>
        </row>
      </sheetData>
      <sheetData sheetId="2967">
        <row r="2">
          <cell r="E2">
            <v>0</v>
          </cell>
        </row>
      </sheetData>
      <sheetData sheetId="2968">
        <row r="2">
          <cell r="E2">
            <v>0</v>
          </cell>
        </row>
      </sheetData>
      <sheetData sheetId="2969">
        <row r="2">
          <cell r="E2">
            <v>0</v>
          </cell>
        </row>
      </sheetData>
      <sheetData sheetId="2970">
        <row r="2">
          <cell r="E2">
            <v>0</v>
          </cell>
        </row>
      </sheetData>
      <sheetData sheetId="2971">
        <row r="2">
          <cell r="E2">
            <v>0</v>
          </cell>
        </row>
      </sheetData>
      <sheetData sheetId="2972">
        <row r="2">
          <cell r="E2">
            <v>0</v>
          </cell>
        </row>
      </sheetData>
      <sheetData sheetId="2973">
        <row r="2">
          <cell r="E2">
            <v>0</v>
          </cell>
        </row>
      </sheetData>
      <sheetData sheetId="2974">
        <row r="2">
          <cell r="E2">
            <v>0</v>
          </cell>
        </row>
      </sheetData>
      <sheetData sheetId="2975">
        <row r="2">
          <cell r="E2">
            <v>0</v>
          </cell>
        </row>
      </sheetData>
      <sheetData sheetId="2976">
        <row r="2">
          <cell r="E2">
            <v>0</v>
          </cell>
        </row>
      </sheetData>
      <sheetData sheetId="2977">
        <row r="2">
          <cell r="E2">
            <v>0</v>
          </cell>
        </row>
      </sheetData>
      <sheetData sheetId="2978">
        <row r="2">
          <cell r="E2">
            <v>0</v>
          </cell>
        </row>
      </sheetData>
      <sheetData sheetId="2979">
        <row r="2">
          <cell r="E2">
            <v>0</v>
          </cell>
        </row>
      </sheetData>
      <sheetData sheetId="2980">
        <row r="2">
          <cell r="E2">
            <v>0</v>
          </cell>
        </row>
      </sheetData>
      <sheetData sheetId="2981">
        <row r="2">
          <cell r="E2">
            <v>0</v>
          </cell>
        </row>
      </sheetData>
      <sheetData sheetId="2982">
        <row r="2">
          <cell r="E2">
            <v>0</v>
          </cell>
        </row>
      </sheetData>
      <sheetData sheetId="2983">
        <row r="2">
          <cell r="E2">
            <v>0</v>
          </cell>
        </row>
      </sheetData>
      <sheetData sheetId="2984">
        <row r="2">
          <cell r="E2">
            <v>0</v>
          </cell>
        </row>
      </sheetData>
      <sheetData sheetId="2985">
        <row r="2">
          <cell r="E2">
            <v>0</v>
          </cell>
        </row>
      </sheetData>
      <sheetData sheetId="2986">
        <row r="2">
          <cell r="E2">
            <v>0</v>
          </cell>
        </row>
      </sheetData>
      <sheetData sheetId="2987">
        <row r="2">
          <cell r="E2">
            <v>0</v>
          </cell>
        </row>
      </sheetData>
      <sheetData sheetId="2988">
        <row r="2">
          <cell r="E2">
            <v>0</v>
          </cell>
        </row>
      </sheetData>
      <sheetData sheetId="2989">
        <row r="2">
          <cell r="E2">
            <v>0</v>
          </cell>
        </row>
      </sheetData>
      <sheetData sheetId="2990">
        <row r="2">
          <cell r="E2">
            <v>0</v>
          </cell>
        </row>
      </sheetData>
      <sheetData sheetId="2991">
        <row r="2">
          <cell r="E2">
            <v>0</v>
          </cell>
        </row>
      </sheetData>
      <sheetData sheetId="2992">
        <row r="2">
          <cell r="E2">
            <v>0</v>
          </cell>
        </row>
      </sheetData>
      <sheetData sheetId="2993">
        <row r="2">
          <cell r="E2">
            <v>0</v>
          </cell>
        </row>
      </sheetData>
      <sheetData sheetId="2994">
        <row r="2">
          <cell r="E2">
            <v>0</v>
          </cell>
        </row>
      </sheetData>
      <sheetData sheetId="2995">
        <row r="2">
          <cell r="E2">
            <v>0</v>
          </cell>
        </row>
      </sheetData>
      <sheetData sheetId="2996">
        <row r="2">
          <cell r="E2">
            <v>0</v>
          </cell>
        </row>
      </sheetData>
      <sheetData sheetId="2997">
        <row r="2">
          <cell r="E2">
            <v>0</v>
          </cell>
        </row>
      </sheetData>
      <sheetData sheetId="2998">
        <row r="2">
          <cell r="E2">
            <v>0</v>
          </cell>
        </row>
      </sheetData>
      <sheetData sheetId="2999">
        <row r="2">
          <cell r="E2">
            <v>0</v>
          </cell>
        </row>
      </sheetData>
      <sheetData sheetId="3000">
        <row r="2">
          <cell r="E2">
            <v>0</v>
          </cell>
        </row>
      </sheetData>
      <sheetData sheetId="3001">
        <row r="2">
          <cell r="E2">
            <v>0</v>
          </cell>
        </row>
      </sheetData>
      <sheetData sheetId="3002">
        <row r="2">
          <cell r="E2">
            <v>0</v>
          </cell>
        </row>
      </sheetData>
      <sheetData sheetId="3003">
        <row r="2">
          <cell r="E2">
            <v>0</v>
          </cell>
        </row>
      </sheetData>
      <sheetData sheetId="3004">
        <row r="2">
          <cell r="E2">
            <v>0</v>
          </cell>
        </row>
      </sheetData>
      <sheetData sheetId="3005">
        <row r="2">
          <cell r="E2">
            <v>0</v>
          </cell>
        </row>
      </sheetData>
      <sheetData sheetId="3006">
        <row r="2">
          <cell r="E2">
            <v>0</v>
          </cell>
        </row>
      </sheetData>
      <sheetData sheetId="3007">
        <row r="2">
          <cell r="E2">
            <v>0</v>
          </cell>
        </row>
      </sheetData>
      <sheetData sheetId="3008">
        <row r="2">
          <cell r="E2">
            <v>0</v>
          </cell>
        </row>
      </sheetData>
      <sheetData sheetId="3009">
        <row r="2">
          <cell r="E2">
            <v>0</v>
          </cell>
        </row>
      </sheetData>
      <sheetData sheetId="3010">
        <row r="2">
          <cell r="E2">
            <v>0</v>
          </cell>
        </row>
      </sheetData>
      <sheetData sheetId="3011">
        <row r="2">
          <cell r="E2">
            <v>0</v>
          </cell>
        </row>
      </sheetData>
      <sheetData sheetId="3012">
        <row r="2">
          <cell r="E2">
            <v>0</v>
          </cell>
        </row>
      </sheetData>
      <sheetData sheetId="3013">
        <row r="2">
          <cell r="E2">
            <v>0</v>
          </cell>
        </row>
      </sheetData>
      <sheetData sheetId="3014">
        <row r="2">
          <cell r="E2">
            <v>0</v>
          </cell>
        </row>
      </sheetData>
      <sheetData sheetId="3015">
        <row r="2">
          <cell r="E2">
            <v>0</v>
          </cell>
        </row>
      </sheetData>
      <sheetData sheetId="3016">
        <row r="2">
          <cell r="E2">
            <v>0</v>
          </cell>
        </row>
      </sheetData>
      <sheetData sheetId="3017">
        <row r="2">
          <cell r="E2">
            <v>0</v>
          </cell>
        </row>
      </sheetData>
      <sheetData sheetId="3018">
        <row r="2">
          <cell r="E2">
            <v>0</v>
          </cell>
        </row>
      </sheetData>
      <sheetData sheetId="3019">
        <row r="2">
          <cell r="E2">
            <v>0</v>
          </cell>
        </row>
      </sheetData>
      <sheetData sheetId="3020">
        <row r="2">
          <cell r="E2">
            <v>0</v>
          </cell>
        </row>
      </sheetData>
      <sheetData sheetId="3021">
        <row r="2">
          <cell r="E2">
            <v>0</v>
          </cell>
        </row>
      </sheetData>
      <sheetData sheetId="3022">
        <row r="2">
          <cell r="E2">
            <v>0</v>
          </cell>
        </row>
      </sheetData>
      <sheetData sheetId="3023">
        <row r="2">
          <cell r="E2">
            <v>0</v>
          </cell>
        </row>
      </sheetData>
      <sheetData sheetId="3024">
        <row r="2">
          <cell r="E2">
            <v>0</v>
          </cell>
        </row>
      </sheetData>
      <sheetData sheetId="3025">
        <row r="2">
          <cell r="E2">
            <v>0</v>
          </cell>
        </row>
      </sheetData>
      <sheetData sheetId="3026">
        <row r="2">
          <cell r="E2">
            <v>0</v>
          </cell>
        </row>
      </sheetData>
      <sheetData sheetId="3027">
        <row r="2">
          <cell r="E2">
            <v>0</v>
          </cell>
        </row>
      </sheetData>
      <sheetData sheetId="3028">
        <row r="2">
          <cell r="E2">
            <v>0</v>
          </cell>
        </row>
      </sheetData>
      <sheetData sheetId="3029">
        <row r="2">
          <cell r="E2">
            <v>0</v>
          </cell>
        </row>
      </sheetData>
      <sheetData sheetId="3030">
        <row r="2">
          <cell r="E2">
            <v>0</v>
          </cell>
        </row>
      </sheetData>
      <sheetData sheetId="3031">
        <row r="2">
          <cell r="E2">
            <v>0</v>
          </cell>
        </row>
      </sheetData>
      <sheetData sheetId="3032">
        <row r="2">
          <cell r="E2">
            <v>0</v>
          </cell>
        </row>
      </sheetData>
      <sheetData sheetId="3033">
        <row r="2">
          <cell r="E2">
            <v>0</v>
          </cell>
        </row>
      </sheetData>
      <sheetData sheetId="3034">
        <row r="2">
          <cell r="E2">
            <v>0</v>
          </cell>
        </row>
      </sheetData>
      <sheetData sheetId="3035">
        <row r="2">
          <cell r="E2">
            <v>0</v>
          </cell>
        </row>
      </sheetData>
      <sheetData sheetId="3036">
        <row r="2">
          <cell r="E2">
            <v>0</v>
          </cell>
        </row>
      </sheetData>
      <sheetData sheetId="3037">
        <row r="2">
          <cell r="E2">
            <v>0</v>
          </cell>
        </row>
      </sheetData>
      <sheetData sheetId="3038">
        <row r="2">
          <cell r="E2">
            <v>0</v>
          </cell>
        </row>
      </sheetData>
      <sheetData sheetId="3039">
        <row r="2">
          <cell r="E2">
            <v>0</v>
          </cell>
        </row>
      </sheetData>
      <sheetData sheetId="3040">
        <row r="2">
          <cell r="E2">
            <v>0</v>
          </cell>
        </row>
      </sheetData>
      <sheetData sheetId="3041">
        <row r="2">
          <cell r="E2">
            <v>0</v>
          </cell>
        </row>
      </sheetData>
      <sheetData sheetId="3042">
        <row r="2">
          <cell r="E2">
            <v>0</v>
          </cell>
        </row>
      </sheetData>
      <sheetData sheetId="3043">
        <row r="2">
          <cell r="E2">
            <v>0</v>
          </cell>
        </row>
      </sheetData>
      <sheetData sheetId="3044">
        <row r="2">
          <cell r="E2">
            <v>0</v>
          </cell>
        </row>
      </sheetData>
      <sheetData sheetId="3045">
        <row r="2">
          <cell r="E2">
            <v>0</v>
          </cell>
        </row>
      </sheetData>
      <sheetData sheetId="3046">
        <row r="2">
          <cell r="E2">
            <v>0</v>
          </cell>
        </row>
      </sheetData>
      <sheetData sheetId="3047">
        <row r="2">
          <cell r="E2">
            <v>0</v>
          </cell>
        </row>
      </sheetData>
      <sheetData sheetId="3048">
        <row r="2">
          <cell r="E2">
            <v>0</v>
          </cell>
        </row>
      </sheetData>
      <sheetData sheetId="3049">
        <row r="2">
          <cell r="E2">
            <v>0</v>
          </cell>
        </row>
      </sheetData>
      <sheetData sheetId="3050">
        <row r="2">
          <cell r="E2">
            <v>0</v>
          </cell>
        </row>
      </sheetData>
      <sheetData sheetId="3051">
        <row r="2">
          <cell r="E2">
            <v>0</v>
          </cell>
        </row>
      </sheetData>
      <sheetData sheetId="3052">
        <row r="2">
          <cell r="E2">
            <v>0</v>
          </cell>
        </row>
      </sheetData>
      <sheetData sheetId="3053">
        <row r="2">
          <cell r="E2">
            <v>0</v>
          </cell>
        </row>
      </sheetData>
      <sheetData sheetId="3054">
        <row r="2">
          <cell r="E2">
            <v>0</v>
          </cell>
        </row>
      </sheetData>
      <sheetData sheetId="3055">
        <row r="2">
          <cell r="E2">
            <v>0</v>
          </cell>
        </row>
      </sheetData>
      <sheetData sheetId="3056">
        <row r="2">
          <cell r="E2">
            <v>0</v>
          </cell>
        </row>
      </sheetData>
      <sheetData sheetId="3057">
        <row r="2">
          <cell r="E2">
            <v>0</v>
          </cell>
        </row>
      </sheetData>
      <sheetData sheetId="3058">
        <row r="2">
          <cell r="E2">
            <v>0</v>
          </cell>
        </row>
      </sheetData>
      <sheetData sheetId="3059">
        <row r="2">
          <cell r="E2">
            <v>0</v>
          </cell>
        </row>
      </sheetData>
      <sheetData sheetId="3060">
        <row r="2">
          <cell r="E2">
            <v>0</v>
          </cell>
        </row>
      </sheetData>
      <sheetData sheetId="3061">
        <row r="2">
          <cell r="E2">
            <v>0</v>
          </cell>
        </row>
      </sheetData>
      <sheetData sheetId="3062">
        <row r="2">
          <cell r="E2">
            <v>0</v>
          </cell>
        </row>
      </sheetData>
      <sheetData sheetId="3063">
        <row r="2">
          <cell r="E2">
            <v>0</v>
          </cell>
        </row>
      </sheetData>
      <sheetData sheetId="3064">
        <row r="2">
          <cell r="E2">
            <v>0</v>
          </cell>
        </row>
      </sheetData>
      <sheetData sheetId="3065">
        <row r="2">
          <cell r="E2">
            <v>0</v>
          </cell>
        </row>
      </sheetData>
      <sheetData sheetId="3066">
        <row r="2">
          <cell r="E2">
            <v>0</v>
          </cell>
        </row>
      </sheetData>
      <sheetData sheetId="3067">
        <row r="2">
          <cell r="E2">
            <v>0</v>
          </cell>
        </row>
      </sheetData>
      <sheetData sheetId="3068">
        <row r="2">
          <cell r="E2">
            <v>0</v>
          </cell>
        </row>
      </sheetData>
      <sheetData sheetId="3069">
        <row r="2">
          <cell r="E2">
            <v>0</v>
          </cell>
        </row>
      </sheetData>
      <sheetData sheetId="3070">
        <row r="2">
          <cell r="E2">
            <v>0</v>
          </cell>
        </row>
      </sheetData>
      <sheetData sheetId="3071">
        <row r="2">
          <cell r="E2">
            <v>0</v>
          </cell>
        </row>
      </sheetData>
      <sheetData sheetId="3072">
        <row r="2">
          <cell r="E2">
            <v>0</v>
          </cell>
        </row>
      </sheetData>
      <sheetData sheetId="3073">
        <row r="2">
          <cell r="E2">
            <v>0</v>
          </cell>
        </row>
      </sheetData>
      <sheetData sheetId="3074">
        <row r="2">
          <cell r="E2">
            <v>0</v>
          </cell>
        </row>
      </sheetData>
      <sheetData sheetId="3075">
        <row r="2">
          <cell r="E2">
            <v>0</v>
          </cell>
        </row>
      </sheetData>
      <sheetData sheetId="3076">
        <row r="2">
          <cell r="E2">
            <v>0</v>
          </cell>
        </row>
      </sheetData>
      <sheetData sheetId="3077">
        <row r="2">
          <cell r="E2">
            <v>0</v>
          </cell>
        </row>
      </sheetData>
      <sheetData sheetId="3078">
        <row r="2">
          <cell r="E2">
            <v>0</v>
          </cell>
        </row>
      </sheetData>
      <sheetData sheetId="3079">
        <row r="2">
          <cell r="E2">
            <v>0</v>
          </cell>
        </row>
      </sheetData>
      <sheetData sheetId="3080">
        <row r="2">
          <cell r="E2">
            <v>0</v>
          </cell>
        </row>
      </sheetData>
      <sheetData sheetId="3081">
        <row r="2">
          <cell r="E2">
            <v>0</v>
          </cell>
        </row>
      </sheetData>
      <sheetData sheetId="3082">
        <row r="2">
          <cell r="E2">
            <v>0</v>
          </cell>
        </row>
      </sheetData>
      <sheetData sheetId="3083">
        <row r="2">
          <cell r="E2">
            <v>0</v>
          </cell>
        </row>
      </sheetData>
      <sheetData sheetId="3084">
        <row r="2">
          <cell r="E2">
            <v>0</v>
          </cell>
        </row>
      </sheetData>
      <sheetData sheetId="3085">
        <row r="2">
          <cell r="E2">
            <v>0</v>
          </cell>
        </row>
      </sheetData>
      <sheetData sheetId="3086">
        <row r="2">
          <cell r="E2">
            <v>0</v>
          </cell>
        </row>
      </sheetData>
      <sheetData sheetId="3087">
        <row r="2">
          <cell r="E2">
            <v>0</v>
          </cell>
        </row>
      </sheetData>
      <sheetData sheetId="3088">
        <row r="2">
          <cell r="E2">
            <v>0</v>
          </cell>
        </row>
      </sheetData>
      <sheetData sheetId="3089">
        <row r="2">
          <cell r="E2">
            <v>0</v>
          </cell>
        </row>
      </sheetData>
      <sheetData sheetId="3090">
        <row r="2">
          <cell r="E2">
            <v>0</v>
          </cell>
        </row>
      </sheetData>
      <sheetData sheetId="3091">
        <row r="2">
          <cell r="E2">
            <v>0</v>
          </cell>
        </row>
      </sheetData>
      <sheetData sheetId="3092">
        <row r="2">
          <cell r="E2">
            <v>0</v>
          </cell>
        </row>
      </sheetData>
      <sheetData sheetId="3093">
        <row r="2">
          <cell r="E2">
            <v>0</v>
          </cell>
        </row>
      </sheetData>
      <sheetData sheetId="3094">
        <row r="2">
          <cell r="E2">
            <v>0</v>
          </cell>
        </row>
      </sheetData>
      <sheetData sheetId="3095">
        <row r="2">
          <cell r="E2">
            <v>0</v>
          </cell>
        </row>
      </sheetData>
      <sheetData sheetId="3096">
        <row r="2">
          <cell r="E2">
            <v>0</v>
          </cell>
        </row>
      </sheetData>
      <sheetData sheetId="3097">
        <row r="2">
          <cell r="E2">
            <v>0</v>
          </cell>
        </row>
      </sheetData>
      <sheetData sheetId="3098">
        <row r="2">
          <cell r="E2">
            <v>0</v>
          </cell>
        </row>
      </sheetData>
      <sheetData sheetId="3099">
        <row r="2">
          <cell r="E2">
            <v>0</v>
          </cell>
        </row>
      </sheetData>
      <sheetData sheetId="3100">
        <row r="2">
          <cell r="E2">
            <v>0</v>
          </cell>
        </row>
      </sheetData>
      <sheetData sheetId="3101">
        <row r="2">
          <cell r="E2">
            <v>0</v>
          </cell>
        </row>
      </sheetData>
      <sheetData sheetId="3102">
        <row r="2">
          <cell r="E2">
            <v>0</v>
          </cell>
        </row>
      </sheetData>
      <sheetData sheetId="3103">
        <row r="2">
          <cell r="E2">
            <v>0</v>
          </cell>
        </row>
      </sheetData>
      <sheetData sheetId="3104">
        <row r="2">
          <cell r="E2">
            <v>0</v>
          </cell>
        </row>
      </sheetData>
      <sheetData sheetId="3105">
        <row r="2">
          <cell r="E2">
            <v>0</v>
          </cell>
        </row>
      </sheetData>
      <sheetData sheetId="3106">
        <row r="2">
          <cell r="E2">
            <v>0</v>
          </cell>
        </row>
      </sheetData>
      <sheetData sheetId="3107">
        <row r="2">
          <cell r="E2">
            <v>0</v>
          </cell>
        </row>
      </sheetData>
      <sheetData sheetId="3108">
        <row r="2">
          <cell r="E2">
            <v>0</v>
          </cell>
        </row>
      </sheetData>
      <sheetData sheetId="3109">
        <row r="2">
          <cell r="E2">
            <v>0</v>
          </cell>
        </row>
      </sheetData>
      <sheetData sheetId="3110">
        <row r="2">
          <cell r="E2">
            <v>0</v>
          </cell>
        </row>
      </sheetData>
      <sheetData sheetId="3111">
        <row r="2">
          <cell r="E2">
            <v>0</v>
          </cell>
        </row>
      </sheetData>
      <sheetData sheetId="3112">
        <row r="2">
          <cell r="E2">
            <v>0</v>
          </cell>
        </row>
      </sheetData>
      <sheetData sheetId="3113">
        <row r="2">
          <cell r="E2">
            <v>0</v>
          </cell>
        </row>
      </sheetData>
      <sheetData sheetId="3114">
        <row r="2">
          <cell r="E2">
            <v>0</v>
          </cell>
        </row>
      </sheetData>
      <sheetData sheetId="3115">
        <row r="2">
          <cell r="E2">
            <v>0</v>
          </cell>
        </row>
      </sheetData>
      <sheetData sheetId="3116">
        <row r="2">
          <cell r="E2">
            <v>0</v>
          </cell>
        </row>
      </sheetData>
      <sheetData sheetId="3117">
        <row r="2">
          <cell r="E2">
            <v>0</v>
          </cell>
        </row>
      </sheetData>
      <sheetData sheetId="3118">
        <row r="2">
          <cell r="E2">
            <v>0</v>
          </cell>
        </row>
      </sheetData>
      <sheetData sheetId="3119">
        <row r="2">
          <cell r="E2">
            <v>0</v>
          </cell>
        </row>
      </sheetData>
      <sheetData sheetId="3120">
        <row r="2">
          <cell r="E2">
            <v>0</v>
          </cell>
        </row>
      </sheetData>
      <sheetData sheetId="3121">
        <row r="2">
          <cell r="E2">
            <v>0</v>
          </cell>
        </row>
      </sheetData>
      <sheetData sheetId="3122">
        <row r="2">
          <cell r="E2">
            <v>0</v>
          </cell>
        </row>
      </sheetData>
      <sheetData sheetId="3123">
        <row r="2">
          <cell r="E2">
            <v>0</v>
          </cell>
        </row>
      </sheetData>
      <sheetData sheetId="3124">
        <row r="2">
          <cell r="E2">
            <v>0</v>
          </cell>
        </row>
      </sheetData>
      <sheetData sheetId="3125">
        <row r="2">
          <cell r="E2">
            <v>0</v>
          </cell>
        </row>
      </sheetData>
      <sheetData sheetId="3126">
        <row r="2">
          <cell r="E2">
            <v>0</v>
          </cell>
        </row>
      </sheetData>
      <sheetData sheetId="3127">
        <row r="2">
          <cell r="E2">
            <v>0</v>
          </cell>
        </row>
      </sheetData>
      <sheetData sheetId="3128">
        <row r="2">
          <cell r="E2">
            <v>0</v>
          </cell>
        </row>
      </sheetData>
      <sheetData sheetId="3129">
        <row r="2">
          <cell r="E2">
            <v>0</v>
          </cell>
        </row>
      </sheetData>
      <sheetData sheetId="3130">
        <row r="2">
          <cell r="E2">
            <v>0</v>
          </cell>
        </row>
      </sheetData>
      <sheetData sheetId="3131">
        <row r="2">
          <cell r="E2">
            <v>0</v>
          </cell>
        </row>
      </sheetData>
      <sheetData sheetId="3132">
        <row r="2">
          <cell r="E2">
            <v>0</v>
          </cell>
        </row>
      </sheetData>
      <sheetData sheetId="3133">
        <row r="2">
          <cell r="E2">
            <v>0</v>
          </cell>
        </row>
      </sheetData>
      <sheetData sheetId="3134">
        <row r="2">
          <cell r="E2">
            <v>0</v>
          </cell>
        </row>
      </sheetData>
      <sheetData sheetId="3135">
        <row r="2">
          <cell r="E2">
            <v>0</v>
          </cell>
        </row>
      </sheetData>
      <sheetData sheetId="3136">
        <row r="2">
          <cell r="E2">
            <v>0</v>
          </cell>
        </row>
      </sheetData>
      <sheetData sheetId="3137">
        <row r="2">
          <cell r="E2">
            <v>0</v>
          </cell>
        </row>
      </sheetData>
      <sheetData sheetId="3138">
        <row r="2">
          <cell r="E2">
            <v>0</v>
          </cell>
        </row>
      </sheetData>
      <sheetData sheetId="3139">
        <row r="2">
          <cell r="E2">
            <v>0</v>
          </cell>
        </row>
      </sheetData>
      <sheetData sheetId="3140">
        <row r="2">
          <cell r="E2">
            <v>0</v>
          </cell>
        </row>
      </sheetData>
      <sheetData sheetId="3141">
        <row r="2">
          <cell r="E2">
            <v>0</v>
          </cell>
        </row>
      </sheetData>
      <sheetData sheetId="3142">
        <row r="2">
          <cell r="E2">
            <v>0</v>
          </cell>
        </row>
      </sheetData>
      <sheetData sheetId="3143">
        <row r="2">
          <cell r="E2">
            <v>0</v>
          </cell>
        </row>
      </sheetData>
      <sheetData sheetId="3144">
        <row r="2">
          <cell r="E2">
            <v>0</v>
          </cell>
        </row>
      </sheetData>
      <sheetData sheetId="3145">
        <row r="2">
          <cell r="E2">
            <v>0</v>
          </cell>
        </row>
      </sheetData>
      <sheetData sheetId="3146">
        <row r="2">
          <cell r="E2">
            <v>0</v>
          </cell>
        </row>
      </sheetData>
      <sheetData sheetId="3147">
        <row r="2">
          <cell r="E2">
            <v>0</v>
          </cell>
        </row>
      </sheetData>
      <sheetData sheetId="3148">
        <row r="2">
          <cell r="E2">
            <v>0</v>
          </cell>
        </row>
      </sheetData>
      <sheetData sheetId="3149">
        <row r="2">
          <cell r="E2">
            <v>0</v>
          </cell>
        </row>
      </sheetData>
      <sheetData sheetId="3150">
        <row r="2">
          <cell r="E2">
            <v>0</v>
          </cell>
        </row>
      </sheetData>
      <sheetData sheetId="3151">
        <row r="2">
          <cell r="E2">
            <v>0</v>
          </cell>
        </row>
      </sheetData>
      <sheetData sheetId="3152">
        <row r="2">
          <cell r="E2">
            <v>0</v>
          </cell>
        </row>
      </sheetData>
      <sheetData sheetId="3153">
        <row r="2">
          <cell r="E2">
            <v>0</v>
          </cell>
        </row>
      </sheetData>
      <sheetData sheetId="3154">
        <row r="2">
          <cell r="E2">
            <v>0</v>
          </cell>
        </row>
      </sheetData>
      <sheetData sheetId="3155">
        <row r="2">
          <cell r="E2">
            <v>0</v>
          </cell>
        </row>
      </sheetData>
      <sheetData sheetId="3156">
        <row r="2">
          <cell r="E2">
            <v>0</v>
          </cell>
        </row>
      </sheetData>
      <sheetData sheetId="3157">
        <row r="2">
          <cell r="E2">
            <v>0</v>
          </cell>
        </row>
      </sheetData>
      <sheetData sheetId="3158">
        <row r="2">
          <cell r="E2">
            <v>0</v>
          </cell>
        </row>
      </sheetData>
      <sheetData sheetId="3159">
        <row r="2">
          <cell r="E2">
            <v>0</v>
          </cell>
        </row>
      </sheetData>
      <sheetData sheetId="3160">
        <row r="2">
          <cell r="E2">
            <v>0</v>
          </cell>
        </row>
      </sheetData>
      <sheetData sheetId="3161">
        <row r="2">
          <cell r="E2">
            <v>0</v>
          </cell>
        </row>
      </sheetData>
      <sheetData sheetId="3162">
        <row r="2">
          <cell r="E2">
            <v>0</v>
          </cell>
        </row>
      </sheetData>
      <sheetData sheetId="3163">
        <row r="2">
          <cell r="E2">
            <v>0</v>
          </cell>
        </row>
      </sheetData>
      <sheetData sheetId="3164">
        <row r="2">
          <cell r="E2">
            <v>0</v>
          </cell>
        </row>
      </sheetData>
      <sheetData sheetId="3165">
        <row r="2">
          <cell r="E2">
            <v>0</v>
          </cell>
        </row>
      </sheetData>
      <sheetData sheetId="3166">
        <row r="2">
          <cell r="E2">
            <v>0</v>
          </cell>
        </row>
      </sheetData>
      <sheetData sheetId="3167">
        <row r="2">
          <cell r="E2">
            <v>0</v>
          </cell>
        </row>
      </sheetData>
      <sheetData sheetId="3168">
        <row r="2">
          <cell r="E2">
            <v>0</v>
          </cell>
        </row>
      </sheetData>
      <sheetData sheetId="3169">
        <row r="2">
          <cell r="E2">
            <v>0</v>
          </cell>
        </row>
      </sheetData>
      <sheetData sheetId="3170">
        <row r="2">
          <cell r="E2">
            <v>0</v>
          </cell>
        </row>
      </sheetData>
      <sheetData sheetId="3171">
        <row r="2">
          <cell r="E2">
            <v>0</v>
          </cell>
        </row>
      </sheetData>
      <sheetData sheetId="3172">
        <row r="2">
          <cell r="E2">
            <v>0</v>
          </cell>
        </row>
      </sheetData>
      <sheetData sheetId="3173">
        <row r="2">
          <cell r="E2">
            <v>0</v>
          </cell>
        </row>
      </sheetData>
      <sheetData sheetId="3174">
        <row r="2">
          <cell r="E2">
            <v>0</v>
          </cell>
        </row>
      </sheetData>
      <sheetData sheetId="3175">
        <row r="2">
          <cell r="E2">
            <v>0</v>
          </cell>
        </row>
      </sheetData>
      <sheetData sheetId="3176">
        <row r="2">
          <cell r="E2">
            <v>0</v>
          </cell>
        </row>
      </sheetData>
      <sheetData sheetId="3177">
        <row r="2">
          <cell r="E2">
            <v>0</v>
          </cell>
        </row>
      </sheetData>
      <sheetData sheetId="3178">
        <row r="2">
          <cell r="E2">
            <v>0</v>
          </cell>
        </row>
      </sheetData>
      <sheetData sheetId="3179">
        <row r="2">
          <cell r="E2">
            <v>0</v>
          </cell>
        </row>
      </sheetData>
      <sheetData sheetId="3180">
        <row r="2">
          <cell r="E2">
            <v>0</v>
          </cell>
        </row>
      </sheetData>
      <sheetData sheetId="3181">
        <row r="2">
          <cell r="E2">
            <v>0</v>
          </cell>
        </row>
      </sheetData>
      <sheetData sheetId="3182">
        <row r="2">
          <cell r="E2">
            <v>0</v>
          </cell>
        </row>
      </sheetData>
      <sheetData sheetId="3183">
        <row r="2">
          <cell r="E2">
            <v>0</v>
          </cell>
        </row>
      </sheetData>
      <sheetData sheetId="3184">
        <row r="2">
          <cell r="E2">
            <v>0</v>
          </cell>
        </row>
      </sheetData>
      <sheetData sheetId="3185">
        <row r="2">
          <cell r="E2">
            <v>0</v>
          </cell>
        </row>
      </sheetData>
      <sheetData sheetId="3186">
        <row r="2">
          <cell r="E2">
            <v>0</v>
          </cell>
        </row>
      </sheetData>
      <sheetData sheetId="3187">
        <row r="2">
          <cell r="E2">
            <v>0</v>
          </cell>
        </row>
      </sheetData>
      <sheetData sheetId="3188">
        <row r="2">
          <cell r="E2">
            <v>0</v>
          </cell>
        </row>
      </sheetData>
      <sheetData sheetId="3189">
        <row r="2">
          <cell r="E2">
            <v>0</v>
          </cell>
        </row>
      </sheetData>
      <sheetData sheetId="3190">
        <row r="2">
          <cell r="E2">
            <v>0</v>
          </cell>
        </row>
      </sheetData>
      <sheetData sheetId="3191">
        <row r="2">
          <cell r="E2">
            <v>0</v>
          </cell>
        </row>
      </sheetData>
      <sheetData sheetId="3192">
        <row r="2">
          <cell r="E2">
            <v>0</v>
          </cell>
        </row>
      </sheetData>
      <sheetData sheetId="3193">
        <row r="2">
          <cell r="E2">
            <v>0</v>
          </cell>
        </row>
      </sheetData>
      <sheetData sheetId="3194">
        <row r="2">
          <cell r="E2">
            <v>0</v>
          </cell>
        </row>
      </sheetData>
      <sheetData sheetId="3195">
        <row r="2">
          <cell r="E2">
            <v>0</v>
          </cell>
        </row>
      </sheetData>
      <sheetData sheetId="3196">
        <row r="2">
          <cell r="E2">
            <v>0</v>
          </cell>
        </row>
      </sheetData>
      <sheetData sheetId="3197">
        <row r="2">
          <cell r="E2">
            <v>0</v>
          </cell>
        </row>
      </sheetData>
      <sheetData sheetId="3198">
        <row r="2">
          <cell r="E2">
            <v>0</v>
          </cell>
        </row>
      </sheetData>
      <sheetData sheetId="3199">
        <row r="2">
          <cell r="E2">
            <v>0</v>
          </cell>
        </row>
      </sheetData>
      <sheetData sheetId="3200">
        <row r="2">
          <cell r="E2">
            <v>0</v>
          </cell>
        </row>
      </sheetData>
      <sheetData sheetId="3201">
        <row r="2">
          <cell r="E2">
            <v>0</v>
          </cell>
        </row>
      </sheetData>
      <sheetData sheetId="3202">
        <row r="2">
          <cell r="E2">
            <v>0</v>
          </cell>
        </row>
      </sheetData>
      <sheetData sheetId="3203">
        <row r="2">
          <cell r="E2">
            <v>0</v>
          </cell>
        </row>
      </sheetData>
      <sheetData sheetId="3204">
        <row r="2">
          <cell r="E2">
            <v>0</v>
          </cell>
        </row>
      </sheetData>
      <sheetData sheetId="3205">
        <row r="2">
          <cell r="E2">
            <v>0</v>
          </cell>
        </row>
      </sheetData>
      <sheetData sheetId="3206">
        <row r="2">
          <cell r="E2">
            <v>0</v>
          </cell>
        </row>
      </sheetData>
      <sheetData sheetId="3207">
        <row r="2">
          <cell r="E2">
            <v>0</v>
          </cell>
        </row>
      </sheetData>
      <sheetData sheetId="3208">
        <row r="2">
          <cell r="E2">
            <v>0</v>
          </cell>
        </row>
      </sheetData>
      <sheetData sheetId="3209">
        <row r="2">
          <cell r="E2">
            <v>0</v>
          </cell>
        </row>
      </sheetData>
      <sheetData sheetId="3210">
        <row r="2">
          <cell r="E2">
            <v>0</v>
          </cell>
        </row>
      </sheetData>
      <sheetData sheetId="3211">
        <row r="2">
          <cell r="E2">
            <v>0</v>
          </cell>
        </row>
      </sheetData>
      <sheetData sheetId="3212">
        <row r="2">
          <cell r="E2">
            <v>0</v>
          </cell>
        </row>
      </sheetData>
      <sheetData sheetId="3213">
        <row r="2">
          <cell r="E2">
            <v>0</v>
          </cell>
        </row>
      </sheetData>
      <sheetData sheetId="3214">
        <row r="2">
          <cell r="E2">
            <v>0</v>
          </cell>
        </row>
      </sheetData>
      <sheetData sheetId="3215">
        <row r="2">
          <cell r="E2">
            <v>0</v>
          </cell>
        </row>
      </sheetData>
      <sheetData sheetId="3216">
        <row r="2">
          <cell r="E2">
            <v>0</v>
          </cell>
        </row>
      </sheetData>
      <sheetData sheetId="3217">
        <row r="2">
          <cell r="E2">
            <v>0</v>
          </cell>
        </row>
      </sheetData>
      <sheetData sheetId="3218">
        <row r="2">
          <cell r="E2">
            <v>0</v>
          </cell>
        </row>
      </sheetData>
      <sheetData sheetId="3219">
        <row r="2">
          <cell r="E2">
            <v>0</v>
          </cell>
        </row>
      </sheetData>
      <sheetData sheetId="3220">
        <row r="2">
          <cell r="E2">
            <v>0</v>
          </cell>
        </row>
      </sheetData>
      <sheetData sheetId="3221">
        <row r="2">
          <cell r="E2">
            <v>0</v>
          </cell>
        </row>
      </sheetData>
      <sheetData sheetId="3222">
        <row r="2">
          <cell r="E2">
            <v>0</v>
          </cell>
        </row>
      </sheetData>
      <sheetData sheetId="3223">
        <row r="2">
          <cell r="E2">
            <v>0</v>
          </cell>
        </row>
      </sheetData>
      <sheetData sheetId="3224">
        <row r="2">
          <cell r="E2">
            <v>0</v>
          </cell>
        </row>
      </sheetData>
      <sheetData sheetId="3225">
        <row r="2">
          <cell r="E2">
            <v>0</v>
          </cell>
        </row>
      </sheetData>
      <sheetData sheetId="3226">
        <row r="2">
          <cell r="E2">
            <v>0</v>
          </cell>
        </row>
      </sheetData>
      <sheetData sheetId="3227">
        <row r="2">
          <cell r="E2">
            <v>0</v>
          </cell>
        </row>
      </sheetData>
      <sheetData sheetId="3228">
        <row r="2">
          <cell r="E2">
            <v>0</v>
          </cell>
        </row>
      </sheetData>
      <sheetData sheetId="3229">
        <row r="2">
          <cell r="E2">
            <v>0</v>
          </cell>
        </row>
      </sheetData>
      <sheetData sheetId="3230">
        <row r="2">
          <cell r="E2">
            <v>0</v>
          </cell>
        </row>
      </sheetData>
      <sheetData sheetId="3231">
        <row r="2">
          <cell r="E2">
            <v>0</v>
          </cell>
        </row>
      </sheetData>
      <sheetData sheetId="3232">
        <row r="2">
          <cell r="E2">
            <v>0</v>
          </cell>
        </row>
      </sheetData>
      <sheetData sheetId="3233">
        <row r="2">
          <cell r="E2">
            <v>0</v>
          </cell>
        </row>
      </sheetData>
      <sheetData sheetId="3234">
        <row r="2">
          <cell r="E2">
            <v>0</v>
          </cell>
        </row>
      </sheetData>
      <sheetData sheetId="3235">
        <row r="2">
          <cell r="E2">
            <v>0</v>
          </cell>
        </row>
      </sheetData>
      <sheetData sheetId="3236">
        <row r="2">
          <cell r="E2">
            <v>0</v>
          </cell>
        </row>
      </sheetData>
      <sheetData sheetId="3237">
        <row r="2">
          <cell r="E2">
            <v>0</v>
          </cell>
        </row>
      </sheetData>
      <sheetData sheetId="3238">
        <row r="2">
          <cell r="E2">
            <v>0</v>
          </cell>
        </row>
      </sheetData>
      <sheetData sheetId="3239">
        <row r="2">
          <cell r="E2">
            <v>0</v>
          </cell>
        </row>
      </sheetData>
      <sheetData sheetId="3240">
        <row r="2">
          <cell r="E2">
            <v>0</v>
          </cell>
        </row>
      </sheetData>
      <sheetData sheetId="3241">
        <row r="2">
          <cell r="E2">
            <v>0</v>
          </cell>
        </row>
      </sheetData>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ow r="2">
          <cell r="E2">
            <v>0</v>
          </cell>
        </row>
      </sheetData>
      <sheetData sheetId="3382">
        <row r="2">
          <cell r="E2">
            <v>0</v>
          </cell>
        </row>
      </sheetData>
      <sheetData sheetId="3383">
        <row r="2">
          <cell r="E2">
            <v>0</v>
          </cell>
        </row>
      </sheetData>
      <sheetData sheetId="3384">
        <row r="2">
          <cell r="E2">
            <v>0</v>
          </cell>
        </row>
      </sheetData>
      <sheetData sheetId="3385">
        <row r="2">
          <cell r="E2">
            <v>0</v>
          </cell>
        </row>
      </sheetData>
      <sheetData sheetId="3386">
        <row r="2">
          <cell r="E2">
            <v>0</v>
          </cell>
        </row>
      </sheetData>
      <sheetData sheetId="3387">
        <row r="2">
          <cell r="E2">
            <v>0</v>
          </cell>
        </row>
      </sheetData>
      <sheetData sheetId="3388">
        <row r="2">
          <cell r="E2">
            <v>0</v>
          </cell>
        </row>
      </sheetData>
      <sheetData sheetId="3389">
        <row r="2">
          <cell r="E2">
            <v>0</v>
          </cell>
        </row>
      </sheetData>
      <sheetData sheetId="3390">
        <row r="2">
          <cell r="E2">
            <v>0</v>
          </cell>
        </row>
      </sheetData>
      <sheetData sheetId="3391">
        <row r="2">
          <cell r="E2">
            <v>0</v>
          </cell>
        </row>
      </sheetData>
      <sheetData sheetId="3392">
        <row r="2">
          <cell r="E2">
            <v>0</v>
          </cell>
        </row>
      </sheetData>
      <sheetData sheetId="3393">
        <row r="2">
          <cell r="E2">
            <v>0</v>
          </cell>
        </row>
      </sheetData>
      <sheetData sheetId="3394">
        <row r="2">
          <cell r="E2">
            <v>0</v>
          </cell>
        </row>
      </sheetData>
      <sheetData sheetId="3395">
        <row r="2">
          <cell r="E2">
            <v>0</v>
          </cell>
        </row>
      </sheetData>
      <sheetData sheetId="3396">
        <row r="2">
          <cell r="E2">
            <v>0</v>
          </cell>
        </row>
      </sheetData>
      <sheetData sheetId="3397">
        <row r="2">
          <cell r="E2">
            <v>0</v>
          </cell>
        </row>
      </sheetData>
      <sheetData sheetId="3398">
        <row r="2">
          <cell r="E2">
            <v>0</v>
          </cell>
        </row>
      </sheetData>
      <sheetData sheetId="3399">
        <row r="2">
          <cell r="E2">
            <v>0</v>
          </cell>
        </row>
      </sheetData>
      <sheetData sheetId="3400">
        <row r="2">
          <cell r="E2">
            <v>0</v>
          </cell>
        </row>
      </sheetData>
      <sheetData sheetId="3401">
        <row r="2">
          <cell r="E2">
            <v>0</v>
          </cell>
        </row>
      </sheetData>
      <sheetData sheetId="3402">
        <row r="2">
          <cell r="E2">
            <v>0</v>
          </cell>
        </row>
      </sheetData>
      <sheetData sheetId="3403">
        <row r="2">
          <cell r="E2">
            <v>0</v>
          </cell>
        </row>
      </sheetData>
      <sheetData sheetId="3404">
        <row r="2">
          <cell r="E2">
            <v>0</v>
          </cell>
        </row>
      </sheetData>
      <sheetData sheetId="3405">
        <row r="2">
          <cell r="E2">
            <v>0</v>
          </cell>
        </row>
      </sheetData>
      <sheetData sheetId="3406">
        <row r="2">
          <cell r="E2">
            <v>0</v>
          </cell>
        </row>
      </sheetData>
      <sheetData sheetId="3407">
        <row r="2">
          <cell r="E2">
            <v>0</v>
          </cell>
        </row>
      </sheetData>
      <sheetData sheetId="3408">
        <row r="2">
          <cell r="E2">
            <v>0</v>
          </cell>
        </row>
      </sheetData>
      <sheetData sheetId="3409">
        <row r="2">
          <cell r="E2">
            <v>0</v>
          </cell>
        </row>
      </sheetData>
      <sheetData sheetId="3410">
        <row r="2">
          <cell r="E2">
            <v>0</v>
          </cell>
        </row>
      </sheetData>
      <sheetData sheetId="3411">
        <row r="2">
          <cell r="E2">
            <v>0</v>
          </cell>
        </row>
      </sheetData>
      <sheetData sheetId="3412">
        <row r="2">
          <cell r="E2">
            <v>0</v>
          </cell>
        </row>
      </sheetData>
      <sheetData sheetId="3413">
        <row r="2">
          <cell r="E2">
            <v>0</v>
          </cell>
        </row>
      </sheetData>
      <sheetData sheetId="3414">
        <row r="2">
          <cell r="E2">
            <v>0</v>
          </cell>
        </row>
      </sheetData>
      <sheetData sheetId="3415">
        <row r="2">
          <cell r="E2">
            <v>0</v>
          </cell>
        </row>
      </sheetData>
      <sheetData sheetId="3416">
        <row r="2">
          <cell r="E2">
            <v>0</v>
          </cell>
        </row>
      </sheetData>
      <sheetData sheetId="3417">
        <row r="2">
          <cell r="E2">
            <v>0</v>
          </cell>
        </row>
      </sheetData>
      <sheetData sheetId="3418">
        <row r="2">
          <cell r="E2">
            <v>0</v>
          </cell>
        </row>
      </sheetData>
      <sheetData sheetId="3419">
        <row r="2">
          <cell r="E2">
            <v>0</v>
          </cell>
        </row>
      </sheetData>
      <sheetData sheetId="3420">
        <row r="2">
          <cell r="E2">
            <v>0</v>
          </cell>
        </row>
      </sheetData>
      <sheetData sheetId="3421">
        <row r="2">
          <cell r="E2">
            <v>0</v>
          </cell>
        </row>
      </sheetData>
      <sheetData sheetId="3422">
        <row r="2">
          <cell r="E2">
            <v>0</v>
          </cell>
        </row>
      </sheetData>
      <sheetData sheetId="3423">
        <row r="2">
          <cell r="E2">
            <v>0</v>
          </cell>
        </row>
      </sheetData>
      <sheetData sheetId="3424">
        <row r="2">
          <cell r="E2">
            <v>0</v>
          </cell>
        </row>
      </sheetData>
      <sheetData sheetId="3425">
        <row r="2">
          <cell r="E2">
            <v>0</v>
          </cell>
        </row>
      </sheetData>
      <sheetData sheetId="3426">
        <row r="2">
          <cell r="E2">
            <v>0</v>
          </cell>
        </row>
      </sheetData>
      <sheetData sheetId="3427">
        <row r="2">
          <cell r="E2">
            <v>0</v>
          </cell>
        </row>
      </sheetData>
      <sheetData sheetId="3428">
        <row r="2">
          <cell r="E2">
            <v>0</v>
          </cell>
        </row>
      </sheetData>
      <sheetData sheetId="3429">
        <row r="2">
          <cell r="E2">
            <v>0</v>
          </cell>
        </row>
      </sheetData>
      <sheetData sheetId="3430">
        <row r="2">
          <cell r="E2">
            <v>0</v>
          </cell>
        </row>
      </sheetData>
      <sheetData sheetId="3431">
        <row r="2">
          <cell r="E2">
            <v>0</v>
          </cell>
        </row>
      </sheetData>
      <sheetData sheetId="3432">
        <row r="2">
          <cell r="E2">
            <v>0</v>
          </cell>
        </row>
      </sheetData>
      <sheetData sheetId="3433">
        <row r="2">
          <cell r="E2">
            <v>0</v>
          </cell>
        </row>
      </sheetData>
      <sheetData sheetId="3434">
        <row r="2">
          <cell r="E2">
            <v>0</v>
          </cell>
        </row>
      </sheetData>
      <sheetData sheetId="3435">
        <row r="2">
          <cell r="E2">
            <v>0</v>
          </cell>
        </row>
      </sheetData>
      <sheetData sheetId="3436">
        <row r="2">
          <cell r="E2">
            <v>0</v>
          </cell>
        </row>
      </sheetData>
      <sheetData sheetId="3437">
        <row r="2">
          <cell r="E2">
            <v>0</v>
          </cell>
        </row>
      </sheetData>
      <sheetData sheetId="3438">
        <row r="2">
          <cell r="E2">
            <v>0</v>
          </cell>
        </row>
      </sheetData>
      <sheetData sheetId="3439">
        <row r="2">
          <cell r="E2">
            <v>0</v>
          </cell>
        </row>
      </sheetData>
      <sheetData sheetId="3440">
        <row r="2">
          <cell r="E2">
            <v>0</v>
          </cell>
        </row>
      </sheetData>
      <sheetData sheetId="3441">
        <row r="2">
          <cell r="E2">
            <v>0</v>
          </cell>
        </row>
      </sheetData>
      <sheetData sheetId="3442">
        <row r="2">
          <cell r="E2">
            <v>0</v>
          </cell>
        </row>
      </sheetData>
      <sheetData sheetId="3443">
        <row r="2">
          <cell r="E2">
            <v>0</v>
          </cell>
        </row>
      </sheetData>
      <sheetData sheetId="3444">
        <row r="2">
          <cell r="E2">
            <v>0</v>
          </cell>
        </row>
      </sheetData>
      <sheetData sheetId="3445">
        <row r="2">
          <cell r="E2">
            <v>0</v>
          </cell>
        </row>
      </sheetData>
      <sheetData sheetId="3446">
        <row r="2">
          <cell r="E2">
            <v>0</v>
          </cell>
        </row>
      </sheetData>
      <sheetData sheetId="3447">
        <row r="2">
          <cell r="E2">
            <v>0</v>
          </cell>
        </row>
      </sheetData>
      <sheetData sheetId="3448">
        <row r="2">
          <cell r="E2">
            <v>0</v>
          </cell>
        </row>
      </sheetData>
      <sheetData sheetId="3449">
        <row r="2">
          <cell r="E2">
            <v>0</v>
          </cell>
        </row>
      </sheetData>
      <sheetData sheetId="3450">
        <row r="2">
          <cell r="E2">
            <v>0</v>
          </cell>
        </row>
      </sheetData>
      <sheetData sheetId="3451">
        <row r="2">
          <cell r="E2">
            <v>0</v>
          </cell>
        </row>
      </sheetData>
      <sheetData sheetId="3452">
        <row r="2">
          <cell r="E2">
            <v>0</v>
          </cell>
        </row>
      </sheetData>
      <sheetData sheetId="3453">
        <row r="2">
          <cell r="E2">
            <v>0</v>
          </cell>
        </row>
      </sheetData>
      <sheetData sheetId="3454">
        <row r="2">
          <cell r="E2">
            <v>0</v>
          </cell>
        </row>
      </sheetData>
      <sheetData sheetId="3455">
        <row r="2">
          <cell r="E2">
            <v>0</v>
          </cell>
        </row>
      </sheetData>
      <sheetData sheetId="3456">
        <row r="2">
          <cell r="E2">
            <v>0</v>
          </cell>
        </row>
      </sheetData>
      <sheetData sheetId="3457">
        <row r="2">
          <cell r="E2">
            <v>0</v>
          </cell>
        </row>
      </sheetData>
      <sheetData sheetId="3458">
        <row r="2">
          <cell r="E2">
            <v>0</v>
          </cell>
        </row>
      </sheetData>
      <sheetData sheetId="3459">
        <row r="2">
          <cell r="E2">
            <v>0</v>
          </cell>
        </row>
      </sheetData>
      <sheetData sheetId="3460">
        <row r="2">
          <cell r="E2">
            <v>0</v>
          </cell>
        </row>
      </sheetData>
      <sheetData sheetId="3461">
        <row r="2">
          <cell r="E2">
            <v>0</v>
          </cell>
        </row>
      </sheetData>
      <sheetData sheetId="3462">
        <row r="2">
          <cell r="E2">
            <v>0</v>
          </cell>
        </row>
      </sheetData>
      <sheetData sheetId="3463">
        <row r="2">
          <cell r="E2">
            <v>0</v>
          </cell>
        </row>
      </sheetData>
      <sheetData sheetId="3464">
        <row r="2">
          <cell r="E2">
            <v>0</v>
          </cell>
        </row>
      </sheetData>
      <sheetData sheetId="3465">
        <row r="2">
          <cell r="E2">
            <v>0</v>
          </cell>
        </row>
      </sheetData>
      <sheetData sheetId="3466">
        <row r="2">
          <cell r="E2">
            <v>0</v>
          </cell>
        </row>
      </sheetData>
      <sheetData sheetId="3467">
        <row r="2">
          <cell r="E2">
            <v>0</v>
          </cell>
        </row>
      </sheetData>
      <sheetData sheetId="3468">
        <row r="2">
          <cell r="E2">
            <v>0</v>
          </cell>
        </row>
      </sheetData>
      <sheetData sheetId="3469">
        <row r="2">
          <cell r="E2">
            <v>0</v>
          </cell>
        </row>
      </sheetData>
      <sheetData sheetId="3470">
        <row r="2">
          <cell r="E2">
            <v>0</v>
          </cell>
        </row>
      </sheetData>
      <sheetData sheetId="3471">
        <row r="2">
          <cell r="E2">
            <v>0</v>
          </cell>
        </row>
      </sheetData>
      <sheetData sheetId="3472">
        <row r="2">
          <cell r="E2">
            <v>0</v>
          </cell>
        </row>
      </sheetData>
      <sheetData sheetId="3473">
        <row r="2">
          <cell r="E2">
            <v>0</v>
          </cell>
        </row>
      </sheetData>
      <sheetData sheetId="3474">
        <row r="2">
          <cell r="E2">
            <v>0</v>
          </cell>
        </row>
      </sheetData>
      <sheetData sheetId="3475">
        <row r="2">
          <cell r="E2">
            <v>0</v>
          </cell>
        </row>
      </sheetData>
      <sheetData sheetId="3476">
        <row r="2">
          <cell r="E2">
            <v>0</v>
          </cell>
        </row>
      </sheetData>
      <sheetData sheetId="3477">
        <row r="2">
          <cell r="E2">
            <v>0</v>
          </cell>
        </row>
      </sheetData>
      <sheetData sheetId="3478">
        <row r="2">
          <cell r="E2">
            <v>0</v>
          </cell>
        </row>
      </sheetData>
      <sheetData sheetId="3479">
        <row r="2">
          <cell r="E2">
            <v>0</v>
          </cell>
        </row>
      </sheetData>
      <sheetData sheetId="3480">
        <row r="2">
          <cell r="E2">
            <v>0</v>
          </cell>
        </row>
      </sheetData>
      <sheetData sheetId="3481">
        <row r="2">
          <cell r="E2">
            <v>0</v>
          </cell>
        </row>
      </sheetData>
      <sheetData sheetId="3482">
        <row r="2">
          <cell r="E2">
            <v>0</v>
          </cell>
        </row>
      </sheetData>
      <sheetData sheetId="3483">
        <row r="2">
          <cell r="E2">
            <v>0</v>
          </cell>
        </row>
      </sheetData>
      <sheetData sheetId="3484">
        <row r="2">
          <cell r="E2">
            <v>0</v>
          </cell>
        </row>
      </sheetData>
      <sheetData sheetId="3485">
        <row r="2">
          <cell r="E2">
            <v>0</v>
          </cell>
        </row>
      </sheetData>
      <sheetData sheetId="3486">
        <row r="2">
          <cell r="E2">
            <v>0</v>
          </cell>
        </row>
      </sheetData>
      <sheetData sheetId="3487">
        <row r="2">
          <cell r="E2">
            <v>0</v>
          </cell>
        </row>
      </sheetData>
      <sheetData sheetId="3488">
        <row r="2">
          <cell r="E2">
            <v>0</v>
          </cell>
        </row>
      </sheetData>
      <sheetData sheetId="3489">
        <row r="2">
          <cell r="E2">
            <v>0</v>
          </cell>
        </row>
      </sheetData>
      <sheetData sheetId="3490">
        <row r="2">
          <cell r="E2">
            <v>0</v>
          </cell>
        </row>
      </sheetData>
      <sheetData sheetId="3491">
        <row r="2">
          <cell r="E2">
            <v>0</v>
          </cell>
        </row>
      </sheetData>
      <sheetData sheetId="3492">
        <row r="2">
          <cell r="E2">
            <v>0</v>
          </cell>
        </row>
      </sheetData>
      <sheetData sheetId="3493">
        <row r="2">
          <cell r="E2">
            <v>0</v>
          </cell>
        </row>
      </sheetData>
      <sheetData sheetId="3494">
        <row r="2">
          <cell r="E2">
            <v>0</v>
          </cell>
        </row>
      </sheetData>
      <sheetData sheetId="3495">
        <row r="2">
          <cell r="E2">
            <v>0</v>
          </cell>
        </row>
      </sheetData>
      <sheetData sheetId="3496">
        <row r="2">
          <cell r="E2">
            <v>0</v>
          </cell>
        </row>
      </sheetData>
      <sheetData sheetId="3497">
        <row r="2">
          <cell r="E2">
            <v>0</v>
          </cell>
        </row>
      </sheetData>
      <sheetData sheetId="3498">
        <row r="2">
          <cell r="E2">
            <v>0</v>
          </cell>
        </row>
      </sheetData>
      <sheetData sheetId="3499">
        <row r="2">
          <cell r="E2">
            <v>0</v>
          </cell>
        </row>
      </sheetData>
      <sheetData sheetId="3500">
        <row r="2">
          <cell r="E2">
            <v>0</v>
          </cell>
        </row>
      </sheetData>
      <sheetData sheetId="3501">
        <row r="2">
          <cell r="E2">
            <v>0</v>
          </cell>
        </row>
      </sheetData>
      <sheetData sheetId="3502">
        <row r="2">
          <cell r="E2">
            <v>0</v>
          </cell>
        </row>
      </sheetData>
      <sheetData sheetId="3503">
        <row r="2">
          <cell r="E2">
            <v>0</v>
          </cell>
        </row>
      </sheetData>
      <sheetData sheetId="3504">
        <row r="2">
          <cell r="E2">
            <v>0</v>
          </cell>
        </row>
      </sheetData>
      <sheetData sheetId="3505">
        <row r="2">
          <cell r="E2">
            <v>0</v>
          </cell>
        </row>
      </sheetData>
      <sheetData sheetId="3506">
        <row r="2">
          <cell r="E2">
            <v>0</v>
          </cell>
        </row>
      </sheetData>
      <sheetData sheetId="3507">
        <row r="2">
          <cell r="E2">
            <v>0</v>
          </cell>
        </row>
      </sheetData>
      <sheetData sheetId="3508">
        <row r="2">
          <cell r="E2">
            <v>0</v>
          </cell>
        </row>
      </sheetData>
      <sheetData sheetId="3509">
        <row r="2">
          <cell r="E2">
            <v>0</v>
          </cell>
        </row>
      </sheetData>
      <sheetData sheetId="3510">
        <row r="2">
          <cell r="E2">
            <v>0</v>
          </cell>
        </row>
      </sheetData>
      <sheetData sheetId="3511">
        <row r="2">
          <cell r="E2">
            <v>0</v>
          </cell>
        </row>
      </sheetData>
      <sheetData sheetId="3512">
        <row r="2">
          <cell r="E2">
            <v>0</v>
          </cell>
        </row>
      </sheetData>
      <sheetData sheetId="3513">
        <row r="2">
          <cell r="E2">
            <v>0</v>
          </cell>
        </row>
      </sheetData>
      <sheetData sheetId="3514">
        <row r="2">
          <cell r="E2">
            <v>0</v>
          </cell>
        </row>
      </sheetData>
      <sheetData sheetId="3515">
        <row r="2">
          <cell r="E2">
            <v>0</v>
          </cell>
        </row>
      </sheetData>
      <sheetData sheetId="3516">
        <row r="2">
          <cell r="E2">
            <v>0</v>
          </cell>
        </row>
      </sheetData>
      <sheetData sheetId="3517">
        <row r="2">
          <cell r="E2">
            <v>0</v>
          </cell>
        </row>
      </sheetData>
      <sheetData sheetId="3518">
        <row r="2">
          <cell r="E2">
            <v>0</v>
          </cell>
        </row>
      </sheetData>
      <sheetData sheetId="3519">
        <row r="2">
          <cell r="E2">
            <v>0</v>
          </cell>
        </row>
      </sheetData>
      <sheetData sheetId="3520">
        <row r="2">
          <cell r="E2">
            <v>0</v>
          </cell>
        </row>
      </sheetData>
      <sheetData sheetId="3521">
        <row r="2">
          <cell r="E2">
            <v>0</v>
          </cell>
        </row>
      </sheetData>
      <sheetData sheetId="3522">
        <row r="2">
          <cell r="E2">
            <v>0</v>
          </cell>
        </row>
      </sheetData>
      <sheetData sheetId="3523">
        <row r="2">
          <cell r="E2">
            <v>0</v>
          </cell>
        </row>
      </sheetData>
      <sheetData sheetId="3524">
        <row r="2">
          <cell r="E2">
            <v>0</v>
          </cell>
        </row>
      </sheetData>
      <sheetData sheetId="3525">
        <row r="2">
          <cell r="E2">
            <v>0</v>
          </cell>
        </row>
      </sheetData>
      <sheetData sheetId="3526">
        <row r="2">
          <cell r="E2">
            <v>0</v>
          </cell>
        </row>
      </sheetData>
      <sheetData sheetId="3527">
        <row r="2">
          <cell r="E2">
            <v>0</v>
          </cell>
        </row>
      </sheetData>
      <sheetData sheetId="3528">
        <row r="2">
          <cell r="E2">
            <v>0</v>
          </cell>
        </row>
      </sheetData>
      <sheetData sheetId="3529">
        <row r="2">
          <cell r="E2">
            <v>0</v>
          </cell>
        </row>
      </sheetData>
      <sheetData sheetId="3530">
        <row r="2">
          <cell r="E2">
            <v>0</v>
          </cell>
        </row>
      </sheetData>
      <sheetData sheetId="3531">
        <row r="2">
          <cell r="E2">
            <v>0</v>
          </cell>
        </row>
      </sheetData>
      <sheetData sheetId="3532">
        <row r="2">
          <cell r="E2">
            <v>0</v>
          </cell>
        </row>
      </sheetData>
      <sheetData sheetId="3533">
        <row r="2">
          <cell r="E2">
            <v>0</v>
          </cell>
        </row>
      </sheetData>
      <sheetData sheetId="3534">
        <row r="2">
          <cell r="E2">
            <v>0</v>
          </cell>
        </row>
      </sheetData>
      <sheetData sheetId="3535">
        <row r="2">
          <cell r="E2">
            <v>0</v>
          </cell>
        </row>
      </sheetData>
      <sheetData sheetId="3536">
        <row r="2">
          <cell r="E2">
            <v>0</v>
          </cell>
        </row>
      </sheetData>
      <sheetData sheetId="3537">
        <row r="2">
          <cell r="E2">
            <v>0</v>
          </cell>
        </row>
      </sheetData>
      <sheetData sheetId="3538">
        <row r="2">
          <cell r="E2">
            <v>0</v>
          </cell>
        </row>
      </sheetData>
      <sheetData sheetId="3539">
        <row r="2">
          <cell r="E2">
            <v>0</v>
          </cell>
        </row>
      </sheetData>
      <sheetData sheetId="3540">
        <row r="2">
          <cell r="E2">
            <v>0</v>
          </cell>
        </row>
      </sheetData>
      <sheetData sheetId="3541">
        <row r="2">
          <cell r="E2">
            <v>0</v>
          </cell>
        </row>
      </sheetData>
      <sheetData sheetId="3542">
        <row r="2">
          <cell r="E2">
            <v>0</v>
          </cell>
        </row>
      </sheetData>
      <sheetData sheetId="3543">
        <row r="2">
          <cell r="E2">
            <v>0</v>
          </cell>
        </row>
      </sheetData>
      <sheetData sheetId="3544">
        <row r="2">
          <cell r="E2">
            <v>0</v>
          </cell>
        </row>
      </sheetData>
      <sheetData sheetId="3545">
        <row r="2">
          <cell r="E2">
            <v>0</v>
          </cell>
        </row>
      </sheetData>
      <sheetData sheetId="3546">
        <row r="2">
          <cell r="E2">
            <v>0</v>
          </cell>
        </row>
      </sheetData>
      <sheetData sheetId="3547">
        <row r="2">
          <cell r="E2">
            <v>0</v>
          </cell>
        </row>
      </sheetData>
      <sheetData sheetId="3548">
        <row r="2">
          <cell r="E2">
            <v>0</v>
          </cell>
        </row>
      </sheetData>
      <sheetData sheetId="3549">
        <row r="2">
          <cell r="E2">
            <v>0</v>
          </cell>
        </row>
      </sheetData>
      <sheetData sheetId="3550">
        <row r="2">
          <cell r="E2">
            <v>0</v>
          </cell>
        </row>
      </sheetData>
      <sheetData sheetId="3551">
        <row r="2">
          <cell r="E2">
            <v>0</v>
          </cell>
        </row>
      </sheetData>
      <sheetData sheetId="3552">
        <row r="2">
          <cell r="E2">
            <v>0</v>
          </cell>
        </row>
      </sheetData>
      <sheetData sheetId="3553">
        <row r="2">
          <cell r="E2">
            <v>0</v>
          </cell>
        </row>
      </sheetData>
      <sheetData sheetId="3554">
        <row r="2">
          <cell r="E2">
            <v>0</v>
          </cell>
        </row>
      </sheetData>
      <sheetData sheetId="3555">
        <row r="2">
          <cell r="E2">
            <v>0</v>
          </cell>
        </row>
      </sheetData>
      <sheetData sheetId="3556">
        <row r="2">
          <cell r="E2">
            <v>0</v>
          </cell>
        </row>
      </sheetData>
      <sheetData sheetId="3557">
        <row r="2">
          <cell r="E2">
            <v>0</v>
          </cell>
        </row>
      </sheetData>
      <sheetData sheetId="3558">
        <row r="2">
          <cell r="E2">
            <v>0</v>
          </cell>
        </row>
      </sheetData>
      <sheetData sheetId="3559">
        <row r="2">
          <cell r="E2">
            <v>0</v>
          </cell>
        </row>
      </sheetData>
      <sheetData sheetId="3560">
        <row r="2">
          <cell r="E2">
            <v>0</v>
          </cell>
        </row>
      </sheetData>
      <sheetData sheetId="3561">
        <row r="2">
          <cell r="E2">
            <v>0</v>
          </cell>
        </row>
      </sheetData>
      <sheetData sheetId="3562">
        <row r="2">
          <cell r="E2">
            <v>0</v>
          </cell>
        </row>
      </sheetData>
      <sheetData sheetId="3563">
        <row r="2">
          <cell r="E2">
            <v>0</v>
          </cell>
        </row>
      </sheetData>
      <sheetData sheetId="3564">
        <row r="2">
          <cell r="E2">
            <v>0</v>
          </cell>
        </row>
      </sheetData>
      <sheetData sheetId="3565">
        <row r="2">
          <cell r="E2">
            <v>0</v>
          </cell>
        </row>
      </sheetData>
      <sheetData sheetId="3566">
        <row r="2">
          <cell r="E2">
            <v>0</v>
          </cell>
        </row>
      </sheetData>
      <sheetData sheetId="3567">
        <row r="2">
          <cell r="E2">
            <v>0</v>
          </cell>
        </row>
      </sheetData>
      <sheetData sheetId="3568">
        <row r="2">
          <cell r="E2">
            <v>0</v>
          </cell>
        </row>
      </sheetData>
      <sheetData sheetId="3569">
        <row r="2">
          <cell r="E2">
            <v>0</v>
          </cell>
        </row>
      </sheetData>
      <sheetData sheetId="3570">
        <row r="2">
          <cell r="E2">
            <v>0</v>
          </cell>
        </row>
      </sheetData>
      <sheetData sheetId="3571">
        <row r="2">
          <cell r="E2">
            <v>0</v>
          </cell>
        </row>
      </sheetData>
      <sheetData sheetId="3572">
        <row r="2">
          <cell r="E2">
            <v>0</v>
          </cell>
        </row>
      </sheetData>
      <sheetData sheetId="3573">
        <row r="2">
          <cell r="E2">
            <v>0</v>
          </cell>
        </row>
      </sheetData>
      <sheetData sheetId="3574">
        <row r="2">
          <cell r="E2">
            <v>0</v>
          </cell>
        </row>
      </sheetData>
      <sheetData sheetId="3575">
        <row r="2">
          <cell r="E2">
            <v>0</v>
          </cell>
        </row>
      </sheetData>
      <sheetData sheetId="3576">
        <row r="2">
          <cell r="E2">
            <v>0</v>
          </cell>
        </row>
      </sheetData>
      <sheetData sheetId="3577">
        <row r="2">
          <cell r="E2">
            <v>0</v>
          </cell>
        </row>
      </sheetData>
      <sheetData sheetId="3578">
        <row r="2">
          <cell r="E2">
            <v>0</v>
          </cell>
        </row>
      </sheetData>
      <sheetData sheetId="3579">
        <row r="2">
          <cell r="E2">
            <v>0</v>
          </cell>
        </row>
      </sheetData>
      <sheetData sheetId="3580">
        <row r="2">
          <cell r="E2">
            <v>0</v>
          </cell>
        </row>
      </sheetData>
      <sheetData sheetId="3581">
        <row r="2">
          <cell r="E2">
            <v>0</v>
          </cell>
        </row>
      </sheetData>
      <sheetData sheetId="3582">
        <row r="2">
          <cell r="E2">
            <v>0</v>
          </cell>
        </row>
      </sheetData>
      <sheetData sheetId="3583">
        <row r="2">
          <cell r="E2">
            <v>0</v>
          </cell>
        </row>
      </sheetData>
      <sheetData sheetId="3584">
        <row r="2">
          <cell r="E2">
            <v>0</v>
          </cell>
        </row>
      </sheetData>
      <sheetData sheetId="3585">
        <row r="2">
          <cell r="E2">
            <v>0</v>
          </cell>
        </row>
      </sheetData>
      <sheetData sheetId="3586">
        <row r="2">
          <cell r="E2">
            <v>0</v>
          </cell>
        </row>
      </sheetData>
      <sheetData sheetId="3587">
        <row r="2">
          <cell r="E2">
            <v>0</v>
          </cell>
        </row>
      </sheetData>
      <sheetData sheetId="3588">
        <row r="2">
          <cell r="E2">
            <v>0</v>
          </cell>
        </row>
      </sheetData>
      <sheetData sheetId="3589">
        <row r="2">
          <cell r="E2">
            <v>0</v>
          </cell>
        </row>
      </sheetData>
      <sheetData sheetId="3590">
        <row r="2">
          <cell r="E2">
            <v>0</v>
          </cell>
        </row>
      </sheetData>
      <sheetData sheetId="3591">
        <row r="2">
          <cell r="E2">
            <v>0</v>
          </cell>
        </row>
      </sheetData>
      <sheetData sheetId="3592">
        <row r="2">
          <cell r="E2">
            <v>0</v>
          </cell>
        </row>
      </sheetData>
      <sheetData sheetId="3593">
        <row r="2">
          <cell r="E2">
            <v>0</v>
          </cell>
        </row>
      </sheetData>
      <sheetData sheetId="3594">
        <row r="2">
          <cell r="E2">
            <v>0</v>
          </cell>
        </row>
      </sheetData>
      <sheetData sheetId="3595">
        <row r="2">
          <cell r="E2">
            <v>0</v>
          </cell>
        </row>
      </sheetData>
      <sheetData sheetId="3596">
        <row r="2">
          <cell r="E2">
            <v>0</v>
          </cell>
        </row>
      </sheetData>
      <sheetData sheetId="3597">
        <row r="2">
          <cell r="E2">
            <v>0</v>
          </cell>
        </row>
      </sheetData>
      <sheetData sheetId="3598">
        <row r="2">
          <cell r="E2">
            <v>0</v>
          </cell>
        </row>
      </sheetData>
      <sheetData sheetId="3599">
        <row r="2">
          <cell r="E2">
            <v>0</v>
          </cell>
        </row>
      </sheetData>
      <sheetData sheetId="3600">
        <row r="2">
          <cell r="E2">
            <v>0</v>
          </cell>
        </row>
      </sheetData>
      <sheetData sheetId="3601">
        <row r="2">
          <cell r="E2">
            <v>0</v>
          </cell>
        </row>
      </sheetData>
      <sheetData sheetId="3602">
        <row r="2">
          <cell r="E2">
            <v>0</v>
          </cell>
        </row>
      </sheetData>
      <sheetData sheetId="3603">
        <row r="2">
          <cell r="E2">
            <v>0</v>
          </cell>
        </row>
      </sheetData>
      <sheetData sheetId="3604">
        <row r="2">
          <cell r="E2">
            <v>0</v>
          </cell>
        </row>
      </sheetData>
      <sheetData sheetId="3605">
        <row r="2">
          <cell r="E2">
            <v>0</v>
          </cell>
        </row>
      </sheetData>
      <sheetData sheetId="3606">
        <row r="2">
          <cell r="E2">
            <v>0</v>
          </cell>
        </row>
      </sheetData>
      <sheetData sheetId="3607">
        <row r="2">
          <cell r="E2">
            <v>0</v>
          </cell>
        </row>
      </sheetData>
      <sheetData sheetId="3608">
        <row r="2">
          <cell r="E2">
            <v>0</v>
          </cell>
        </row>
      </sheetData>
      <sheetData sheetId="3609">
        <row r="2">
          <cell r="E2">
            <v>0</v>
          </cell>
        </row>
      </sheetData>
      <sheetData sheetId="3610">
        <row r="2">
          <cell r="E2">
            <v>0</v>
          </cell>
        </row>
      </sheetData>
      <sheetData sheetId="3611">
        <row r="2">
          <cell r="E2">
            <v>0</v>
          </cell>
        </row>
      </sheetData>
      <sheetData sheetId="3612">
        <row r="2">
          <cell r="E2">
            <v>0</v>
          </cell>
        </row>
      </sheetData>
      <sheetData sheetId="3613">
        <row r="2">
          <cell r="E2">
            <v>0</v>
          </cell>
        </row>
      </sheetData>
      <sheetData sheetId="3614">
        <row r="2">
          <cell r="E2">
            <v>0</v>
          </cell>
        </row>
      </sheetData>
      <sheetData sheetId="3615">
        <row r="2">
          <cell r="E2">
            <v>0</v>
          </cell>
        </row>
      </sheetData>
      <sheetData sheetId="3616">
        <row r="2">
          <cell r="E2">
            <v>0</v>
          </cell>
        </row>
      </sheetData>
      <sheetData sheetId="3617">
        <row r="2">
          <cell r="E2">
            <v>0</v>
          </cell>
        </row>
      </sheetData>
      <sheetData sheetId="3618">
        <row r="2">
          <cell r="E2">
            <v>0</v>
          </cell>
        </row>
      </sheetData>
      <sheetData sheetId="3619">
        <row r="2">
          <cell r="E2">
            <v>0</v>
          </cell>
        </row>
      </sheetData>
      <sheetData sheetId="3620">
        <row r="2">
          <cell r="E2">
            <v>0</v>
          </cell>
        </row>
      </sheetData>
      <sheetData sheetId="3621">
        <row r="2">
          <cell r="E2">
            <v>0</v>
          </cell>
        </row>
      </sheetData>
      <sheetData sheetId="3622">
        <row r="2">
          <cell r="E2">
            <v>0</v>
          </cell>
        </row>
      </sheetData>
      <sheetData sheetId="3623">
        <row r="2">
          <cell r="E2">
            <v>0</v>
          </cell>
        </row>
      </sheetData>
      <sheetData sheetId="3624">
        <row r="2">
          <cell r="E2">
            <v>0</v>
          </cell>
        </row>
      </sheetData>
      <sheetData sheetId="3625">
        <row r="2">
          <cell r="E2">
            <v>0</v>
          </cell>
        </row>
      </sheetData>
      <sheetData sheetId="3626">
        <row r="2">
          <cell r="E2">
            <v>0</v>
          </cell>
        </row>
      </sheetData>
      <sheetData sheetId="3627">
        <row r="2">
          <cell r="E2">
            <v>0</v>
          </cell>
        </row>
      </sheetData>
      <sheetData sheetId="3628">
        <row r="2">
          <cell r="E2">
            <v>0</v>
          </cell>
        </row>
      </sheetData>
      <sheetData sheetId="3629">
        <row r="2">
          <cell r="E2">
            <v>0</v>
          </cell>
        </row>
      </sheetData>
      <sheetData sheetId="3630">
        <row r="2">
          <cell r="E2">
            <v>0</v>
          </cell>
        </row>
      </sheetData>
      <sheetData sheetId="3631">
        <row r="2">
          <cell r="E2">
            <v>0</v>
          </cell>
        </row>
      </sheetData>
      <sheetData sheetId="3632">
        <row r="2">
          <cell r="E2">
            <v>0</v>
          </cell>
        </row>
      </sheetData>
      <sheetData sheetId="3633">
        <row r="2">
          <cell r="E2">
            <v>0</v>
          </cell>
        </row>
      </sheetData>
      <sheetData sheetId="3634">
        <row r="2">
          <cell r="E2">
            <v>0</v>
          </cell>
        </row>
      </sheetData>
      <sheetData sheetId="3635">
        <row r="2">
          <cell r="E2">
            <v>0</v>
          </cell>
        </row>
      </sheetData>
      <sheetData sheetId="3636">
        <row r="2">
          <cell r="E2">
            <v>0</v>
          </cell>
        </row>
      </sheetData>
      <sheetData sheetId="3637">
        <row r="2">
          <cell r="E2">
            <v>0</v>
          </cell>
        </row>
      </sheetData>
      <sheetData sheetId="3638">
        <row r="2">
          <cell r="E2">
            <v>0</v>
          </cell>
        </row>
      </sheetData>
      <sheetData sheetId="3639">
        <row r="2">
          <cell r="E2">
            <v>0</v>
          </cell>
        </row>
      </sheetData>
      <sheetData sheetId="3640">
        <row r="2">
          <cell r="E2">
            <v>0</v>
          </cell>
        </row>
      </sheetData>
      <sheetData sheetId="3641">
        <row r="2">
          <cell r="E2">
            <v>0</v>
          </cell>
        </row>
      </sheetData>
      <sheetData sheetId="3642">
        <row r="2">
          <cell r="E2">
            <v>0</v>
          </cell>
        </row>
      </sheetData>
      <sheetData sheetId="3643">
        <row r="2">
          <cell r="E2">
            <v>0</v>
          </cell>
        </row>
      </sheetData>
      <sheetData sheetId="3644">
        <row r="2">
          <cell r="E2">
            <v>0</v>
          </cell>
        </row>
      </sheetData>
      <sheetData sheetId="3645">
        <row r="2">
          <cell r="E2">
            <v>0</v>
          </cell>
        </row>
      </sheetData>
      <sheetData sheetId="3646">
        <row r="2">
          <cell r="E2">
            <v>0</v>
          </cell>
        </row>
      </sheetData>
      <sheetData sheetId="3647">
        <row r="2">
          <cell r="E2">
            <v>0</v>
          </cell>
        </row>
      </sheetData>
      <sheetData sheetId="3648">
        <row r="2">
          <cell r="E2">
            <v>0</v>
          </cell>
        </row>
      </sheetData>
      <sheetData sheetId="3649">
        <row r="2">
          <cell r="E2">
            <v>0</v>
          </cell>
        </row>
      </sheetData>
      <sheetData sheetId="3650">
        <row r="2">
          <cell r="E2">
            <v>0</v>
          </cell>
        </row>
      </sheetData>
      <sheetData sheetId="3651">
        <row r="2">
          <cell r="E2">
            <v>0</v>
          </cell>
        </row>
      </sheetData>
      <sheetData sheetId="3652">
        <row r="2">
          <cell r="E2">
            <v>0</v>
          </cell>
        </row>
      </sheetData>
      <sheetData sheetId="3653">
        <row r="2">
          <cell r="E2">
            <v>0</v>
          </cell>
        </row>
      </sheetData>
      <sheetData sheetId="3654">
        <row r="2">
          <cell r="E2">
            <v>0</v>
          </cell>
        </row>
      </sheetData>
      <sheetData sheetId="3655">
        <row r="2">
          <cell r="E2">
            <v>0</v>
          </cell>
        </row>
      </sheetData>
      <sheetData sheetId="3656">
        <row r="2">
          <cell r="E2">
            <v>0</v>
          </cell>
        </row>
      </sheetData>
      <sheetData sheetId="3657">
        <row r="2">
          <cell r="E2">
            <v>0</v>
          </cell>
        </row>
      </sheetData>
      <sheetData sheetId="3658">
        <row r="2">
          <cell r="E2">
            <v>0</v>
          </cell>
        </row>
      </sheetData>
      <sheetData sheetId="3659">
        <row r="2">
          <cell r="E2">
            <v>0</v>
          </cell>
        </row>
      </sheetData>
      <sheetData sheetId="3660">
        <row r="2">
          <cell r="E2">
            <v>0</v>
          </cell>
        </row>
      </sheetData>
      <sheetData sheetId="3661">
        <row r="2">
          <cell r="E2">
            <v>0</v>
          </cell>
        </row>
      </sheetData>
      <sheetData sheetId="3662">
        <row r="2">
          <cell r="E2">
            <v>0</v>
          </cell>
        </row>
      </sheetData>
      <sheetData sheetId="3663">
        <row r="2">
          <cell r="E2">
            <v>0</v>
          </cell>
        </row>
      </sheetData>
      <sheetData sheetId="3664">
        <row r="2">
          <cell r="E2">
            <v>0</v>
          </cell>
        </row>
      </sheetData>
      <sheetData sheetId="3665">
        <row r="2">
          <cell r="E2">
            <v>0</v>
          </cell>
        </row>
      </sheetData>
      <sheetData sheetId="3666">
        <row r="2">
          <cell r="E2">
            <v>0</v>
          </cell>
        </row>
      </sheetData>
      <sheetData sheetId="3667">
        <row r="2">
          <cell r="E2">
            <v>0</v>
          </cell>
        </row>
      </sheetData>
      <sheetData sheetId="3668">
        <row r="2">
          <cell r="E2">
            <v>0</v>
          </cell>
        </row>
      </sheetData>
      <sheetData sheetId="3669">
        <row r="2">
          <cell r="E2">
            <v>0</v>
          </cell>
        </row>
      </sheetData>
      <sheetData sheetId="3670">
        <row r="2">
          <cell r="E2">
            <v>0</v>
          </cell>
        </row>
      </sheetData>
      <sheetData sheetId="3671">
        <row r="2">
          <cell r="E2">
            <v>0</v>
          </cell>
        </row>
      </sheetData>
      <sheetData sheetId="3672">
        <row r="2">
          <cell r="E2">
            <v>0</v>
          </cell>
        </row>
      </sheetData>
      <sheetData sheetId="3673">
        <row r="2">
          <cell r="E2">
            <v>0</v>
          </cell>
        </row>
      </sheetData>
      <sheetData sheetId="3674">
        <row r="2">
          <cell r="E2">
            <v>0</v>
          </cell>
        </row>
      </sheetData>
      <sheetData sheetId="3675">
        <row r="2">
          <cell r="E2">
            <v>0</v>
          </cell>
        </row>
      </sheetData>
      <sheetData sheetId="3676">
        <row r="2">
          <cell r="E2">
            <v>0</v>
          </cell>
        </row>
      </sheetData>
      <sheetData sheetId="3677">
        <row r="2">
          <cell r="E2">
            <v>0</v>
          </cell>
        </row>
      </sheetData>
      <sheetData sheetId="3678">
        <row r="2">
          <cell r="E2">
            <v>0</v>
          </cell>
        </row>
      </sheetData>
      <sheetData sheetId="3679">
        <row r="2">
          <cell r="E2">
            <v>0</v>
          </cell>
        </row>
      </sheetData>
      <sheetData sheetId="3680">
        <row r="2">
          <cell r="E2">
            <v>0</v>
          </cell>
        </row>
      </sheetData>
      <sheetData sheetId="3681">
        <row r="2">
          <cell r="E2">
            <v>0</v>
          </cell>
        </row>
      </sheetData>
      <sheetData sheetId="3682">
        <row r="2">
          <cell r="E2">
            <v>0</v>
          </cell>
        </row>
      </sheetData>
      <sheetData sheetId="3683">
        <row r="2">
          <cell r="E2">
            <v>0</v>
          </cell>
        </row>
      </sheetData>
      <sheetData sheetId="3684">
        <row r="2">
          <cell r="E2">
            <v>0</v>
          </cell>
        </row>
      </sheetData>
      <sheetData sheetId="3685">
        <row r="2">
          <cell r="E2">
            <v>0</v>
          </cell>
        </row>
      </sheetData>
      <sheetData sheetId="3686">
        <row r="2">
          <cell r="E2">
            <v>0</v>
          </cell>
        </row>
      </sheetData>
      <sheetData sheetId="3687">
        <row r="2">
          <cell r="E2">
            <v>0</v>
          </cell>
        </row>
      </sheetData>
      <sheetData sheetId="3688">
        <row r="2">
          <cell r="E2">
            <v>0</v>
          </cell>
        </row>
      </sheetData>
      <sheetData sheetId="3689">
        <row r="2">
          <cell r="E2">
            <v>0</v>
          </cell>
        </row>
      </sheetData>
      <sheetData sheetId="3690">
        <row r="2">
          <cell r="E2">
            <v>0</v>
          </cell>
        </row>
      </sheetData>
      <sheetData sheetId="3691">
        <row r="2">
          <cell r="E2">
            <v>0</v>
          </cell>
        </row>
      </sheetData>
      <sheetData sheetId="3692">
        <row r="2">
          <cell r="E2">
            <v>0</v>
          </cell>
        </row>
      </sheetData>
      <sheetData sheetId="3693">
        <row r="2">
          <cell r="E2">
            <v>0</v>
          </cell>
        </row>
      </sheetData>
      <sheetData sheetId="3694">
        <row r="2">
          <cell r="E2">
            <v>0</v>
          </cell>
        </row>
      </sheetData>
      <sheetData sheetId="3695">
        <row r="2">
          <cell r="E2">
            <v>0</v>
          </cell>
        </row>
      </sheetData>
      <sheetData sheetId="3696">
        <row r="2">
          <cell r="E2">
            <v>0</v>
          </cell>
        </row>
      </sheetData>
      <sheetData sheetId="3697">
        <row r="2">
          <cell r="E2">
            <v>0</v>
          </cell>
        </row>
      </sheetData>
      <sheetData sheetId="3698">
        <row r="2">
          <cell r="E2">
            <v>0</v>
          </cell>
        </row>
      </sheetData>
      <sheetData sheetId="3699">
        <row r="2">
          <cell r="E2">
            <v>0</v>
          </cell>
        </row>
      </sheetData>
      <sheetData sheetId="3700">
        <row r="2">
          <cell r="E2">
            <v>0</v>
          </cell>
        </row>
      </sheetData>
      <sheetData sheetId="3701">
        <row r="2">
          <cell r="E2">
            <v>0</v>
          </cell>
        </row>
      </sheetData>
      <sheetData sheetId="3702">
        <row r="2">
          <cell r="E2">
            <v>0</v>
          </cell>
        </row>
      </sheetData>
      <sheetData sheetId="3703">
        <row r="2">
          <cell r="E2">
            <v>0</v>
          </cell>
        </row>
      </sheetData>
      <sheetData sheetId="3704">
        <row r="2">
          <cell r="E2">
            <v>0</v>
          </cell>
        </row>
      </sheetData>
      <sheetData sheetId="3705">
        <row r="2">
          <cell r="E2">
            <v>0</v>
          </cell>
        </row>
      </sheetData>
      <sheetData sheetId="3706">
        <row r="2">
          <cell r="E2">
            <v>0</v>
          </cell>
        </row>
      </sheetData>
      <sheetData sheetId="3707">
        <row r="2">
          <cell r="E2">
            <v>0</v>
          </cell>
        </row>
      </sheetData>
      <sheetData sheetId="3708">
        <row r="2">
          <cell r="E2">
            <v>0</v>
          </cell>
        </row>
      </sheetData>
      <sheetData sheetId="3709">
        <row r="2">
          <cell r="E2">
            <v>0</v>
          </cell>
        </row>
      </sheetData>
      <sheetData sheetId="3710">
        <row r="2">
          <cell r="E2">
            <v>0</v>
          </cell>
        </row>
      </sheetData>
      <sheetData sheetId="3711">
        <row r="2">
          <cell r="E2">
            <v>0</v>
          </cell>
        </row>
      </sheetData>
      <sheetData sheetId="3712">
        <row r="2">
          <cell r="E2">
            <v>0</v>
          </cell>
        </row>
      </sheetData>
      <sheetData sheetId="3713">
        <row r="2">
          <cell r="E2">
            <v>0</v>
          </cell>
        </row>
      </sheetData>
      <sheetData sheetId="3714">
        <row r="2">
          <cell r="E2">
            <v>0</v>
          </cell>
        </row>
      </sheetData>
      <sheetData sheetId="3715">
        <row r="2">
          <cell r="E2">
            <v>0</v>
          </cell>
        </row>
      </sheetData>
      <sheetData sheetId="3716">
        <row r="2">
          <cell r="E2">
            <v>0</v>
          </cell>
        </row>
      </sheetData>
      <sheetData sheetId="3717">
        <row r="2">
          <cell r="E2">
            <v>0</v>
          </cell>
        </row>
      </sheetData>
      <sheetData sheetId="3718">
        <row r="2">
          <cell r="E2">
            <v>0</v>
          </cell>
        </row>
      </sheetData>
      <sheetData sheetId="3719">
        <row r="2">
          <cell r="E2">
            <v>0</v>
          </cell>
        </row>
      </sheetData>
      <sheetData sheetId="3720">
        <row r="2">
          <cell r="E2">
            <v>0</v>
          </cell>
        </row>
      </sheetData>
      <sheetData sheetId="3721">
        <row r="2">
          <cell r="E2">
            <v>0</v>
          </cell>
        </row>
      </sheetData>
      <sheetData sheetId="3722">
        <row r="2">
          <cell r="E2">
            <v>0</v>
          </cell>
        </row>
      </sheetData>
      <sheetData sheetId="3723">
        <row r="2">
          <cell r="E2">
            <v>0</v>
          </cell>
        </row>
      </sheetData>
      <sheetData sheetId="3724">
        <row r="2">
          <cell r="E2">
            <v>0</v>
          </cell>
        </row>
      </sheetData>
      <sheetData sheetId="3725">
        <row r="2">
          <cell r="E2">
            <v>0</v>
          </cell>
        </row>
      </sheetData>
      <sheetData sheetId="3726">
        <row r="2">
          <cell r="E2">
            <v>0</v>
          </cell>
        </row>
      </sheetData>
      <sheetData sheetId="3727">
        <row r="2">
          <cell r="E2">
            <v>0</v>
          </cell>
        </row>
      </sheetData>
      <sheetData sheetId="3728">
        <row r="2">
          <cell r="E2">
            <v>0</v>
          </cell>
        </row>
      </sheetData>
      <sheetData sheetId="3729">
        <row r="2">
          <cell r="E2">
            <v>0</v>
          </cell>
        </row>
      </sheetData>
      <sheetData sheetId="3730">
        <row r="2">
          <cell r="E2">
            <v>0</v>
          </cell>
        </row>
      </sheetData>
      <sheetData sheetId="3731">
        <row r="2">
          <cell r="E2">
            <v>0</v>
          </cell>
        </row>
      </sheetData>
      <sheetData sheetId="3732">
        <row r="2">
          <cell r="E2">
            <v>0</v>
          </cell>
        </row>
      </sheetData>
      <sheetData sheetId="3733">
        <row r="2">
          <cell r="E2">
            <v>0</v>
          </cell>
        </row>
      </sheetData>
      <sheetData sheetId="3734">
        <row r="2">
          <cell r="E2">
            <v>0</v>
          </cell>
        </row>
      </sheetData>
      <sheetData sheetId="3735">
        <row r="2">
          <cell r="E2">
            <v>0</v>
          </cell>
        </row>
      </sheetData>
      <sheetData sheetId="3736">
        <row r="2">
          <cell r="E2">
            <v>0</v>
          </cell>
        </row>
      </sheetData>
      <sheetData sheetId="3737">
        <row r="2">
          <cell r="E2">
            <v>0</v>
          </cell>
        </row>
      </sheetData>
      <sheetData sheetId="3738">
        <row r="2">
          <cell r="E2">
            <v>0</v>
          </cell>
        </row>
      </sheetData>
      <sheetData sheetId="3739">
        <row r="2">
          <cell r="E2">
            <v>0</v>
          </cell>
        </row>
      </sheetData>
      <sheetData sheetId="3740">
        <row r="2">
          <cell r="E2">
            <v>0</v>
          </cell>
        </row>
      </sheetData>
      <sheetData sheetId="3741">
        <row r="2">
          <cell r="E2">
            <v>0</v>
          </cell>
        </row>
      </sheetData>
      <sheetData sheetId="3742">
        <row r="2">
          <cell r="E2">
            <v>0</v>
          </cell>
        </row>
      </sheetData>
      <sheetData sheetId="3743">
        <row r="2">
          <cell r="E2">
            <v>0</v>
          </cell>
        </row>
      </sheetData>
      <sheetData sheetId="3744">
        <row r="2">
          <cell r="E2">
            <v>0</v>
          </cell>
        </row>
      </sheetData>
      <sheetData sheetId="3745">
        <row r="2">
          <cell r="E2">
            <v>0</v>
          </cell>
        </row>
      </sheetData>
      <sheetData sheetId="3746">
        <row r="2">
          <cell r="E2">
            <v>0</v>
          </cell>
        </row>
      </sheetData>
      <sheetData sheetId="3747">
        <row r="2">
          <cell r="E2">
            <v>0</v>
          </cell>
        </row>
      </sheetData>
      <sheetData sheetId="3748">
        <row r="2">
          <cell r="E2">
            <v>0</v>
          </cell>
        </row>
      </sheetData>
      <sheetData sheetId="3749">
        <row r="2">
          <cell r="E2">
            <v>0</v>
          </cell>
        </row>
      </sheetData>
      <sheetData sheetId="3750">
        <row r="2">
          <cell r="E2">
            <v>0</v>
          </cell>
        </row>
      </sheetData>
      <sheetData sheetId="3751">
        <row r="2">
          <cell r="E2">
            <v>0</v>
          </cell>
        </row>
      </sheetData>
      <sheetData sheetId="3752">
        <row r="2">
          <cell r="E2">
            <v>0</v>
          </cell>
        </row>
      </sheetData>
      <sheetData sheetId="3753">
        <row r="2">
          <cell r="E2">
            <v>0</v>
          </cell>
        </row>
      </sheetData>
      <sheetData sheetId="3754">
        <row r="2">
          <cell r="E2">
            <v>0</v>
          </cell>
        </row>
      </sheetData>
      <sheetData sheetId="3755">
        <row r="2">
          <cell r="E2">
            <v>0</v>
          </cell>
        </row>
      </sheetData>
      <sheetData sheetId="3756">
        <row r="2">
          <cell r="E2">
            <v>0</v>
          </cell>
        </row>
      </sheetData>
      <sheetData sheetId="3757">
        <row r="2">
          <cell r="E2">
            <v>0</v>
          </cell>
        </row>
      </sheetData>
      <sheetData sheetId="3758">
        <row r="2">
          <cell r="E2">
            <v>0</v>
          </cell>
        </row>
      </sheetData>
      <sheetData sheetId="3759">
        <row r="2">
          <cell r="E2">
            <v>0</v>
          </cell>
        </row>
      </sheetData>
      <sheetData sheetId="3760">
        <row r="2">
          <cell r="E2">
            <v>0</v>
          </cell>
        </row>
      </sheetData>
      <sheetData sheetId="3761">
        <row r="2">
          <cell r="E2">
            <v>0</v>
          </cell>
        </row>
      </sheetData>
      <sheetData sheetId="3762">
        <row r="2">
          <cell r="E2">
            <v>0</v>
          </cell>
        </row>
      </sheetData>
      <sheetData sheetId="3763">
        <row r="2">
          <cell r="E2">
            <v>0</v>
          </cell>
        </row>
      </sheetData>
      <sheetData sheetId="3764">
        <row r="2">
          <cell r="E2">
            <v>0</v>
          </cell>
        </row>
      </sheetData>
      <sheetData sheetId="3765">
        <row r="2">
          <cell r="E2">
            <v>0</v>
          </cell>
        </row>
      </sheetData>
      <sheetData sheetId="3766">
        <row r="2">
          <cell r="E2">
            <v>0</v>
          </cell>
        </row>
      </sheetData>
      <sheetData sheetId="3767">
        <row r="2">
          <cell r="E2">
            <v>0</v>
          </cell>
        </row>
      </sheetData>
      <sheetData sheetId="3768">
        <row r="2">
          <cell r="E2">
            <v>0</v>
          </cell>
        </row>
      </sheetData>
      <sheetData sheetId="3769">
        <row r="2">
          <cell r="E2">
            <v>0</v>
          </cell>
        </row>
      </sheetData>
      <sheetData sheetId="3770">
        <row r="2">
          <cell r="E2">
            <v>0</v>
          </cell>
        </row>
      </sheetData>
      <sheetData sheetId="3771">
        <row r="2">
          <cell r="E2">
            <v>0</v>
          </cell>
        </row>
      </sheetData>
      <sheetData sheetId="3772">
        <row r="2">
          <cell r="E2">
            <v>0</v>
          </cell>
        </row>
      </sheetData>
      <sheetData sheetId="3773">
        <row r="2">
          <cell r="E2">
            <v>0</v>
          </cell>
        </row>
      </sheetData>
      <sheetData sheetId="3774">
        <row r="2">
          <cell r="E2">
            <v>0</v>
          </cell>
        </row>
      </sheetData>
      <sheetData sheetId="3775">
        <row r="2">
          <cell r="E2">
            <v>0</v>
          </cell>
        </row>
      </sheetData>
      <sheetData sheetId="3776">
        <row r="2">
          <cell r="E2">
            <v>0</v>
          </cell>
        </row>
      </sheetData>
      <sheetData sheetId="3777">
        <row r="2">
          <cell r="E2">
            <v>0</v>
          </cell>
        </row>
      </sheetData>
      <sheetData sheetId="3778">
        <row r="2">
          <cell r="E2">
            <v>0</v>
          </cell>
        </row>
      </sheetData>
      <sheetData sheetId="3779">
        <row r="2">
          <cell r="E2">
            <v>0</v>
          </cell>
        </row>
      </sheetData>
      <sheetData sheetId="3780">
        <row r="2">
          <cell r="E2">
            <v>0</v>
          </cell>
        </row>
      </sheetData>
      <sheetData sheetId="3781">
        <row r="2">
          <cell r="E2">
            <v>0</v>
          </cell>
        </row>
      </sheetData>
      <sheetData sheetId="3782">
        <row r="2">
          <cell r="E2">
            <v>0</v>
          </cell>
        </row>
      </sheetData>
      <sheetData sheetId="3783">
        <row r="2">
          <cell r="E2">
            <v>0</v>
          </cell>
        </row>
      </sheetData>
      <sheetData sheetId="3784">
        <row r="2">
          <cell r="E2">
            <v>0</v>
          </cell>
        </row>
      </sheetData>
      <sheetData sheetId="3785">
        <row r="2">
          <cell r="E2">
            <v>0</v>
          </cell>
        </row>
      </sheetData>
      <sheetData sheetId="3786">
        <row r="2">
          <cell r="E2">
            <v>0</v>
          </cell>
        </row>
      </sheetData>
      <sheetData sheetId="3787">
        <row r="2">
          <cell r="E2">
            <v>0</v>
          </cell>
        </row>
      </sheetData>
      <sheetData sheetId="3788">
        <row r="2">
          <cell r="E2">
            <v>0</v>
          </cell>
        </row>
      </sheetData>
      <sheetData sheetId="3789">
        <row r="2">
          <cell r="E2">
            <v>0</v>
          </cell>
        </row>
      </sheetData>
      <sheetData sheetId="3790">
        <row r="2">
          <cell r="E2">
            <v>0</v>
          </cell>
        </row>
      </sheetData>
      <sheetData sheetId="3791">
        <row r="2">
          <cell r="E2">
            <v>0</v>
          </cell>
        </row>
      </sheetData>
      <sheetData sheetId="3792">
        <row r="2">
          <cell r="E2">
            <v>0</v>
          </cell>
        </row>
      </sheetData>
      <sheetData sheetId="3793">
        <row r="2">
          <cell r="E2">
            <v>0</v>
          </cell>
        </row>
      </sheetData>
      <sheetData sheetId="3794">
        <row r="2">
          <cell r="E2">
            <v>0</v>
          </cell>
        </row>
      </sheetData>
      <sheetData sheetId="3795">
        <row r="2">
          <cell r="E2">
            <v>0</v>
          </cell>
        </row>
      </sheetData>
      <sheetData sheetId="3796">
        <row r="2">
          <cell r="E2">
            <v>0</v>
          </cell>
        </row>
      </sheetData>
      <sheetData sheetId="3797">
        <row r="2">
          <cell r="E2">
            <v>0</v>
          </cell>
        </row>
      </sheetData>
      <sheetData sheetId="3798">
        <row r="2">
          <cell r="E2">
            <v>0</v>
          </cell>
        </row>
      </sheetData>
      <sheetData sheetId="3799">
        <row r="2">
          <cell r="E2">
            <v>0</v>
          </cell>
        </row>
      </sheetData>
      <sheetData sheetId="3800">
        <row r="2">
          <cell r="E2">
            <v>0</v>
          </cell>
        </row>
      </sheetData>
      <sheetData sheetId="3801">
        <row r="2">
          <cell r="E2">
            <v>0</v>
          </cell>
        </row>
      </sheetData>
      <sheetData sheetId="3802">
        <row r="2">
          <cell r="E2">
            <v>0</v>
          </cell>
        </row>
      </sheetData>
      <sheetData sheetId="3803">
        <row r="2">
          <cell r="E2">
            <v>0</v>
          </cell>
        </row>
      </sheetData>
      <sheetData sheetId="3804">
        <row r="2">
          <cell r="E2">
            <v>0</v>
          </cell>
        </row>
      </sheetData>
      <sheetData sheetId="3805">
        <row r="2">
          <cell r="E2">
            <v>0</v>
          </cell>
        </row>
      </sheetData>
      <sheetData sheetId="3806">
        <row r="2">
          <cell r="E2">
            <v>0</v>
          </cell>
        </row>
      </sheetData>
      <sheetData sheetId="3807">
        <row r="2">
          <cell r="E2">
            <v>0</v>
          </cell>
        </row>
      </sheetData>
      <sheetData sheetId="3808">
        <row r="2">
          <cell r="E2">
            <v>0</v>
          </cell>
        </row>
      </sheetData>
      <sheetData sheetId="3809">
        <row r="2">
          <cell r="E2">
            <v>0</v>
          </cell>
        </row>
      </sheetData>
      <sheetData sheetId="3810">
        <row r="2">
          <cell r="E2">
            <v>0</v>
          </cell>
        </row>
      </sheetData>
      <sheetData sheetId="3811">
        <row r="2">
          <cell r="E2">
            <v>0</v>
          </cell>
        </row>
      </sheetData>
      <sheetData sheetId="3812">
        <row r="2">
          <cell r="E2">
            <v>0</v>
          </cell>
        </row>
      </sheetData>
      <sheetData sheetId="3813">
        <row r="2">
          <cell r="E2">
            <v>0</v>
          </cell>
        </row>
      </sheetData>
      <sheetData sheetId="3814">
        <row r="2">
          <cell r="E2">
            <v>0</v>
          </cell>
        </row>
      </sheetData>
      <sheetData sheetId="3815">
        <row r="2">
          <cell r="E2">
            <v>0</v>
          </cell>
        </row>
      </sheetData>
      <sheetData sheetId="3816">
        <row r="2">
          <cell r="E2">
            <v>0</v>
          </cell>
        </row>
      </sheetData>
      <sheetData sheetId="3817">
        <row r="2">
          <cell r="E2">
            <v>0</v>
          </cell>
        </row>
      </sheetData>
      <sheetData sheetId="3818">
        <row r="2">
          <cell r="E2">
            <v>0</v>
          </cell>
        </row>
      </sheetData>
      <sheetData sheetId="3819">
        <row r="2">
          <cell r="E2">
            <v>0</v>
          </cell>
        </row>
      </sheetData>
      <sheetData sheetId="3820">
        <row r="2">
          <cell r="E2">
            <v>0</v>
          </cell>
        </row>
      </sheetData>
      <sheetData sheetId="3821">
        <row r="2">
          <cell r="E2">
            <v>0</v>
          </cell>
        </row>
      </sheetData>
      <sheetData sheetId="3822">
        <row r="2">
          <cell r="E2">
            <v>0</v>
          </cell>
        </row>
      </sheetData>
      <sheetData sheetId="3823">
        <row r="2">
          <cell r="E2">
            <v>0</v>
          </cell>
        </row>
      </sheetData>
      <sheetData sheetId="3824">
        <row r="2">
          <cell r="E2">
            <v>0</v>
          </cell>
        </row>
      </sheetData>
      <sheetData sheetId="3825">
        <row r="2">
          <cell r="E2">
            <v>0</v>
          </cell>
        </row>
      </sheetData>
      <sheetData sheetId="3826">
        <row r="2">
          <cell r="E2">
            <v>0</v>
          </cell>
        </row>
      </sheetData>
      <sheetData sheetId="3827">
        <row r="2">
          <cell r="E2">
            <v>0</v>
          </cell>
        </row>
      </sheetData>
      <sheetData sheetId="3828">
        <row r="2">
          <cell r="E2">
            <v>0</v>
          </cell>
        </row>
      </sheetData>
      <sheetData sheetId="3829">
        <row r="2">
          <cell r="E2">
            <v>0</v>
          </cell>
        </row>
      </sheetData>
      <sheetData sheetId="3830">
        <row r="2">
          <cell r="E2">
            <v>0</v>
          </cell>
        </row>
      </sheetData>
      <sheetData sheetId="3831">
        <row r="2">
          <cell r="E2">
            <v>0</v>
          </cell>
        </row>
      </sheetData>
      <sheetData sheetId="3832">
        <row r="2">
          <cell r="E2">
            <v>0</v>
          </cell>
        </row>
      </sheetData>
      <sheetData sheetId="3833">
        <row r="2">
          <cell r="E2">
            <v>0</v>
          </cell>
        </row>
      </sheetData>
      <sheetData sheetId="3834">
        <row r="2">
          <cell r="E2">
            <v>0</v>
          </cell>
        </row>
      </sheetData>
      <sheetData sheetId="3835">
        <row r="2">
          <cell r="E2">
            <v>0</v>
          </cell>
        </row>
      </sheetData>
      <sheetData sheetId="3836">
        <row r="2">
          <cell r="E2">
            <v>0</v>
          </cell>
        </row>
      </sheetData>
      <sheetData sheetId="3837">
        <row r="2">
          <cell r="E2">
            <v>0</v>
          </cell>
        </row>
      </sheetData>
      <sheetData sheetId="3838">
        <row r="2">
          <cell r="E2">
            <v>0</v>
          </cell>
        </row>
      </sheetData>
      <sheetData sheetId="3839">
        <row r="2">
          <cell r="E2">
            <v>0</v>
          </cell>
        </row>
      </sheetData>
      <sheetData sheetId="3840">
        <row r="2">
          <cell r="E2">
            <v>0</v>
          </cell>
        </row>
      </sheetData>
      <sheetData sheetId="3841">
        <row r="2">
          <cell r="E2">
            <v>0</v>
          </cell>
        </row>
      </sheetData>
      <sheetData sheetId="3842">
        <row r="2">
          <cell r="E2">
            <v>0</v>
          </cell>
        </row>
      </sheetData>
      <sheetData sheetId="3843">
        <row r="2">
          <cell r="E2">
            <v>0</v>
          </cell>
        </row>
      </sheetData>
      <sheetData sheetId="3844">
        <row r="2">
          <cell r="E2">
            <v>0</v>
          </cell>
        </row>
      </sheetData>
      <sheetData sheetId="3845">
        <row r="2">
          <cell r="E2">
            <v>0</v>
          </cell>
        </row>
      </sheetData>
      <sheetData sheetId="3846">
        <row r="2">
          <cell r="E2">
            <v>0</v>
          </cell>
        </row>
      </sheetData>
      <sheetData sheetId="3847">
        <row r="2">
          <cell r="E2">
            <v>0</v>
          </cell>
        </row>
      </sheetData>
      <sheetData sheetId="3848">
        <row r="2">
          <cell r="E2">
            <v>0</v>
          </cell>
        </row>
      </sheetData>
      <sheetData sheetId="3849">
        <row r="2">
          <cell r="E2">
            <v>0</v>
          </cell>
        </row>
      </sheetData>
      <sheetData sheetId="3850">
        <row r="2">
          <cell r="E2">
            <v>0</v>
          </cell>
        </row>
      </sheetData>
      <sheetData sheetId="3851">
        <row r="2">
          <cell r="E2">
            <v>0</v>
          </cell>
        </row>
      </sheetData>
      <sheetData sheetId="3852">
        <row r="2">
          <cell r="E2">
            <v>0</v>
          </cell>
        </row>
      </sheetData>
      <sheetData sheetId="3853">
        <row r="2">
          <cell r="E2">
            <v>0</v>
          </cell>
        </row>
      </sheetData>
      <sheetData sheetId="3854">
        <row r="2">
          <cell r="E2">
            <v>0</v>
          </cell>
        </row>
      </sheetData>
      <sheetData sheetId="3855">
        <row r="2">
          <cell r="E2">
            <v>0</v>
          </cell>
        </row>
      </sheetData>
      <sheetData sheetId="3856">
        <row r="2">
          <cell r="E2">
            <v>0</v>
          </cell>
        </row>
      </sheetData>
      <sheetData sheetId="3857">
        <row r="2">
          <cell r="E2">
            <v>0</v>
          </cell>
        </row>
      </sheetData>
      <sheetData sheetId="3858">
        <row r="2">
          <cell r="E2">
            <v>0</v>
          </cell>
        </row>
      </sheetData>
      <sheetData sheetId="3859">
        <row r="2">
          <cell r="E2">
            <v>0</v>
          </cell>
        </row>
      </sheetData>
      <sheetData sheetId="3860">
        <row r="2">
          <cell r="E2">
            <v>0</v>
          </cell>
        </row>
      </sheetData>
      <sheetData sheetId="3861">
        <row r="2">
          <cell r="E2">
            <v>0</v>
          </cell>
        </row>
      </sheetData>
      <sheetData sheetId="3862">
        <row r="2">
          <cell r="E2">
            <v>0</v>
          </cell>
        </row>
      </sheetData>
      <sheetData sheetId="3863">
        <row r="2">
          <cell r="E2">
            <v>0</v>
          </cell>
        </row>
      </sheetData>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ow r="2">
          <cell r="E2">
            <v>0</v>
          </cell>
        </row>
      </sheetData>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ow r="2">
          <cell r="E2">
            <v>0</v>
          </cell>
        </row>
      </sheetData>
      <sheetData sheetId="3919" refreshError="1"/>
      <sheetData sheetId="3920">
        <row r="2">
          <cell r="E2">
            <v>0</v>
          </cell>
        </row>
      </sheetData>
      <sheetData sheetId="3921">
        <row r="2">
          <cell r="E2">
            <v>0</v>
          </cell>
        </row>
      </sheetData>
      <sheetData sheetId="3922">
        <row r="2">
          <cell r="E2">
            <v>0</v>
          </cell>
        </row>
      </sheetData>
      <sheetData sheetId="3923">
        <row r="2">
          <cell r="E2">
            <v>0</v>
          </cell>
        </row>
      </sheetData>
      <sheetData sheetId="3924">
        <row r="2">
          <cell r="E2">
            <v>0</v>
          </cell>
        </row>
      </sheetData>
      <sheetData sheetId="3925">
        <row r="2">
          <cell r="E2">
            <v>0</v>
          </cell>
        </row>
      </sheetData>
      <sheetData sheetId="3926">
        <row r="2">
          <cell r="E2">
            <v>0</v>
          </cell>
        </row>
      </sheetData>
      <sheetData sheetId="3927">
        <row r="2">
          <cell r="E2">
            <v>0</v>
          </cell>
        </row>
      </sheetData>
      <sheetData sheetId="3928">
        <row r="2">
          <cell r="E2">
            <v>0</v>
          </cell>
        </row>
      </sheetData>
      <sheetData sheetId="3929">
        <row r="2">
          <cell r="E2">
            <v>0</v>
          </cell>
        </row>
      </sheetData>
      <sheetData sheetId="3930">
        <row r="2">
          <cell r="E2">
            <v>0</v>
          </cell>
        </row>
      </sheetData>
      <sheetData sheetId="3931">
        <row r="2">
          <cell r="E2">
            <v>0</v>
          </cell>
        </row>
      </sheetData>
      <sheetData sheetId="3932">
        <row r="2">
          <cell r="E2">
            <v>0</v>
          </cell>
        </row>
      </sheetData>
      <sheetData sheetId="3933">
        <row r="2">
          <cell r="E2">
            <v>0</v>
          </cell>
        </row>
      </sheetData>
      <sheetData sheetId="3934">
        <row r="2">
          <cell r="E2">
            <v>0</v>
          </cell>
        </row>
      </sheetData>
      <sheetData sheetId="3935">
        <row r="2">
          <cell r="E2">
            <v>0</v>
          </cell>
        </row>
      </sheetData>
      <sheetData sheetId="3936">
        <row r="2">
          <cell r="E2">
            <v>0</v>
          </cell>
        </row>
      </sheetData>
      <sheetData sheetId="3937">
        <row r="2">
          <cell r="E2">
            <v>0</v>
          </cell>
        </row>
      </sheetData>
      <sheetData sheetId="3938">
        <row r="2">
          <cell r="E2">
            <v>0</v>
          </cell>
        </row>
      </sheetData>
      <sheetData sheetId="3939">
        <row r="2">
          <cell r="E2">
            <v>0</v>
          </cell>
        </row>
      </sheetData>
      <sheetData sheetId="3940">
        <row r="2">
          <cell r="E2">
            <v>0</v>
          </cell>
        </row>
      </sheetData>
      <sheetData sheetId="3941">
        <row r="2">
          <cell r="E2">
            <v>0</v>
          </cell>
        </row>
      </sheetData>
      <sheetData sheetId="3942">
        <row r="2">
          <cell r="E2">
            <v>0</v>
          </cell>
        </row>
      </sheetData>
      <sheetData sheetId="3943">
        <row r="2">
          <cell r="E2">
            <v>0</v>
          </cell>
        </row>
      </sheetData>
      <sheetData sheetId="3944">
        <row r="2">
          <cell r="E2">
            <v>0</v>
          </cell>
        </row>
      </sheetData>
      <sheetData sheetId="3945">
        <row r="2">
          <cell r="E2">
            <v>0</v>
          </cell>
        </row>
      </sheetData>
      <sheetData sheetId="3946">
        <row r="2">
          <cell r="E2">
            <v>0</v>
          </cell>
        </row>
      </sheetData>
      <sheetData sheetId="3947">
        <row r="2">
          <cell r="E2">
            <v>0</v>
          </cell>
        </row>
      </sheetData>
      <sheetData sheetId="3948">
        <row r="2">
          <cell r="E2">
            <v>0</v>
          </cell>
        </row>
      </sheetData>
      <sheetData sheetId="3949">
        <row r="2">
          <cell r="E2">
            <v>0</v>
          </cell>
        </row>
      </sheetData>
      <sheetData sheetId="3950">
        <row r="2">
          <cell r="E2">
            <v>0</v>
          </cell>
        </row>
      </sheetData>
      <sheetData sheetId="3951">
        <row r="2">
          <cell r="E2">
            <v>0</v>
          </cell>
        </row>
      </sheetData>
      <sheetData sheetId="3952">
        <row r="2">
          <cell r="E2">
            <v>0</v>
          </cell>
        </row>
      </sheetData>
      <sheetData sheetId="3953">
        <row r="2">
          <cell r="E2">
            <v>0</v>
          </cell>
        </row>
      </sheetData>
      <sheetData sheetId="3954">
        <row r="2">
          <cell r="E2">
            <v>0</v>
          </cell>
        </row>
      </sheetData>
      <sheetData sheetId="3955">
        <row r="2">
          <cell r="E2">
            <v>0</v>
          </cell>
        </row>
      </sheetData>
      <sheetData sheetId="3956">
        <row r="2">
          <cell r="E2">
            <v>0</v>
          </cell>
        </row>
      </sheetData>
      <sheetData sheetId="3957">
        <row r="2">
          <cell r="E2">
            <v>0</v>
          </cell>
        </row>
      </sheetData>
      <sheetData sheetId="3958">
        <row r="2">
          <cell r="E2">
            <v>0</v>
          </cell>
        </row>
      </sheetData>
      <sheetData sheetId="3959">
        <row r="2">
          <cell r="E2">
            <v>0</v>
          </cell>
        </row>
      </sheetData>
      <sheetData sheetId="3960">
        <row r="2">
          <cell r="E2">
            <v>0</v>
          </cell>
        </row>
      </sheetData>
      <sheetData sheetId="3961">
        <row r="2">
          <cell r="E2">
            <v>0</v>
          </cell>
        </row>
      </sheetData>
      <sheetData sheetId="3962">
        <row r="2">
          <cell r="E2">
            <v>0</v>
          </cell>
        </row>
      </sheetData>
      <sheetData sheetId="3963">
        <row r="2">
          <cell r="E2">
            <v>0</v>
          </cell>
        </row>
      </sheetData>
      <sheetData sheetId="3964">
        <row r="2">
          <cell r="E2">
            <v>0</v>
          </cell>
        </row>
      </sheetData>
      <sheetData sheetId="3965">
        <row r="2">
          <cell r="E2">
            <v>0</v>
          </cell>
        </row>
      </sheetData>
      <sheetData sheetId="3966">
        <row r="2">
          <cell r="E2">
            <v>0</v>
          </cell>
        </row>
      </sheetData>
      <sheetData sheetId="3967">
        <row r="2">
          <cell r="E2">
            <v>0</v>
          </cell>
        </row>
      </sheetData>
      <sheetData sheetId="3968">
        <row r="2">
          <cell r="E2">
            <v>0</v>
          </cell>
        </row>
      </sheetData>
      <sheetData sheetId="3969">
        <row r="2">
          <cell r="E2">
            <v>0</v>
          </cell>
        </row>
      </sheetData>
      <sheetData sheetId="3970">
        <row r="2">
          <cell r="E2">
            <v>0</v>
          </cell>
        </row>
      </sheetData>
      <sheetData sheetId="3971">
        <row r="2">
          <cell r="E2">
            <v>0</v>
          </cell>
        </row>
      </sheetData>
      <sheetData sheetId="3972">
        <row r="2">
          <cell r="E2">
            <v>0</v>
          </cell>
        </row>
      </sheetData>
      <sheetData sheetId="3973">
        <row r="2">
          <cell r="E2">
            <v>0</v>
          </cell>
        </row>
      </sheetData>
      <sheetData sheetId="3974">
        <row r="2">
          <cell r="E2">
            <v>0</v>
          </cell>
        </row>
      </sheetData>
      <sheetData sheetId="3975">
        <row r="2">
          <cell r="E2">
            <v>0</v>
          </cell>
        </row>
      </sheetData>
      <sheetData sheetId="3976">
        <row r="2">
          <cell r="E2">
            <v>0</v>
          </cell>
        </row>
      </sheetData>
      <sheetData sheetId="3977">
        <row r="2">
          <cell r="E2">
            <v>0</v>
          </cell>
        </row>
      </sheetData>
      <sheetData sheetId="3978">
        <row r="2">
          <cell r="E2">
            <v>0</v>
          </cell>
        </row>
      </sheetData>
      <sheetData sheetId="3979">
        <row r="2">
          <cell r="E2">
            <v>0</v>
          </cell>
        </row>
      </sheetData>
      <sheetData sheetId="3980">
        <row r="2">
          <cell r="E2">
            <v>0</v>
          </cell>
        </row>
      </sheetData>
      <sheetData sheetId="3981">
        <row r="2">
          <cell r="E2">
            <v>0</v>
          </cell>
        </row>
      </sheetData>
      <sheetData sheetId="3982">
        <row r="2">
          <cell r="E2">
            <v>0</v>
          </cell>
        </row>
      </sheetData>
      <sheetData sheetId="3983">
        <row r="2">
          <cell r="E2">
            <v>0</v>
          </cell>
        </row>
      </sheetData>
      <sheetData sheetId="3984">
        <row r="2">
          <cell r="E2">
            <v>0</v>
          </cell>
        </row>
      </sheetData>
      <sheetData sheetId="3985">
        <row r="2">
          <cell r="E2">
            <v>0</v>
          </cell>
        </row>
      </sheetData>
      <sheetData sheetId="3986">
        <row r="2">
          <cell r="E2">
            <v>0</v>
          </cell>
        </row>
      </sheetData>
      <sheetData sheetId="3987">
        <row r="2">
          <cell r="E2">
            <v>0</v>
          </cell>
        </row>
      </sheetData>
      <sheetData sheetId="3988">
        <row r="2">
          <cell r="E2">
            <v>0</v>
          </cell>
        </row>
      </sheetData>
      <sheetData sheetId="3989">
        <row r="2">
          <cell r="E2">
            <v>0</v>
          </cell>
        </row>
      </sheetData>
      <sheetData sheetId="3990">
        <row r="2">
          <cell r="E2">
            <v>0</v>
          </cell>
        </row>
      </sheetData>
      <sheetData sheetId="3991">
        <row r="2">
          <cell r="E2">
            <v>0</v>
          </cell>
        </row>
      </sheetData>
      <sheetData sheetId="3992">
        <row r="2">
          <cell r="E2">
            <v>0</v>
          </cell>
        </row>
      </sheetData>
      <sheetData sheetId="3993">
        <row r="2">
          <cell r="E2">
            <v>0</v>
          </cell>
        </row>
      </sheetData>
      <sheetData sheetId="3994">
        <row r="2">
          <cell r="E2">
            <v>0</v>
          </cell>
        </row>
      </sheetData>
      <sheetData sheetId="3995">
        <row r="2">
          <cell r="E2">
            <v>0</v>
          </cell>
        </row>
      </sheetData>
      <sheetData sheetId="3996">
        <row r="2">
          <cell r="E2">
            <v>0</v>
          </cell>
        </row>
      </sheetData>
      <sheetData sheetId="3997">
        <row r="2">
          <cell r="E2">
            <v>0</v>
          </cell>
        </row>
      </sheetData>
      <sheetData sheetId="3998">
        <row r="2">
          <cell r="E2">
            <v>0</v>
          </cell>
        </row>
      </sheetData>
      <sheetData sheetId="3999">
        <row r="2">
          <cell r="E2">
            <v>0</v>
          </cell>
        </row>
      </sheetData>
      <sheetData sheetId="4000">
        <row r="2">
          <cell r="E2">
            <v>0</v>
          </cell>
        </row>
      </sheetData>
      <sheetData sheetId="4001">
        <row r="2">
          <cell r="E2">
            <v>0</v>
          </cell>
        </row>
      </sheetData>
      <sheetData sheetId="4002">
        <row r="2">
          <cell r="E2">
            <v>0</v>
          </cell>
        </row>
      </sheetData>
      <sheetData sheetId="4003">
        <row r="2">
          <cell r="E2">
            <v>0</v>
          </cell>
        </row>
      </sheetData>
      <sheetData sheetId="4004">
        <row r="2">
          <cell r="E2">
            <v>0</v>
          </cell>
        </row>
      </sheetData>
      <sheetData sheetId="4005">
        <row r="2">
          <cell r="E2">
            <v>0</v>
          </cell>
        </row>
      </sheetData>
      <sheetData sheetId="4006">
        <row r="2">
          <cell r="E2">
            <v>0</v>
          </cell>
        </row>
      </sheetData>
      <sheetData sheetId="4007">
        <row r="2">
          <cell r="E2">
            <v>0</v>
          </cell>
        </row>
      </sheetData>
      <sheetData sheetId="4008">
        <row r="2">
          <cell r="E2">
            <v>0</v>
          </cell>
        </row>
      </sheetData>
      <sheetData sheetId="4009">
        <row r="2">
          <cell r="E2">
            <v>0</v>
          </cell>
        </row>
      </sheetData>
      <sheetData sheetId="4010">
        <row r="2">
          <cell r="E2">
            <v>0</v>
          </cell>
        </row>
      </sheetData>
      <sheetData sheetId="4011">
        <row r="2">
          <cell r="E2">
            <v>0</v>
          </cell>
        </row>
      </sheetData>
      <sheetData sheetId="4012">
        <row r="2">
          <cell r="E2">
            <v>0</v>
          </cell>
        </row>
      </sheetData>
      <sheetData sheetId="4013">
        <row r="2">
          <cell r="E2">
            <v>0</v>
          </cell>
        </row>
      </sheetData>
      <sheetData sheetId="4014">
        <row r="2">
          <cell r="E2">
            <v>0</v>
          </cell>
        </row>
      </sheetData>
      <sheetData sheetId="4015">
        <row r="2">
          <cell r="E2">
            <v>0</v>
          </cell>
        </row>
      </sheetData>
      <sheetData sheetId="4016">
        <row r="2">
          <cell r="E2">
            <v>0</v>
          </cell>
        </row>
      </sheetData>
      <sheetData sheetId="4017">
        <row r="2">
          <cell r="E2">
            <v>0</v>
          </cell>
        </row>
      </sheetData>
      <sheetData sheetId="4018">
        <row r="2">
          <cell r="E2">
            <v>0</v>
          </cell>
        </row>
      </sheetData>
      <sheetData sheetId="4019">
        <row r="2">
          <cell r="E2">
            <v>0</v>
          </cell>
        </row>
      </sheetData>
      <sheetData sheetId="4020">
        <row r="2">
          <cell r="E2">
            <v>0</v>
          </cell>
        </row>
      </sheetData>
      <sheetData sheetId="4021">
        <row r="2">
          <cell r="E2">
            <v>0</v>
          </cell>
        </row>
      </sheetData>
      <sheetData sheetId="4022">
        <row r="2">
          <cell r="E2">
            <v>0</v>
          </cell>
        </row>
      </sheetData>
      <sheetData sheetId="4023">
        <row r="2">
          <cell r="E2">
            <v>0</v>
          </cell>
        </row>
      </sheetData>
      <sheetData sheetId="4024">
        <row r="2">
          <cell r="E2">
            <v>0</v>
          </cell>
        </row>
      </sheetData>
      <sheetData sheetId="4025">
        <row r="2">
          <cell r="E2">
            <v>0</v>
          </cell>
        </row>
      </sheetData>
      <sheetData sheetId="4026">
        <row r="2">
          <cell r="E2">
            <v>0</v>
          </cell>
        </row>
      </sheetData>
      <sheetData sheetId="4027">
        <row r="2">
          <cell r="E2">
            <v>0</v>
          </cell>
        </row>
      </sheetData>
      <sheetData sheetId="4028">
        <row r="2">
          <cell r="E2">
            <v>0</v>
          </cell>
        </row>
      </sheetData>
      <sheetData sheetId="4029">
        <row r="2">
          <cell r="E2">
            <v>0</v>
          </cell>
        </row>
      </sheetData>
      <sheetData sheetId="4030">
        <row r="2">
          <cell r="E2">
            <v>0</v>
          </cell>
        </row>
      </sheetData>
      <sheetData sheetId="4031">
        <row r="2">
          <cell r="E2">
            <v>0</v>
          </cell>
        </row>
      </sheetData>
      <sheetData sheetId="4032">
        <row r="2">
          <cell r="E2">
            <v>0</v>
          </cell>
        </row>
      </sheetData>
      <sheetData sheetId="4033">
        <row r="2">
          <cell r="E2">
            <v>0</v>
          </cell>
        </row>
      </sheetData>
      <sheetData sheetId="4034">
        <row r="2">
          <cell r="E2">
            <v>0</v>
          </cell>
        </row>
      </sheetData>
      <sheetData sheetId="4035">
        <row r="2">
          <cell r="E2">
            <v>0</v>
          </cell>
        </row>
      </sheetData>
      <sheetData sheetId="4036">
        <row r="2">
          <cell r="E2">
            <v>0</v>
          </cell>
        </row>
      </sheetData>
      <sheetData sheetId="4037">
        <row r="2">
          <cell r="E2">
            <v>0</v>
          </cell>
        </row>
      </sheetData>
      <sheetData sheetId="4038">
        <row r="2">
          <cell r="E2">
            <v>0</v>
          </cell>
        </row>
      </sheetData>
      <sheetData sheetId="4039">
        <row r="2">
          <cell r="E2">
            <v>0</v>
          </cell>
        </row>
      </sheetData>
      <sheetData sheetId="4040">
        <row r="2">
          <cell r="E2">
            <v>0</v>
          </cell>
        </row>
      </sheetData>
      <sheetData sheetId="4041">
        <row r="2">
          <cell r="E2">
            <v>0</v>
          </cell>
        </row>
      </sheetData>
      <sheetData sheetId="4042">
        <row r="2">
          <cell r="E2">
            <v>0</v>
          </cell>
        </row>
      </sheetData>
      <sheetData sheetId="4043">
        <row r="2">
          <cell r="E2">
            <v>0</v>
          </cell>
        </row>
      </sheetData>
      <sheetData sheetId="4044">
        <row r="2">
          <cell r="E2">
            <v>0</v>
          </cell>
        </row>
      </sheetData>
      <sheetData sheetId="4045">
        <row r="2">
          <cell r="E2">
            <v>0</v>
          </cell>
        </row>
      </sheetData>
      <sheetData sheetId="4046">
        <row r="2">
          <cell r="E2">
            <v>0</v>
          </cell>
        </row>
      </sheetData>
      <sheetData sheetId="4047">
        <row r="2">
          <cell r="E2">
            <v>0</v>
          </cell>
        </row>
      </sheetData>
      <sheetData sheetId="4048">
        <row r="2">
          <cell r="E2">
            <v>0</v>
          </cell>
        </row>
      </sheetData>
      <sheetData sheetId="4049">
        <row r="2">
          <cell r="E2">
            <v>0</v>
          </cell>
        </row>
      </sheetData>
      <sheetData sheetId="4050">
        <row r="2">
          <cell r="E2">
            <v>0</v>
          </cell>
        </row>
      </sheetData>
      <sheetData sheetId="4051">
        <row r="2">
          <cell r="E2">
            <v>0</v>
          </cell>
        </row>
      </sheetData>
      <sheetData sheetId="4052">
        <row r="2">
          <cell r="E2">
            <v>0</v>
          </cell>
        </row>
      </sheetData>
      <sheetData sheetId="4053">
        <row r="2">
          <cell r="E2">
            <v>0</v>
          </cell>
        </row>
      </sheetData>
      <sheetData sheetId="4054">
        <row r="2">
          <cell r="E2">
            <v>0</v>
          </cell>
        </row>
      </sheetData>
      <sheetData sheetId="4055">
        <row r="2">
          <cell r="E2">
            <v>0</v>
          </cell>
        </row>
      </sheetData>
      <sheetData sheetId="4056">
        <row r="2">
          <cell r="E2">
            <v>0</v>
          </cell>
        </row>
      </sheetData>
      <sheetData sheetId="4057">
        <row r="2">
          <cell r="E2">
            <v>0</v>
          </cell>
        </row>
      </sheetData>
      <sheetData sheetId="4058">
        <row r="2">
          <cell r="E2">
            <v>0</v>
          </cell>
        </row>
      </sheetData>
      <sheetData sheetId="4059">
        <row r="2">
          <cell r="E2">
            <v>0</v>
          </cell>
        </row>
      </sheetData>
      <sheetData sheetId="4060">
        <row r="2">
          <cell r="E2">
            <v>0</v>
          </cell>
        </row>
      </sheetData>
      <sheetData sheetId="4061">
        <row r="2">
          <cell r="E2">
            <v>0</v>
          </cell>
        </row>
      </sheetData>
      <sheetData sheetId="4062">
        <row r="2">
          <cell r="E2">
            <v>0</v>
          </cell>
        </row>
      </sheetData>
      <sheetData sheetId="4063">
        <row r="2">
          <cell r="E2">
            <v>0</v>
          </cell>
        </row>
      </sheetData>
      <sheetData sheetId="4064">
        <row r="2">
          <cell r="E2">
            <v>0</v>
          </cell>
        </row>
      </sheetData>
      <sheetData sheetId="4065">
        <row r="2">
          <cell r="E2">
            <v>0</v>
          </cell>
        </row>
      </sheetData>
      <sheetData sheetId="4066">
        <row r="2">
          <cell r="E2">
            <v>0</v>
          </cell>
        </row>
      </sheetData>
      <sheetData sheetId="4067">
        <row r="2">
          <cell r="E2">
            <v>0</v>
          </cell>
        </row>
      </sheetData>
      <sheetData sheetId="4068">
        <row r="2">
          <cell r="E2">
            <v>0</v>
          </cell>
        </row>
      </sheetData>
      <sheetData sheetId="4069">
        <row r="2">
          <cell r="E2">
            <v>0</v>
          </cell>
        </row>
      </sheetData>
      <sheetData sheetId="4070">
        <row r="2">
          <cell r="E2">
            <v>0</v>
          </cell>
        </row>
      </sheetData>
      <sheetData sheetId="4071">
        <row r="2">
          <cell r="E2">
            <v>0</v>
          </cell>
        </row>
      </sheetData>
      <sheetData sheetId="4072">
        <row r="2">
          <cell r="E2">
            <v>0</v>
          </cell>
        </row>
      </sheetData>
      <sheetData sheetId="4073">
        <row r="2">
          <cell r="E2">
            <v>0</v>
          </cell>
        </row>
      </sheetData>
      <sheetData sheetId="4074">
        <row r="2">
          <cell r="E2">
            <v>0</v>
          </cell>
        </row>
      </sheetData>
      <sheetData sheetId="4075">
        <row r="2">
          <cell r="E2">
            <v>0</v>
          </cell>
        </row>
      </sheetData>
      <sheetData sheetId="4076">
        <row r="2">
          <cell r="E2">
            <v>0</v>
          </cell>
        </row>
      </sheetData>
      <sheetData sheetId="4077">
        <row r="2">
          <cell r="E2">
            <v>0</v>
          </cell>
        </row>
      </sheetData>
      <sheetData sheetId="4078">
        <row r="2">
          <cell r="E2">
            <v>0</v>
          </cell>
        </row>
      </sheetData>
      <sheetData sheetId="4079">
        <row r="2">
          <cell r="E2">
            <v>0</v>
          </cell>
        </row>
      </sheetData>
      <sheetData sheetId="4080">
        <row r="2">
          <cell r="E2">
            <v>0</v>
          </cell>
        </row>
      </sheetData>
      <sheetData sheetId="4081">
        <row r="2">
          <cell r="E2">
            <v>0</v>
          </cell>
        </row>
      </sheetData>
      <sheetData sheetId="4082">
        <row r="2">
          <cell r="E2">
            <v>0</v>
          </cell>
        </row>
      </sheetData>
      <sheetData sheetId="4083">
        <row r="2">
          <cell r="E2">
            <v>0</v>
          </cell>
        </row>
      </sheetData>
      <sheetData sheetId="4084">
        <row r="2">
          <cell r="E2">
            <v>0</v>
          </cell>
        </row>
      </sheetData>
      <sheetData sheetId="4085">
        <row r="2">
          <cell r="E2">
            <v>0</v>
          </cell>
        </row>
      </sheetData>
      <sheetData sheetId="4086">
        <row r="2">
          <cell r="E2">
            <v>0</v>
          </cell>
        </row>
      </sheetData>
      <sheetData sheetId="4087">
        <row r="2">
          <cell r="E2">
            <v>0</v>
          </cell>
        </row>
      </sheetData>
      <sheetData sheetId="4088">
        <row r="2">
          <cell r="E2">
            <v>0</v>
          </cell>
        </row>
      </sheetData>
      <sheetData sheetId="4089">
        <row r="2">
          <cell r="E2">
            <v>0</v>
          </cell>
        </row>
      </sheetData>
      <sheetData sheetId="4090">
        <row r="2">
          <cell r="E2">
            <v>0</v>
          </cell>
        </row>
      </sheetData>
      <sheetData sheetId="4091">
        <row r="2">
          <cell r="E2">
            <v>0</v>
          </cell>
        </row>
      </sheetData>
      <sheetData sheetId="4092">
        <row r="2">
          <cell r="E2">
            <v>0</v>
          </cell>
        </row>
      </sheetData>
      <sheetData sheetId="4093">
        <row r="2">
          <cell r="E2">
            <v>0</v>
          </cell>
        </row>
      </sheetData>
      <sheetData sheetId="4094">
        <row r="2">
          <cell r="E2">
            <v>0</v>
          </cell>
        </row>
      </sheetData>
      <sheetData sheetId="4095">
        <row r="2">
          <cell r="E2">
            <v>0</v>
          </cell>
        </row>
      </sheetData>
      <sheetData sheetId="4096">
        <row r="2">
          <cell r="E2">
            <v>0</v>
          </cell>
        </row>
      </sheetData>
      <sheetData sheetId="4097">
        <row r="2">
          <cell r="E2">
            <v>0</v>
          </cell>
        </row>
      </sheetData>
      <sheetData sheetId="4098">
        <row r="2">
          <cell r="E2">
            <v>0</v>
          </cell>
        </row>
      </sheetData>
      <sheetData sheetId="4099">
        <row r="2">
          <cell r="E2">
            <v>0</v>
          </cell>
        </row>
      </sheetData>
      <sheetData sheetId="4100">
        <row r="2">
          <cell r="E2">
            <v>0</v>
          </cell>
        </row>
      </sheetData>
      <sheetData sheetId="4101">
        <row r="2">
          <cell r="E2">
            <v>0</v>
          </cell>
        </row>
      </sheetData>
      <sheetData sheetId="4102">
        <row r="2">
          <cell r="E2">
            <v>0</v>
          </cell>
        </row>
      </sheetData>
      <sheetData sheetId="4103">
        <row r="2">
          <cell r="E2">
            <v>0</v>
          </cell>
        </row>
      </sheetData>
      <sheetData sheetId="4104">
        <row r="2">
          <cell r="E2">
            <v>0</v>
          </cell>
        </row>
      </sheetData>
      <sheetData sheetId="4105">
        <row r="2">
          <cell r="E2">
            <v>0</v>
          </cell>
        </row>
      </sheetData>
      <sheetData sheetId="4106">
        <row r="2">
          <cell r="E2">
            <v>0</v>
          </cell>
        </row>
      </sheetData>
      <sheetData sheetId="4107">
        <row r="2">
          <cell r="E2">
            <v>0</v>
          </cell>
        </row>
      </sheetData>
      <sheetData sheetId="4108">
        <row r="2">
          <cell r="E2">
            <v>0</v>
          </cell>
        </row>
      </sheetData>
      <sheetData sheetId="4109">
        <row r="2">
          <cell r="E2">
            <v>0</v>
          </cell>
        </row>
      </sheetData>
      <sheetData sheetId="4110">
        <row r="2">
          <cell r="E2">
            <v>0</v>
          </cell>
        </row>
      </sheetData>
      <sheetData sheetId="4111">
        <row r="2">
          <cell r="E2">
            <v>0</v>
          </cell>
        </row>
      </sheetData>
      <sheetData sheetId="4112">
        <row r="2">
          <cell r="E2">
            <v>0</v>
          </cell>
        </row>
      </sheetData>
      <sheetData sheetId="4113">
        <row r="2">
          <cell r="E2">
            <v>0</v>
          </cell>
        </row>
      </sheetData>
      <sheetData sheetId="4114">
        <row r="2">
          <cell r="E2">
            <v>0</v>
          </cell>
        </row>
      </sheetData>
      <sheetData sheetId="4115">
        <row r="2">
          <cell r="E2">
            <v>0</v>
          </cell>
        </row>
      </sheetData>
      <sheetData sheetId="4116">
        <row r="2">
          <cell r="E2">
            <v>0</v>
          </cell>
        </row>
      </sheetData>
      <sheetData sheetId="4117">
        <row r="2">
          <cell r="E2">
            <v>0</v>
          </cell>
        </row>
      </sheetData>
      <sheetData sheetId="4118">
        <row r="2">
          <cell r="E2">
            <v>0</v>
          </cell>
        </row>
      </sheetData>
      <sheetData sheetId="4119">
        <row r="2">
          <cell r="E2">
            <v>0</v>
          </cell>
        </row>
      </sheetData>
      <sheetData sheetId="4120">
        <row r="2">
          <cell r="E2">
            <v>0</v>
          </cell>
        </row>
      </sheetData>
      <sheetData sheetId="4121">
        <row r="2">
          <cell r="E2">
            <v>0</v>
          </cell>
        </row>
      </sheetData>
      <sheetData sheetId="4122">
        <row r="2">
          <cell r="E2">
            <v>0</v>
          </cell>
        </row>
      </sheetData>
      <sheetData sheetId="4123">
        <row r="2">
          <cell r="E2">
            <v>0</v>
          </cell>
        </row>
      </sheetData>
      <sheetData sheetId="4124">
        <row r="2">
          <cell r="E2">
            <v>0</v>
          </cell>
        </row>
      </sheetData>
      <sheetData sheetId="4125">
        <row r="2">
          <cell r="E2">
            <v>0</v>
          </cell>
        </row>
      </sheetData>
      <sheetData sheetId="4126">
        <row r="2">
          <cell r="E2">
            <v>0</v>
          </cell>
        </row>
      </sheetData>
      <sheetData sheetId="4127">
        <row r="2">
          <cell r="E2">
            <v>0</v>
          </cell>
        </row>
      </sheetData>
      <sheetData sheetId="4128">
        <row r="2">
          <cell r="E2">
            <v>0</v>
          </cell>
        </row>
      </sheetData>
      <sheetData sheetId="4129">
        <row r="2">
          <cell r="E2">
            <v>0</v>
          </cell>
        </row>
      </sheetData>
      <sheetData sheetId="4130">
        <row r="2">
          <cell r="E2">
            <v>0</v>
          </cell>
        </row>
      </sheetData>
      <sheetData sheetId="4131">
        <row r="2">
          <cell r="E2">
            <v>0</v>
          </cell>
        </row>
      </sheetData>
      <sheetData sheetId="4132">
        <row r="2">
          <cell r="E2">
            <v>0</v>
          </cell>
        </row>
      </sheetData>
      <sheetData sheetId="4133">
        <row r="2">
          <cell r="E2">
            <v>0</v>
          </cell>
        </row>
      </sheetData>
      <sheetData sheetId="4134">
        <row r="2">
          <cell r="E2">
            <v>0</v>
          </cell>
        </row>
      </sheetData>
      <sheetData sheetId="4135">
        <row r="2">
          <cell r="E2">
            <v>0</v>
          </cell>
        </row>
      </sheetData>
      <sheetData sheetId="4136">
        <row r="2">
          <cell r="E2">
            <v>0</v>
          </cell>
        </row>
      </sheetData>
      <sheetData sheetId="4137">
        <row r="2">
          <cell r="E2">
            <v>0</v>
          </cell>
        </row>
      </sheetData>
      <sheetData sheetId="4138">
        <row r="2">
          <cell r="E2">
            <v>0</v>
          </cell>
        </row>
      </sheetData>
      <sheetData sheetId="4139">
        <row r="2">
          <cell r="E2">
            <v>0</v>
          </cell>
        </row>
      </sheetData>
      <sheetData sheetId="4140">
        <row r="2">
          <cell r="E2">
            <v>0</v>
          </cell>
        </row>
      </sheetData>
      <sheetData sheetId="4141">
        <row r="2">
          <cell r="E2">
            <v>0</v>
          </cell>
        </row>
      </sheetData>
      <sheetData sheetId="4142">
        <row r="2">
          <cell r="E2">
            <v>0</v>
          </cell>
        </row>
      </sheetData>
      <sheetData sheetId="4143">
        <row r="2">
          <cell r="E2">
            <v>0</v>
          </cell>
        </row>
      </sheetData>
      <sheetData sheetId="4144">
        <row r="2">
          <cell r="E2">
            <v>0</v>
          </cell>
        </row>
      </sheetData>
      <sheetData sheetId="4145">
        <row r="2">
          <cell r="E2">
            <v>0</v>
          </cell>
        </row>
      </sheetData>
      <sheetData sheetId="4146">
        <row r="2">
          <cell r="E2">
            <v>0</v>
          </cell>
        </row>
      </sheetData>
      <sheetData sheetId="4147">
        <row r="2">
          <cell r="E2">
            <v>0</v>
          </cell>
        </row>
      </sheetData>
      <sheetData sheetId="4148">
        <row r="2">
          <cell r="E2">
            <v>0</v>
          </cell>
        </row>
      </sheetData>
      <sheetData sheetId="4149">
        <row r="2">
          <cell r="E2">
            <v>0</v>
          </cell>
        </row>
      </sheetData>
      <sheetData sheetId="4150">
        <row r="2">
          <cell r="E2">
            <v>0</v>
          </cell>
        </row>
      </sheetData>
      <sheetData sheetId="4151">
        <row r="2">
          <cell r="E2">
            <v>0</v>
          </cell>
        </row>
      </sheetData>
      <sheetData sheetId="4152">
        <row r="2">
          <cell r="E2">
            <v>0</v>
          </cell>
        </row>
      </sheetData>
      <sheetData sheetId="4153">
        <row r="2">
          <cell r="E2">
            <v>0</v>
          </cell>
        </row>
      </sheetData>
      <sheetData sheetId="4154">
        <row r="2">
          <cell r="E2">
            <v>0</v>
          </cell>
        </row>
      </sheetData>
      <sheetData sheetId="4155">
        <row r="2">
          <cell r="E2">
            <v>0</v>
          </cell>
        </row>
      </sheetData>
      <sheetData sheetId="4156">
        <row r="2">
          <cell r="E2">
            <v>0</v>
          </cell>
        </row>
      </sheetData>
      <sheetData sheetId="4157">
        <row r="2">
          <cell r="E2">
            <v>0</v>
          </cell>
        </row>
      </sheetData>
      <sheetData sheetId="4158">
        <row r="2">
          <cell r="E2">
            <v>0</v>
          </cell>
        </row>
      </sheetData>
      <sheetData sheetId="4159">
        <row r="2">
          <cell r="E2">
            <v>0</v>
          </cell>
        </row>
      </sheetData>
      <sheetData sheetId="4160">
        <row r="2">
          <cell r="E2">
            <v>0</v>
          </cell>
        </row>
      </sheetData>
      <sheetData sheetId="4161">
        <row r="2">
          <cell r="E2">
            <v>0</v>
          </cell>
        </row>
      </sheetData>
      <sheetData sheetId="4162">
        <row r="2">
          <cell r="E2">
            <v>0</v>
          </cell>
        </row>
      </sheetData>
      <sheetData sheetId="4163">
        <row r="2">
          <cell r="E2">
            <v>0</v>
          </cell>
        </row>
      </sheetData>
      <sheetData sheetId="4164">
        <row r="2">
          <cell r="E2">
            <v>0</v>
          </cell>
        </row>
      </sheetData>
      <sheetData sheetId="4165">
        <row r="2">
          <cell r="E2">
            <v>0</v>
          </cell>
        </row>
      </sheetData>
      <sheetData sheetId="4166">
        <row r="2">
          <cell r="E2">
            <v>0</v>
          </cell>
        </row>
      </sheetData>
      <sheetData sheetId="4167">
        <row r="2">
          <cell r="E2">
            <v>0</v>
          </cell>
        </row>
      </sheetData>
      <sheetData sheetId="4168">
        <row r="2">
          <cell r="E2">
            <v>0</v>
          </cell>
        </row>
      </sheetData>
      <sheetData sheetId="4169">
        <row r="2">
          <cell r="E2">
            <v>0</v>
          </cell>
        </row>
      </sheetData>
      <sheetData sheetId="4170">
        <row r="2">
          <cell r="E2">
            <v>0</v>
          </cell>
        </row>
      </sheetData>
      <sheetData sheetId="4171">
        <row r="2">
          <cell r="E2">
            <v>0</v>
          </cell>
        </row>
      </sheetData>
      <sheetData sheetId="4172">
        <row r="2">
          <cell r="E2">
            <v>0</v>
          </cell>
        </row>
      </sheetData>
      <sheetData sheetId="4173">
        <row r="2">
          <cell r="E2">
            <v>0</v>
          </cell>
        </row>
      </sheetData>
      <sheetData sheetId="4174">
        <row r="2">
          <cell r="E2">
            <v>0</v>
          </cell>
        </row>
      </sheetData>
      <sheetData sheetId="4175">
        <row r="2">
          <cell r="E2">
            <v>0</v>
          </cell>
        </row>
      </sheetData>
      <sheetData sheetId="4176">
        <row r="2">
          <cell r="E2">
            <v>0</v>
          </cell>
        </row>
      </sheetData>
      <sheetData sheetId="4177">
        <row r="2">
          <cell r="E2">
            <v>0</v>
          </cell>
        </row>
      </sheetData>
      <sheetData sheetId="4178">
        <row r="2">
          <cell r="E2">
            <v>0</v>
          </cell>
        </row>
      </sheetData>
      <sheetData sheetId="4179">
        <row r="2">
          <cell r="E2">
            <v>0</v>
          </cell>
        </row>
      </sheetData>
      <sheetData sheetId="4180">
        <row r="2">
          <cell r="E2">
            <v>0</v>
          </cell>
        </row>
      </sheetData>
      <sheetData sheetId="4181">
        <row r="2">
          <cell r="E2">
            <v>0</v>
          </cell>
        </row>
      </sheetData>
      <sheetData sheetId="4182">
        <row r="2">
          <cell r="E2">
            <v>0</v>
          </cell>
        </row>
      </sheetData>
      <sheetData sheetId="4183">
        <row r="2">
          <cell r="E2">
            <v>0</v>
          </cell>
        </row>
      </sheetData>
      <sheetData sheetId="4184">
        <row r="2">
          <cell r="E2">
            <v>0</v>
          </cell>
        </row>
      </sheetData>
      <sheetData sheetId="4185">
        <row r="2">
          <cell r="E2">
            <v>0</v>
          </cell>
        </row>
      </sheetData>
      <sheetData sheetId="4186">
        <row r="2">
          <cell r="E2">
            <v>0</v>
          </cell>
        </row>
      </sheetData>
      <sheetData sheetId="4187">
        <row r="2">
          <cell r="E2">
            <v>0</v>
          </cell>
        </row>
      </sheetData>
      <sheetData sheetId="4188">
        <row r="2">
          <cell r="E2">
            <v>0</v>
          </cell>
        </row>
      </sheetData>
      <sheetData sheetId="4189">
        <row r="2">
          <cell r="E2">
            <v>0</v>
          </cell>
        </row>
      </sheetData>
      <sheetData sheetId="4190">
        <row r="2">
          <cell r="E2">
            <v>0</v>
          </cell>
        </row>
      </sheetData>
      <sheetData sheetId="4191">
        <row r="2">
          <cell r="E2">
            <v>0</v>
          </cell>
        </row>
      </sheetData>
      <sheetData sheetId="4192">
        <row r="2">
          <cell r="E2">
            <v>0</v>
          </cell>
        </row>
      </sheetData>
      <sheetData sheetId="4193">
        <row r="2">
          <cell r="E2">
            <v>0</v>
          </cell>
        </row>
      </sheetData>
      <sheetData sheetId="4194">
        <row r="2">
          <cell r="E2">
            <v>0</v>
          </cell>
        </row>
      </sheetData>
      <sheetData sheetId="4195">
        <row r="2">
          <cell r="E2">
            <v>0</v>
          </cell>
        </row>
      </sheetData>
      <sheetData sheetId="4196">
        <row r="2">
          <cell r="E2">
            <v>0</v>
          </cell>
        </row>
      </sheetData>
      <sheetData sheetId="4197">
        <row r="2">
          <cell r="E2">
            <v>0</v>
          </cell>
        </row>
      </sheetData>
      <sheetData sheetId="4198">
        <row r="2">
          <cell r="E2">
            <v>0</v>
          </cell>
        </row>
      </sheetData>
      <sheetData sheetId="4199">
        <row r="2">
          <cell r="E2">
            <v>0</v>
          </cell>
        </row>
      </sheetData>
      <sheetData sheetId="4200">
        <row r="2">
          <cell r="E2">
            <v>0</v>
          </cell>
        </row>
      </sheetData>
      <sheetData sheetId="4201">
        <row r="2">
          <cell r="E2">
            <v>0</v>
          </cell>
        </row>
      </sheetData>
      <sheetData sheetId="4202">
        <row r="2">
          <cell r="E2">
            <v>0</v>
          </cell>
        </row>
      </sheetData>
      <sheetData sheetId="4203">
        <row r="2">
          <cell r="E2">
            <v>0</v>
          </cell>
        </row>
      </sheetData>
      <sheetData sheetId="4204">
        <row r="2">
          <cell r="E2">
            <v>0</v>
          </cell>
        </row>
      </sheetData>
      <sheetData sheetId="4205">
        <row r="2">
          <cell r="E2">
            <v>0</v>
          </cell>
        </row>
      </sheetData>
      <sheetData sheetId="4206">
        <row r="2">
          <cell r="E2">
            <v>0</v>
          </cell>
        </row>
      </sheetData>
      <sheetData sheetId="4207">
        <row r="2">
          <cell r="E2">
            <v>0</v>
          </cell>
        </row>
      </sheetData>
      <sheetData sheetId="4208">
        <row r="2">
          <cell r="E2">
            <v>0</v>
          </cell>
        </row>
      </sheetData>
      <sheetData sheetId="4209">
        <row r="2">
          <cell r="E2">
            <v>0</v>
          </cell>
        </row>
      </sheetData>
      <sheetData sheetId="4210">
        <row r="2">
          <cell r="E2">
            <v>0</v>
          </cell>
        </row>
      </sheetData>
      <sheetData sheetId="4211">
        <row r="2">
          <cell r="E2">
            <v>0</v>
          </cell>
        </row>
      </sheetData>
      <sheetData sheetId="4212">
        <row r="2">
          <cell r="E2">
            <v>0</v>
          </cell>
        </row>
      </sheetData>
      <sheetData sheetId="4213">
        <row r="2">
          <cell r="E2">
            <v>0</v>
          </cell>
        </row>
      </sheetData>
      <sheetData sheetId="4214">
        <row r="2">
          <cell r="E2">
            <v>0</v>
          </cell>
        </row>
      </sheetData>
      <sheetData sheetId="4215">
        <row r="2">
          <cell r="E2">
            <v>0</v>
          </cell>
        </row>
      </sheetData>
      <sheetData sheetId="4216">
        <row r="2">
          <cell r="E2">
            <v>0</v>
          </cell>
        </row>
      </sheetData>
      <sheetData sheetId="4217">
        <row r="2">
          <cell r="E2">
            <v>0</v>
          </cell>
        </row>
      </sheetData>
      <sheetData sheetId="4218">
        <row r="2">
          <cell r="E2">
            <v>0</v>
          </cell>
        </row>
      </sheetData>
      <sheetData sheetId="4219">
        <row r="2">
          <cell r="E2">
            <v>0</v>
          </cell>
        </row>
      </sheetData>
      <sheetData sheetId="4220">
        <row r="2">
          <cell r="E2">
            <v>0</v>
          </cell>
        </row>
      </sheetData>
      <sheetData sheetId="4221">
        <row r="2">
          <cell r="E2">
            <v>0</v>
          </cell>
        </row>
      </sheetData>
      <sheetData sheetId="4222">
        <row r="2">
          <cell r="E2">
            <v>0</v>
          </cell>
        </row>
      </sheetData>
      <sheetData sheetId="4223">
        <row r="2">
          <cell r="E2">
            <v>0</v>
          </cell>
        </row>
      </sheetData>
      <sheetData sheetId="4224">
        <row r="2">
          <cell r="E2">
            <v>0</v>
          </cell>
        </row>
      </sheetData>
      <sheetData sheetId="4225">
        <row r="2">
          <cell r="E2">
            <v>0</v>
          </cell>
        </row>
      </sheetData>
      <sheetData sheetId="4226">
        <row r="2">
          <cell r="E2">
            <v>0</v>
          </cell>
        </row>
      </sheetData>
      <sheetData sheetId="4227">
        <row r="2">
          <cell r="E2">
            <v>0</v>
          </cell>
        </row>
      </sheetData>
      <sheetData sheetId="4228">
        <row r="2">
          <cell r="E2">
            <v>0</v>
          </cell>
        </row>
      </sheetData>
      <sheetData sheetId="4229">
        <row r="2">
          <cell r="E2">
            <v>0</v>
          </cell>
        </row>
      </sheetData>
      <sheetData sheetId="4230">
        <row r="2">
          <cell r="E2">
            <v>0</v>
          </cell>
        </row>
      </sheetData>
      <sheetData sheetId="4231">
        <row r="2">
          <cell r="E2">
            <v>0</v>
          </cell>
        </row>
      </sheetData>
      <sheetData sheetId="4232">
        <row r="2">
          <cell r="E2">
            <v>0</v>
          </cell>
        </row>
      </sheetData>
      <sheetData sheetId="4233">
        <row r="2">
          <cell r="E2">
            <v>0</v>
          </cell>
        </row>
      </sheetData>
      <sheetData sheetId="4234">
        <row r="2">
          <cell r="E2">
            <v>0</v>
          </cell>
        </row>
      </sheetData>
      <sheetData sheetId="4235">
        <row r="2">
          <cell r="E2">
            <v>0</v>
          </cell>
        </row>
      </sheetData>
      <sheetData sheetId="4236">
        <row r="2">
          <cell r="E2">
            <v>0</v>
          </cell>
        </row>
      </sheetData>
      <sheetData sheetId="4237">
        <row r="2">
          <cell r="E2">
            <v>0</v>
          </cell>
        </row>
      </sheetData>
      <sheetData sheetId="4238">
        <row r="2">
          <cell r="E2">
            <v>0</v>
          </cell>
        </row>
      </sheetData>
      <sheetData sheetId="4239">
        <row r="2">
          <cell r="E2">
            <v>0</v>
          </cell>
        </row>
      </sheetData>
      <sheetData sheetId="4240">
        <row r="2">
          <cell r="E2">
            <v>0</v>
          </cell>
        </row>
      </sheetData>
      <sheetData sheetId="4241">
        <row r="2">
          <cell r="E2">
            <v>0</v>
          </cell>
        </row>
      </sheetData>
      <sheetData sheetId="4242">
        <row r="2">
          <cell r="E2">
            <v>0</v>
          </cell>
        </row>
      </sheetData>
      <sheetData sheetId="4243">
        <row r="2">
          <cell r="E2">
            <v>0</v>
          </cell>
        </row>
      </sheetData>
      <sheetData sheetId="4244">
        <row r="2">
          <cell r="E2">
            <v>0</v>
          </cell>
        </row>
      </sheetData>
      <sheetData sheetId="4245">
        <row r="2">
          <cell r="E2">
            <v>0</v>
          </cell>
        </row>
      </sheetData>
      <sheetData sheetId="4246">
        <row r="2">
          <cell r="E2">
            <v>0</v>
          </cell>
        </row>
      </sheetData>
      <sheetData sheetId="4247">
        <row r="2">
          <cell r="E2">
            <v>0</v>
          </cell>
        </row>
      </sheetData>
      <sheetData sheetId="4248">
        <row r="2">
          <cell r="E2">
            <v>0</v>
          </cell>
        </row>
      </sheetData>
      <sheetData sheetId="4249">
        <row r="2">
          <cell r="E2">
            <v>0</v>
          </cell>
        </row>
      </sheetData>
      <sheetData sheetId="4250">
        <row r="2">
          <cell r="E2">
            <v>0</v>
          </cell>
        </row>
      </sheetData>
      <sheetData sheetId="4251">
        <row r="2">
          <cell r="E2">
            <v>0</v>
          </cell>
        </row>
      </sheetData>
      <sheetData sheetId="4252">
        <row r="2">
          <cell r="E2">
            <v>0</v>
          </cell>
        </row>
      </sheetData>
      <sheetData sheetId="4253">
        <row r="2">
          <cell r="E2">
            <v>0</v>
          </cell>
        </row>
      </sheetData>
      <sheetData sheetId="4254">
        <row r="2">
          <cell r="E2">
            <v>0</v>
          </cell>
        </row>
      </sheetData>
      <sheetData sheetId="4255">
        <row r="2">
          <cell r="E2">
            <v>0</v>
          </cell>
        </row>
      </sheetData>
      <sheetData sheetId="4256">
        <row r="2">
          <cell r="E2">
            <v>0</v>
          </cell>
        </row>
      </sheetData>
      <sheetData sheetId="4257">
        <row r="2">
          <cell r="E2">
            <v>0</v>
          </cell>
        </row>
      </sheetData>
      <sheetData sheetId="4258">
        <row r="2">
          <cell r="E2">
            <v>0</v>
          </cell>
        </row>
      </sheetData>
      <sheetData sheetId="4259">
        <row r="2">
          <cell r="E2">
            <v>0</v>
          </cell>
        </row>
      </sheetData>
      <sheetData sheetId="4260">
        <row r="2">
          <cell r="E2">
            <v>0</v>
          </cell>
        </row>
      </sheetData>
      <sheetData sheetId="4261">
        <row r="2">
          <cell r="E2">
            <v>0</v>
          </cell>
        </row>
      </sheetData>
      <sheetData sheetId="4262">
        <row r="2">
          <cell r="E2">
            <v>0</v>
          </cell>
        </row>
      </sheetData>
      <sheetData sheetId="4263">
        <row r="2">
          <cell r="E2">
            <v>0</v>
          </cell>
        </row>
      </sheetData>
      <sheetData sheetId="4264">
        <row r="2">
          <cell r="E2">
            <v>0</v>
          </cell>
        </row>
      </sheetData>
      <sheetData sheetId="4265">
        <row r="2">
          <cell r="E2">
            <v>0</v>
          </cell>
        </row>
      </sheetData>
      <sheetData sheetId="4266">
        <row r="2">
          <cell r="E2">
            <v>0</v>
          </cell>
        </row>
      </sheetData>
      <sheetData sheetId="4267">
        <row r="2">
          <cell r="E2">
            <v>0</v>
          </cell>
        </row>
      </sheetData>
      <sheetData sheetId="4268">
        <row r="2">
          <cell r="E2">
            <v>0</v>
          </cell>
        </row>
      </sheetData>
      <sheetData sheetId="4269">
        <row r="2">
          <cell r="E2">
            <v>0</v>
          </cell>
        </row>
      </sheetData>
      <sheetData sheetId="4270">
        <row r="2">
          <cell r="E2">
            <v>0</v>
          </cell>
        </row>
      </sheetData>
      <sheetData sheetId="4271">
        <row r="2">
          <cell r="E2">
            <v>0</v>
          </cell>
        </row>
      </sheetData>
      <sheetData sheetId="4272">
        <row r="2">
          <cell r="E2">
            <v>0</v>
          </cell>
        </row>
      </sheetData>
      <sheetData sheetId="4273">
        <row r="2">
          <cell r="E2">
            <v>0</v>
          </cell>
        </row>
      </sheetData>
      <sheetData sheetId="4274">
        <row r="2">
          <cell r="E2">
            <v>0</v>
          </cell>
        </row>
      </sheetData>
      <sheetData sheetId="4275">
        <row r="2">
          <cell r="E2">
            <v>0</v>
          </cell>
        </row>
      </sheetData>
      <sheetData sheetId="4276">
        <row r="2">
          <cell r="E2">
            <v>0</v>
          </cell>
        </row>
      </sheetData>
      <sheetData sheetId="4277">
        <row r="2">
          <cell r="E2">
            <v>0</v>
          </cell>
        </row>
      </sheetData>
      <sheetData sheetId="4278">
        <row r="2">
          <cell r="E2">
            <v>0</v>
          </cell>
        </row>
      </sheetData>
      <sheetData sheetId="4279">
        <row r="2">
          <cell r="E2">
            <v>0</v>
          </cell>
        </row>
      </sheetData>
      <sheetData sheetId="4280">
        <row r="2">
          <cell r="E2">
            <v>0</v>
          </cell>
        </row>
      </sheetData>
      <sheetData sheetId="4281">
        <row r="2">
          <cell r="E2">
            <v>0</v>
          </cell>
        </row>
      </sheetData>
      <sheetData sheetId="4282">
        <row r="2">
          <cell r="E2">
            <v>0</v>
          </cell>
        </row>
      </sheetData>
      <sheetData sheetId="4283">
        <row r="2">
          <cell r="E2">
            <v>0</v>
          </cell>
        </row>
      </sheetData>
      <sheetData sheetId="4284">
        <row r="2">
          <cell r="E2">
            <v>0</v>
          </cell>
        </row>
      </sheetData>
      <sheetData sheetId="4285">
        <row r="2">
          <cell r="E2">
            <v>0</v>
          </cell>
        </row>
      </sheetData>
      <sheetData sheetId="4286">
        <row r="2">
          <cell r="E2">
            <v>0</v>
          </cell>
        </row>
      </sheetData>
      <sheetData sheetId="4287">
        <row r="2">
          <cell r="E2">
            <v>0</v>
          </cell>
        </row>
      </sheetData>
      <sheetData sheetId="4288">
        <row r="2">
          <cell r="E2">
            <v>0</v>
          </cell>
        </row>
      </sheetData>
      <sheetData sheetId="4289">
        <row r="2">
          <cell r="E2">
            <v>0</v>
          </cell>
        </row>
      </sheetData>
      <sheetData sheetId="4290">
        <row r="2">
          <cell r="E2">
            <v>0</v>
          </cell>
        </row>
      </sheetData>
      <sheetData sheetId="4291">
        <row r="2">
          <cell r="E2">
            <v>0</v>
          </cell>
        </row>
      </sheetData>
      <sheetData sheetId="4292">
        <row r="2">
          <cell r="E2">
            <v>0</v>
          </cell>
        </row>
      </sheetData>
      <sheetData sheetId="4293">
        <row r="2">
          <cell r="E2">
            <v>0</v>
          </cell>
        </row>
      </sheetData>
      <sheetData sheetId="4294">
        <row r="2">
          <cell r="E2">
            <v>0</v>
          </cell>
        </row>
      </sheetData>
      <sheetData sheetId="4295">
        <row r="2">
          <cell r="E2">
            <v>0</v>
          </cell>
        </row>
      </sheetData>
      <sheetData sheetId="4296">
        <row r="2">
          <cell r="E2">
            <v>0</v>
          </cell>
        </row>
      </sheetData>
      <sheetData sheetId="4297">
        <row r="2">
          <cell r="E2">
            <v>0</v>
          </cell>
        </row>
      </sheetData>
      <sheetData sheetId="4298">
        <row r="2">
          <cell r="E2">
            <v>0</v>
          </cell>
        </row>
      </sheetData>
      <sheetData sheetId="4299">
        <row r="2">
          <cell r="E2">
            <v>0</v>
          </cell>
        </row>
      </sheetData>
      <sheetData sheetId="4300">
        <row r="2">
          <cell r="E2">
            <v>0</v>
          </cell>
        </row>
      </sheetData>
      <sheetData sheetId="4301">
        <row r="2">
          <cell r="E2">
            <v>0</v>
          </cell>
        </row>
      </sheetData>
      <sheetData sheetId="4302">
        <row r="2">
          <cell r="E2">
            <v>0</v>
          </cell>
        </row>
      </sheetData>
      <sheetData sheetId="4303">
        <row r="2">
          <cell r="E2">
            <v>0</v>
          </cell>
        </row>
      </sheetData>
      <sheetData sheetId="4304">
        <row r="2">
          <cell r="E2">
            <v>0</v>
          </cell>
        </row>
      </sheetData>
      <sheetData sheetId="4305">
        <row r="2">
          <cell r="E2">
            <v>0</v>
          </cell>
        </row>
      </sheetData>
      <sheetData sheetId="4306">
        <row r="2">
          <cell r="E2">
            <v>0</v>
          </cell>
        </row>
      </sheetData>
      <sheetData sheetId="4307">
        <row r="2">
          <cell r="E2">
            <v>0</v>
          </cell>
        </row>
      </sheetData>
      <sheetData sheetId="4308">
        <row r="2">
          <cell r="E2">
            <v>0</v>
          </cell>
        </row>
      </sheetData>
      <sheetData sheetId="4309">
        <row r="2">
          <cell r="E2">
            <v>0</v>
          </cell>
        </row>
      </sheetData>
      <sheetData sheetId="4310">
        <row r="2">
          <cell r="E2">
            <v>0</v>
          </cell>
        </row>
      </sheetData>
      <sheetData sheetId="4311">
        <row r="2">
          <cell r="E2">
            <v>0</v>
          </cell>
        </row>
      </sheetData>
      <sheetData sheetId="4312">
        <row r="2">
          <cell r="E2">
            <v>0</v>
          </cell>
        </row>
      </sheetData>
      <sheetData sheetId="4313">
        <row r="2">
          <cell r="E2">
            <v>0</v>
          </cell>
        </row>
      </sheetData>
      <sheetData sheetId="4314">
        <row r="2">
          <cell r="E2">
            <v>0</v>
          </cell>
        </row>
      </sheetData>
      <sheetData sheetId="4315">
        <row r="2">
          <cell r="E2">
            <v>0</v>
          </cell>
        </row>
      </sheetData>
      <sheetData sheetId="4316">
        <row r="2">
          <cell r="E2">
            <v>0</v>
          </cell>
        </row>
      </sheetData>
      <sheetData sheetId="4317">
        <row r="2">
          <cell r="E2">
            <v>0</v>
          </cell>
        </row>
      </sheetData>
      <sheetData sheetId="4318">
        <row r="2">
          <cell r="E2">
            <v>0</v>
          </cell>
        </row>
      </sheetData>
      <sheetData sheetId="4319">
        <row r="2">
          <cell r="E2">
            <v>0</v>
          </cell>
        </row>
      </sheetData>
      <sheetData sheetId="4320">
        <row r="2">
          <cell r="E2">
            <v>0</v>
          </cell>
        </row>
      </sheetData>
      <sheetData sheetId="4321">
        <row r="2">
          <cell r="E2">
            <v>0</v>
          </cell>
        </row>
      </sheetData>
      <sheetData sheetId="4322">
        <row r="2">
          <cell r="E2">
            <v>0</v>
          </cell>
        </row>
      </sheetData>
      <sheetData sheetId="4323">
        <row r="2">
          <cell r="E2">
            <v>0</v>
          </cell>
        </row>
      </sheetData>
      <sheetData sheetId="4324">
        <row r="2">
          <cell r="E2">
            <v>0</v>
          </cell>
        </row>
      </sheetData>
      <sheetData sheetId="4325">
        <row r="2">
          <cell r="E2">
            <v>0</v>
          </cell>
        </row>
      </sheetData>
      <sheetData sheetId="4326">
        <row r="2">
          <cell r="E2">
            <v>0</v>
          </cell>
        </row>
      </sheetData>
      <sheetData sheetId="4327">
        <row r="2">
          <cell r="E2">
            <v>0</v>
          </cell>
        </row>
      </sheetData>
      <sheetData sheetId="4328">
        <row r="2">
          <cell r="E2">
            <v>0</v>
          </cell>
        </row>
      </sheetData>
      <sheetData sheetId="4329">
        <row r="2">
          <cell r="E2">
            <v>0</v>
          </cell>
        </row>
      </sheetData>
      <sheetData sheetId="4330">
        <row r="2">
          <cell r="E2">
            <v>0</v>
          </cell>
        </row>
      </sheetData>
      <sheetData sheetId="4331">
        <row r="2">
          <cell r="E2">
            <v>0</v>
          </cell>
        </row>
      </sheetData>
      <sheetData sheetId="4332">
        <row r="2">
          <cell r="E2">
            <v>0</v>
          </cell>
        </row>
      </sheetData>
      <sheetData sheetId="4333">
        <row r="2">
          <cell r="E2">
            <v>0</v>
          </cell>
        </row>
      </sheetData>
      <sheetData sheetId="4334">
        <row r="2">
          <cell r="E2">
            <v>0</v>
          </cell>
        </row>
      </sheetData>
      <sheetData sheetId="4335">
        <row r="2">
          <cell r="E2">
            <v>0</v>
          </cell>
        </row>
      </sheetData>
      <sheetData sheetId="4336">
        <row r="2">
          <cell r="E2">
            <v>0</v>
          </cell>
        </row>
      </sheetData>
      <sheetData sheetId="4337">
        <row r="2">
          <cell r="E2">
            <v>0</v>
          </cell>
        </row>
      </sheetData>
      <sheetData sheetId="4338">
        <row r="2">
          <cell r="E2">
            <v>0</v>
          </cell>
        </row>
      </sheetData>
      <sheetData sheetId="4339">
        <row r="2">
          <cell r="E2">
            <v>0</v>
          </cell>
        </row>
      </sheetData>
      <sheetData sheetId="4340">
        <row r="2">
          <cell r="E2">
            <v>0</v>
          </cell>
        </row>
      </sheetData>
      <sheetData sheetId="4341">
        <row r="2">
          <cell r="E2">
            <v>0</v>
          </cell>
        </row>
      </sheetData>
      <sheetData sheetId="4342">
        <row r="2">
          <cell r="E2">
            <v>0</v>
          </cell>
        </row>
      </sheetData>
      <sheetData sheetId="4343">
        <row r="2">
          <cell r="E2">
            <v>0</v>
          </cell>
        </row>
      </sheetData>
      <sheetData sheetId="4344">
        <row r="2">
          <cell r="E2">
            <v>0</v>
          </cell>
        </row>
      </sheetData>
      <sheetData sheetId="4345">
        <row r="2">
          <cell r="E2">
            <v>0</v>
          </cell>
        </row>
      </sheetData>
      <sheetData sheetId="4346">
        <row r="2">
          <cell r="E2">
            <v>0</v>
          </cell>
        </row>
      </sheetData>
      <sheetData sheetId="4347">
        <row r="2">
          <cell r="E2">
            <v>0</v>
          </cell>
        </row>
      </sheetData>
      <sheetData sheetId="4348">
        <row r="2">
          <cell r="E2">
            <v>0</v>
          </cell>
        </row>
      </sheetData>
      <sheetData sheetId="4349">
        <row r="2">
          <cell r="E2">
            <v>0</v>
          </cell>
        </row>
      </sheetData>
      <sheetData sheetId="4350">
        <row r="2">
          <cell r="E2">
            <v>0</v>
          </cell>
        </row>
      </sheetData>
      <sheetData sheetId="4351">
        <row r="2">
          <cell r="E2">
            <v>0</v>
          </cell>
        </row>
      </sheetData>
      <sheetData sheetId="4352">
        <row r="2">
          <cell r="E2">
            <v>0</v>
          </cell>
        </row>
      </sheetData>
      <sheetData sheetId="4353">
        <row r="2">
          <cell r="E2">
            <v>0</v>
          </cell>
        </row>
      </sheetData>
      <sheetData sheetId="4354">
        <row r="2">
          <cell r="E2">
            <v>0</v>
          </cell>
        </row>
      </sheetData>
      <sheetData sheetId="4355">
        <row r="2">
          <cell r="E2">
            <v>0</v>
          </cell>
        </row>
      </sheetData>
      <sheetData sheetId="4356">
        <row r="2">
          <cell r="E2">
            <v>0</v>
          </cell>
        </row>
      </sheetData>
      <sheetData sheetId="4357">
        <row r="2">
          <cell r="E2">
            <v>0</v>
          </cell>
        </row>
      </sheetData>
      <sheetData sheetId="4358">
        <row r="2">
          <cell r="E2">
            <v>0</v>
          </cell>
        </row>
      </sheetData>
      <sheetData sheetId="4359">
        <row r="2">
          <cell r="E2">
            <v>0</v>
          </cell>
        </row>
      </sheetData>
      <sheetData sheetId="4360">
        <row r="2">
          <cell r="E2">
            <v>0</v>
          </cell>
        </row>
      </sheetData>
      <sheetData sheetId="4361">
        <row r="2">
          <cell r="E2">
            <v>0</v>
          </cell>
        </row>
      </sheetData>
      <sheetData sheetId="4362">
        <row r="2">
          <cell r="E2">
            <v>0</v>
          </cell>
        </row>
      </sheetData>
      <sheetData sheetId="4363">
        <row r="2">
          <cell r="E2">
            <v>0</v>
          </cell>
        </row>
      </sheetData>
      <sheetData sheetId="4364">
        <row r="2">
          <cell r="E2">
            <v>0</v>
          </cell>
        </row>
      </sheetData>
      <sheetData sheetId="4365">
        <row r="2">
          <cell r="E2">
            <v>0</v>
          </cell>
        </row>
      </sheetData>
      <sheetData sheetId="4366">
        <row r="2">
          <cell r="E2">
            <v>0</v>
          </cell>
        </row>
      </sheetData>
      <sheetData sheetId="4367">
        <row r="2">
          <cell r="E2">
            <v>0</v>
          </cell>
        </row>
      </sheetData>
      <sheetData sheetId="4368">
        <row r="2">
          <cell r="E2">
            <v>0</v>
          </cell>
        </row>
      </sheetData>
      <sheetData sheetId="4369">
        <row r="2">
          <cell r="E2">
            <v>0</v>
          </cell>
        </row>
      </sheetData>
      <sheetData sheetId="4370">
        <row r="2">
          <cell r="E2">
            <v>0</v>
          </cell>
        </row>
      </sheetData>
      <sheetData sheetId="4371">
        <row r="2">
          <cell r="E2">
            <v>0</v>
          </cell>
        </row>
      </sheetData>
      <sheetData sheetId="4372">
        <row r="2">
          <cell r="E2">
            <v>0</v>
          </cell>
        </row>
      </sheetData>
      <sheetData sheetId="4373">
        <row r="2">
          <cell r="E2">
            <v>0</v>
          </cell>
        </row>
      </sheetData>
      <sheetData sheetId="4374">
        <row r="2">
          <cell r="E2">
            <v>0</v>
          </cell>
        </row>
      </sheetData>
      <sheetData sheetId="4375">
        <row r="2">
          <cell r="E2">
            <v>0</v>
          </cell>
        </row>
      </sheetData>
      <sheetData sheetId="4376">
        <row r="2">
          <cell r="E2">
            <v>0</v>
          </cell>
        </row>
      </sheetData>
      <sheetData sheetId="4377">
        <row r="2">
          <cell r="E2">
            <v>0</v>
          </cell>
        </row>
      </sheetData>
      <sheetData sheetId="4378">
        <row r="2">
          <cell r="E2">
            <v>0</v>
          </cell>
        </row>
      </sheetData>
      <sheetData sheetId="4379">
        <row r="2">
          <cell r="E2">
            <v>0</v>
          </cell>
        </row>
      </sheetData>
      <sheetData sheetId="4380">
        <row r="2">
          <cell r="E2">
            <v>0</v>
          </cell>
        </row>
      </sheetData>
      <sheetData sheetId="4381">
        <row r="2">
          <cell r="E2">
            <v>0</v>
          </cell>
        </row>
      </sheetData>
      <sheetData sheetId="4382">
        <row r="2">
          <cell r="E2">
            <v>0</v>
          </cell>
        </row>
      </sheetData>
      <sheetData sheetId="4383">
        <row r="2">
          <cell r="E2">
            <v>0</v>
          </cell>
        </row>
      </sheetData>
      <sheetData sheetId="4384">
        <row r="2">
          <cell r="E2">
            <v>0</v>
          </cell>
        </row>
      </sheetData>
      <sheetData sheetId="4385">
        <row r="2">
          <cell r="E2">
            <v>0</v>
          </cell>
        </row>
      </sheetData>
      <sheetData sheetId="4386">
        <row r="2">
          <cell r="E2">
            <v>0</v>
          </cell>
        </row>
      </sheetData>
      <sheetData sheetId="4387">
        <row r="2">
          <cell r="E2">
            <v>0</v>
          </cell>
        </row>
      </sheetData>
      <sheetData sheetId="4388">
        <row r="2">
          <cell r="E2">
            <v>0</v>
          </cell>
        </row>
      </sheetData>
      <sheetData sheetId="4389">
        <row r="2">
          <cell r="E2">
            <v>0</v>
          </cell>
        </row>
      </sheetData>
      <sheetData sheetId="4390">
        <row r="2">
          <cell r="E2">
            <v>0</v>
          </cell>
        </row>
      </sheetData>
      <sheetData sheetId="4391">
        <row r="2">
          <cell r="E2">
            <v>0</v>
          </cell>
        </row>
      </sheetData>
      <sheetData sheetId="4392">
        <row r="2">
          <cell r="E2">
            <v>0</v>
          </cell>
        </row>
      </sheetData>
      <sheetData sheetId="4393">
        <row r="2">
          <cell r="E2">
            <v>0</v>
          </cell>
        </row>
      </sheetData>
      <sheetData sheetId="4394">
        <row r="2">
          <cell r="E2">
            <v>0</v>
          </cell>
        </row>
      </sheetData>
      <sheetData sheetId="4395">
        <row r="2">
          <cell r="E2">
            <v>0</v>
          </cell>
        </row>
      </sheetData>
      <sheetData sheetId="4396">
        <row r="2">
          <cell r="E2">
            <v>0</v>
          </cell>
        </row>
      </sheetData>
      <sheetData sheetId="4397">
        <row r="2">
          <cell r="E2">
            <v>0</v>
          </cell>
        </row>
      </sheetData>
      <sheetData sheetId="4398">
        <row r="2">
          <cell r="E2">
            <v>0</v>
          </cell>
        </row>
      </sheetData>
      <sheetData sheetId="4399">
        <row r="2">
          <cell r="E2">
            <v>0</v>
          </cell>
        </row>
      </sheetData>
      <sheetData sheetId="4400">
        <row r="2">
          <cell r="E2">
            <v>0</v>
          </cell>
        </row>
      </sheetData>
      <sheetData sheetId="4401">
        <row r="2">
          <cell r="E2">
            <v>0</v>
          </cell>
        </row>
      </sheetData>
      <sheetData sheetId="4402">
        <row r="2">
          <cell r="E2">
            <v>0</v>
          </cell>
        </row>
      </sheetData>
      <sheetData sheetId="4403">
        <row r="2">
          <cell r="E2">
            <v>0</v>
          </cell>
        </row>
      </sheetData>
      <sheetData sheetId="4404">
        <row r="2">
          <cell r="E2">
            <v>0</v>
          </cell>
        </row>
      </sheetData>
      <sheetData sheetId="4405">
        <row r="2">
          <cell r="E2">
            <v>0</v>
          </cell>
        </row>
      </sheetData>
      <sheetData sheetId="4406">
        <row r="2">
          <cell r="E2">
            <v>0</v>
          </cell>
        </row>
      </sheetData>
      <sheetData sheetId="4407">
        <row r="2">
          <cell r="E2">
            <v>0</v>
          </cell>
        </row>
      </sheetData>
      <sheetData sheetId="4408">
        <row r="2">
          <cell r="E2">
            <v>0</v>
          </cell>
        </row>
      </sheetData>
      <sheetData sheetId="4409">
        <row r="2">
          <cell r="E2">
            <v>0</v>
          </cell>
        </row>
      </sheetData>
      <sheetData sheetId="4410">
        <row r="2">
          <cell r="E2">
            <v>0</v>
          </cell>
        </row>
      </sheetData>
      <sheetData sheetId="4411">
        <row r="2">
          <cell r="E2">
            <v>0</v>
          </cell>
        </row>
      </sheetData>
      <sheetData sheetId="4412">
        <row r="2">
          <cell r="E2">
            <v>0</v>
          </cell>
        </row>
      </sheetData>
      <sheetData sheetId="4413">
        <row r="2">
          <cell r="E2">
            <v>0</v>
          </cell>
        </row>
      </sheetData>
      <sheetData sheetId="4414">
        <row r="2">
          <cell r="E2">
            <v>0</v>
          </cell>
        </row>
      </sheetData>
      <sheetData sheetId="4415">
        <row r="2">
          <cell r="E2">
            <v>0</v>
          </cell>
        </row>
      </sheetData>
      <sheetData sheetId="4416">
        <row r="2">
          <cell r="E2">
            <v>0</v>
          </cell>
        </row>
      </sheetData>
      <sheetData sheetId="4417">
        <row r="2">
          <cell r="E2">
            <v>0</v>
          </cell>
        </row>
      </sheetData>
      <sheetData sheetId="4418">
        <row r="2">
          <cell r="E2">
            <v>0</v>
          </cell>
        </row>
      </sheetData>
      <sheetData sheetId="4419">
        <row r="2">
          <cell r="E2">
            <v>0</v>
          </cell>
        </row>
      </sheetData>
      <sheetData sheetId="4420">
        <row r="2">
          <cell r="E2">
            <v>0</v>
          </cell>
        </row>
      </sheetData>
      <sheetData sheetId="4421">
        <row r="2">
          <cell r="E2">
            <v>0</v>
          </cell>
        </row>
      </sheetData>
      <sheetData sheetId="4422">
        <row r="2">
          <cell r="E2">
            <v>0</v>
          </cell>
        </row>
      </sheetData>
      <sheetData sheetId="4423">
        <row r="2">
          <cell r="E2">
            <v>0</v>
          </cell>
        </row>
      </sheetData>
      <sheetData sheetId="4424">
        <row r="2">
          <cell r="E2">
            <v>0</v>
          </cell>
        </row>
      </sheetData>
      <sheetData sheetId="4425">
        <row r="2">
          <cell r="E2">
            <v>0</v>
          </cell>
        </row>
      </sheetData>
      <sheetData sheetId="4426">
        <row r="2">
          <cell r="E2">
            <v>0</v>
          </cell>
        </row>
      </sheetData>
      <sheetData sheetId="4427">
        <row r="2">
          <cell r="E2">
            <v>0</v>
          </cell>
        </row>
      </sheetData>
      <sheetData sheetId="4428">
        <row r="2">
          <cell r="E2">
            <v>0</v>
          </cell>
        </row>
      </sheetData>
      <sheetData sheetId="4429">
        <row r="2">
          <cell r="E2">
            <v>0</v>
          </cell>
        </row>
      </sheetData>
      <sheetData sheetId="4430">
        <row r="2">
          <cell r="E2">
            <v>0</v>
          </cell>
        </row>
      </sheetData>
      <sheetData sheetId="4431">
        <row r="2">
          <cell r="E2">
            <v>0</v>
          </cell>
        </row>
      </sheetData>
      <sheetData sheetId="4432">
        <row r="2">
          <cell r="E2">
            <v>0</v>
          </cell>
        </row>
      </sheetData>
      <sheetData sheetId="4433">
        <row r="2">
          <cell r="E2">
            <v>0</v>
          </cell>
        </row>
      </sheetData>
      <sheetData sheetId="4434">
        <row r="2">
          <cell r="E2">
            <v>0</v>
          </cell>
        </row>
      </sheetData>
      <sheetData sheetId="4435">
        <row r="2">
          <cell r="E2">
            <v>0</v>
          </cell>
        </row>
      </sheetData>
      <sheetData sheetId="4436">
        <row r="2">
          <cell r="E2">
            <v>0</v>
          </cell>
        </row>
      </sheetData>
      <sheetData sheetId="4437">
        <row r="2">
          <cell r="E2">
            <v>0</v>
          </cell>
        </row>
      </sheetData>
      <sheetData sheetId="4438">
        <row r="2">
          <cell r="E2">
            <v>0</v>
          </cell>
        </row>
      </sheetData>
      <sheetData sheetId="4439">
        <row r="2">
          <cell r="E2">
            <v>0</v>
          </cell>
        </row>
      </sheetData>
      <sheetData sheetId="4440">
        <row r="2">
          <cell r="E2">
            <v>0</v>
          </cell>
        </row>
      </sheetData>
      <sheetData sheetId="4441">
        <row r="2">
          <cell r="E2">
            <v>0</v>
          </cell>
        </row>
      </sheetData>
      <sheetData sheetId="4442">
        <row r="2">
          <cell r="E2">
            <v>0</v>
          </cell>
        </row>
      </sheetData>
      <sheetData sheetId="4443">
        <row r="2">
          <cell r="E2">
            <v>0</v>
          </cell>
        </row>
      </sheetData>
      <sheetData sheetId="4444">
        <row r="2">
          <cell r="E2">
            <v>0</v>
          </cell>
        </row>
      </sheetData>
      <sheetData sheetId="4445">
        <row r="2">
          <cell r="E2">
            <v>0</v>
          </cell>
        </row>
      </sheetData>
      <sheetData sheetId="4446">
        <row r="2">
          <cell r="E2">
            <v>0</v>
          </cell>
        </row>
      </sheetData>
      <sheetData sheetId="4447">
        <row r="2">
          <cell r="E2">
            <v>0</v>
          </cell>
        </row>
      </sheetData>
      <sheetData sheetId="4448">
        <row r="2">
          <cell r="E2">
            <v>0</v>
          </cell>
        </row>
      </sheetData>
      <sheetData sheetId="4449">
        <row r="2">
          <cell r="E2">
            <v>0</v>
          </cell>
        </row>
      </sheetData>
      <sheetData sheetId="4450">
        <row r="2">
          <cell r="E2">
            <v>0</v>
          </cell>
        </row>
      </sheetData>
      <sheetData sheetId="4451">
        <row r="2">
          <cell r="E2">
            <v>0</v>
          </cell>
        </row>
      </sheetData>
      <sheetData sheetId="4452">
        <row r="2">
          <cell r="E2">
            <v>0</v>
          </cell>
        </row>
      </sheetData>
      <sheetData sheetId="4453">
        <row r="2">
          <cell r="E2">
            <v>0</v>
          </cell>
        </row>
      </sheetData>
      <sheetData sheetId="4454">
        <row r="2">
          <cell r="E2">
            <v>0</v>
          </cell>
        </row>
      </sheetData>
      <sheetData sheetId="4455">
        <row r="2">
          <cell r="E2">
            <v>0</v>
          </cell>
        </row>
      </sheetData>
      <sheetData sheetId="4456" refreshError="1"/>
      <sheetData sheetId="4457" refreshError="1"/>
      <sheetData sheetId="4458" refreshError="1"/>
      <sheetData sheetId="4459">
        <row r="2">
          <cell r="E2">
            <v>0</v>
          </cell>
        </row>
      </sheetData>
      <sheetData sheetId="4460" refreshError="1"/>
      <sheetData sheetId="4461"/>
      <sheetData sheetId="4462"/>
      <sheetData sheetId="4463" refreshError="1"/>
      <sheetData sheetId="4464" refreshError="1"/>
      <sheetData sheetId="4465" refreshError="1"/>
      <sheetData sheetId="4466" refreshError="1"/>
      <sheetData sheetId="4467" refreshError="1"/>
      <sheetData sheetId="4468">
        <row r="2">
          <cell r="E2">
            <v>0</v>
          </cell>
        </row>
      </sheetData>
      <sheetData sheetId="4469">
        <row r="2">
          <cell r="E2">
            <v>0</v>
          </cell>
        </row>
      </sheetData>
      <sheetData sheetId="4470">
        <row r="2">
          <cell r="E2">
            <v>0</v>
          </cell>
        </row>
      </sheetData>
      <sheetData sheetId="4471">
        <row r="2">
          <cell r="E2">
            <v>0</v>
          </cell>
        </row>
      </sheetData>
      <sheetData sheetId="4472">
        <row r="2">
          <cell r="E2">
            <v>0</v>
          </cell>
        </row>
      </sheetData>
      <sheetData sheetId="4473">
        <row r="2">
          <cell r="E2">
            <v>0</v>
          </cell>
        </row>
      </sheetData>
      <sheetData sheetId="4474">
        <row r="2">
          <cell r="E2">
            <v>0</v>
          </cell>
        </row>
      </sheetData>
      <sheetData sheetId="4475">
        <row r="2">
          <cell r="E2">
            <v>0</v>
          </cell>
        </row>
      </sheetData>
      <sheetData sheetId="4476">
        <row r="2">
          <cell r="E2">
            <v>0</v>
          </cell>
        </row>
      </sheetData>
      <sheetData sheetId="4477">
        <row r="2">
          <cell r="E2">
            <v>0</v>
          </cell>
        </row>
      </sheetData>
      <sheetData sheetId="4478">
        <row r="2">
          <cell r="E2">
            <v>0</v>
          </cell>
        </row>
      </sheetData>
      <sheetData sheetId="4479">
        <row r="2">
          <cell r="E2">
            <v>0</v>
          </cell>
        </row>
      </sheetData>
      <sheetData sheetId="4480">
        <row r="2">
          <cell r="E2">
            <v>0</v>
          </cell>
        </row>
      </sheetData>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sheetData sheetId="4494"/>
      <sheetData sheetId="4495"/>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ow r="2">
          <cell r="E2">
            <v>0</v>
          </cell>
        </row>
      </sheetData>
      <sheetData sheetId="4544">
        <row r="2">
          <cell r="E2">
            <v>0</v>
          </cell>
        </row>
      </sheetData>
      <sheetData sheetId="4545">
        <row r="2">
          <cell r="E2">
            <v>0</v>
          </cell>
        </row>
      </sheetData>
      <sheetData sheetId="4546">
        <row r="2">
          <cell r="E2">
            <v>0</v>
          </cell>
        </row>
      </sheetData>
      <sheetData sheetId="4547">
        <row r="2">
          <cell r="E2">
            <v>0</v>
          </cell>
        </row>
      </sheetData>
      <sheetData sheetId="4548">
        <row r="2">
          <cell r="E2">
            <v>0</v>
          </cell>
        </row>
      </sheetData>
      <sheetData sheetId="4549">
        <row r="2">
          <cell r="E2">
            <v>0</v>
          </cell>
        </row>
      </sheetData>
      <sheetData sheetId="4550">
        <row r="2">
          <cell r="E2">
            <v>0</v>
          </cell>
        </row>
      </sheetData>
      <sheetData sheetId="4551">
        <row r="2">
          <cell r="E2">
            <v>0</v>
          </cell>
        </row>
      </sheetData>
      <sheetData sheetId="4552">
        <row r="2">
          <cell r="E2">
            <v>0</v>
          </cell>
        </row>
      </sheetData>
      <sheetData sheetId="4553">
        <row r="2">
          <cell r="E2">
            <v>0</v>
          </cell>
        </row>
      </sheetData>
      <sheetData sheetId="4554">
        <row r="2">
          <cell r="E2">
            <v>0</v>
          </cell>
        </row>
      </sheetData>
      <sheetData sheetId="4555">
        <row r="2">
          <cell r="E2">
            <v>0</v>
          </cell>
        </row>
      </sheetData>
      <sheetData sheetId="4556">
        <row r="2">
          <cell r="E2">
            <v>0</v>
          </cell>
        </row>
      </sheetData>
      <sheetData sheetId="4557">
        <row r="2">
          <cell r="E2">
            <v>0</v>
          </cell>
        </row>
      </sheetData>
      <sheetData sheetId="4558">
        <row r="2">
          <cell r="E2">
            <v>0</v>
          </cell>
        </row>
      </sheetData>
      <sheetData sheetId="4559">
        <row r="2">
          <cell r="E2">
            <v>0</v>
          </cell>
        </row>
      </sheetData>
      <sheetData sheetId="4560">
        <row r="2">
          <cell r="E2">
            <v>0</v>
          </cell>
        </row>
      </sheetData>
      <sheetData sheetId="4561">
        <row r="2">
          <cell r="E2">
            <v>0</v>
          </cell>
        </row>
      </sheetData>
      <sheetData sheetId="4562">
        <row r="2">
          <cell r="E2">
            <v>0</v>
          </cell>
        </row>
      </sheetData>
      <sheetData sheetId="4563">
        <row r="2">
          <cell r="E2">
            <v>0</v>
          </cell>
        </row>
      </sheetData>
      <sheetData sheetId="4564">
        <row r="2">
          <cell r="E2">
            <v>0</v>
          </cell>
        </row>
      </sheetData>
      <sheetData sheetId="4565">
        <row r="2">
          <cell r="E2">
            <v>0</v>
          </cell>
        </row>
      </sheetData>
      <sheetData sheetId="4566">
        <row r="2">
          <cell r="E2">
            <v>0</v>
          </cell>
        </row>
      </sheetData>
      <sheetData sheetId="4567">
        <row r="2">
          <cell r="E2">
            <v>0</v>
          </cell>
        </row>
      </sheetData>
      <sheetData sheetId="4568">
        <row r="2">
          <cell r="E2">
            <v>0</v>
          </cell>
        </row>
      </sheetData>
      <sheetData sheetId="4569">
        <row r="2">
          <cell r="E2">
            <v>0</v>
          </cell>
        </row>
      </sheetData>
      <sheetData sheetId="4570">
        <row r="2">
          <cell r="E2">
            <v>0</v>
          </cell>
        </row>
      </sheetData>
      <sheetData sheetId="4571">
        <row r="2">
          <cell r="E2">
            <v>0</v>
          </cell>
        </row>
      </sheetData>
      <sheetData sheetId="4572">
        <row r="2">
          <cell r="E2">
            <v>0</v>
          </cell>
        </row>
      </sheetData>
      <sheetData sheetId="4573">
        <row r="2">
          <cell r="E2">
            <v>0</v>
          </cell>
        </row>
      </sheetData>
      <sheetData sheetId="4574">
        <row r="2">
          <cell r="E2">
            <v>0</v>
          </cell>
        </row>
      </sheetData>
      <sheetData sheetId="4575">
        <row r="2">
          <cell r="E2">
            <v>0</v>
          </cell>
        </row>
      </sheetData>
      <sheetData sheetId="4576">
        <row r="2">
          <cell r="E2">
            <v>0</v>
          </cell>
        </row>
      </sheetData>
      <sheetData sheetId="4577">
        <row r="2">
          <cell r="E2">
            <v>0</v>
          </cell>
        </row>
      </sheetData>
      <sheetData sheetId="4578">
        <row r="2">
          <cell r="E2">
            <v>0</v>
          </cell>
        </row>
      </sheetData>
      <sheetData sheetId="4579">
        <row r="2">
          <cell r="E2">
            <v>0</v>
          </cell>
        </row>
      </sheetData>
      <sheetData sheetId="4580">
        <row r="2">
          <cell r="E2">
            <v>0</v>
          </cell>
        </row>
      </sheetData>
      <sheetData sheetId="4581">
        <row r="2">
          <cell r="E2">
            <v>0</v>
          </cell>
        </row>
      </sheetData>
      <sheetData sheetId="4582">
        <row r="2">
          <cell r="E2">
            <v>0</v>
          </cell>
        </row>
      </sheetData>
      <sheetData sheetId="4583">
        <row r="2">
          <cell r="E2">
            <v>0</v>
          </cell>
        </row>
      </sheetData>
      <sheetData sheetId="4584">
        <row r="2">
          <cell r="E2">
            <v>0</v>
          </cell>
        </row>
      </sheetData>
      <sheetData sheetId="4585">
        <row r="2">
          <cell r="E2">
            <v>0</v>
          </cell>
        </row>
      </sheetData>
      <sheetData sheetId="4586">
        <row r="2">
          <cell r="E2">
            <v>0</v>
          </cell>
        </row>
      </sheetData>
      <sheetData sheetId="4587">
        <row r="2">
          <cell r="E2">
            <v>0</v>
          </cell>
        </row>
      </sheetData>
      <sheetData sheetId="4588">
        <row r="2">
          <cell r="E2">
            <v>0</v>
          </cell>
        </row>
      </sheetData>
      <sheetData sheetId="4589">
        <row r="2">
          <cell r="E2">
            <v>0</v>
          </cell>
        </row>
      </sheetData>
      <sheetData sheetId="4590">
        <row r="2">
          <cell r="E2">
            <v>0</v>
          </cell>
        </row>
      </sheetData>
      <sheetData sheetId="4591">
        <row r="2">
          <cell r="E2">
            <v>0</v>
          </cell>
        </row>
      </sheetData>
      <sheetData sheetId="4592">
        <row r="2">
          <cell r="E2">
            <v>0</v>
          </cell>
        </row>
      </sheetData>
      <sheetData sheetId="4593">
        <row r="2">
          <cell r="E2">
            <v>0</v>
          </cell>
        </row>
      </sheetData>
      <sheetData sheetId="4594">
        <row r="2">
          <cell r="E2">
            <v>0</v>
          </cell>
        </row>
      </sheetData>
      <sheetData sheetId="4595">
        <row r="2">
          <cell r="E2">
            <v>0</v>
          </cell>
        </row>
      </sheetData>
      <sheetData sheetId="4596">
        <row r="2">
          <cell r="E2">
            <v>0</v>
          </cell>
        </row>
      </sheetData>
      <sheetData sheetId="4597">
        <row r="2">
          <cell r="E2">
            <v>0</v>
          </cell>
        </row>
      </sheetData>
      <sheetData sheetId="4598">
        <row r="2">
          <cell r="E2">
            <v>0</v>
          </cell>
        </row>
      </sheetData>
      <sheetData sheetId="4599">
        <row r="2">
          <cell r="E2">
            <v>0</v>
          </cell>
        </row>
      </sheetData>
      <sheetData sheetId="4600">
        <row r="2">
          <cell r="E2">
            <v>0</v>
          </cell>
        </row>
      </sheetData>
      <sheetData sheetId="4601">
        <row r="2">
          <cell r="E2">
            <v>0</v>
          </cell>
        </row>
      </sheetData>
      <sheetData sheetId="4602">
        <row r="2">
          <cell r="E2">
            <v>0</v>
          </cell>
        </row>
      </sheetData>
      <sheetData sheetId="4603">
        <row r="2">
          <cell r="E2">
            <v>0</v>
          </cell>
        </row>
      </sheetData>
      <sheetData sheetId="4604">
        <row r="2">
          <cell r="E2">
            <v>0</v>
          </cell>
        </row>
      </sheetData>
      <sheetData sheetId="4605">
        <row r="2">
          <cell r="E2">
            <v>0</v>
          </cell>
        </row>
      </sheetData>
      <sheetData sheetId="4606">
        <row r="2">
          <cell r="E2">
            <v>0</v>
          </cell>
        </row>
      </sheetData>
      <sheetData sheetId="4607">
        <row r="2">
          <cell r="E2">
            <v>0</v>
          </cell>
        </row>
      </sheetData>
      <sheetData sheetId="4608">
        <row r="2">
          <cell r="E2">
            <v>0</v>
          </cell>
        </row>
      </sheetData>
      <sheetData sheetId="4609">
        <row r="2">
          <cell r="E2">
            <v>0</v>
          </cell>
        </row>
      </sheetData>
      <sheetData sheetId="4610">
        <row r="2">
          <cell r="E2">
            <v>0</v>
          </cell>
        </row>
      </sheetData>
      <sheetData sheetId="4611">
        <row r="2">
          <cell r="E2">
            <v>0</v>
          </cell>
        </row>
      </sheetData>
      <sheetData sheetId="4612">
        <row r="2">
          <cell r="E2">
            <v>0</v>
          </cell>
        </row>
      </sheetData>
      <sheetData sheetId="4613">
        <row r="2">
          <cell r="E2">
            <v>0</v>
          </cell>
        </row>
      </sheetData>
      <sheetData sheetId="4614">
        <row r="2">
          <cell r="E2">
            <v>0</v>
          </cell>
        </row>
      </sheetData>
      <sheetData sheetId="4615">
        <row r="2">
          <cell r="E2">
            <v>0</v>
          </cell>
        </row>
      </sheetData>
      <sheetData sheetId="4616">
        <row r="2">
          <cell r="E2">
            <v>0</v>
          </cell>
        </row>
      </sheetData>
      <sheetData sheetId="4617">
        <row r="2">
          <cell r="E2">
            <v>0</v>
          </cell>
        </row>
      </sheetData>
      <sheetData sheetId="4618">
        <row r="2">
          <cell r="E2">
            <v>0</v>
          </cell>
        </row>
      </sheetData>
      <sheetData sheetId="4619">
        <row r="2">
          <cell r="E2">
            <v>0</v>
          </cell>
        </row>
      </sheetData>
      <sheetData sheetId="4620">
        <row r="2">
          <cell r="E2">
            <v>0</v>
          </cell>
        </row>
      </sheetData>
      <sheetData sheetId="4621">
        <row r="2">
          <cell r="E2">
            <v>0</v>
          </cell>
        </row>
      </sheetData>
      <sheetData sheetId="4622">
        <row r="2">
          <cell r="E2">
            <v>0</v>
          </cell>
        </row>
      </sheetData>
      <sheetData sheetId="4623">
        <row r="2">
          <cell r="E2">
            <v>0</v>
          </cell>
        </row>
      </sheetData>
      <sheetData sheetId="4624">
        <row r="2">
          <cell r="E2">
            <v>0</v>
          </cell>
        </row>
      </sheetData>
      <sheetData sheetId="4625">
        <row r="2">
          <cell r="E2">
            <v>0</v>
          </cell>
        </row>
      </sheetData>
      <sheetData sheetId="4626">
        <row r="2">
          <cell r="E2">
            <v>0</v>
          </cell>
        </row>
      </sheetData>
      <sheetData sheetId="4627">
        <row r="2">
          <cell r="E2">
            <v>0</v>
          </cell>
        </row>
      </sheetData>
      <sheetData sheetId="4628">
        <row r="2">
          <cell r="E2">
            <v>0</v>
          </cell>
        </row>
      </sheetData>
      <sheetData sheetId="4629">
        <row r="2">
          <cell r="E2">
            <v>0</v>
          </cell>
        </row>
      </sheetData>
      <sheetData sheetId="4630">
        <row r="2">
          <cell r="E2">
            <v>0</v>
          </cell>
        </row>
      </sheetData>
      <sheetData sheetId="4631">
        <row r="2">
          <cell r="E2">
            <v>0</v>
          </cell>
        </row>
      </sheetData>
      <sheetData sheetId="4632">
        <row r="2">
          <cell r="E2">
            <v>0</v>
          </cell>
        </row>
      </sheetData>
      <sheetData sheetId="4633">
        <row r="2">
          <cell r="E2">
            <v>0</v>
          </cell>
        </row>
      </sheetData>
      <sheetData sheetId="4634">
        <row r="2">
          <cell r="E2">
            <v>0</v>
          </cell>
        </row>
      </sheetData>
      <sheetData sheetId="4635">
        <row r="2">
          <cell r="E2">
            <v>0</v>
          </cell>
        </row>
      </sheetData>
      <sheetData sheetId="4636">
        <row r="2">
          <cell r="E2">
            <v>0</v>
          </cell>
        </row>
      </sheetData>
      <sheetData sheetId="4637">
        <row r="2">
          <cell r="E2">
            <v>0</v>
          </cell>
        </row>
      </sheetData>
      <sheetData sheetId="4638">
        <row r="2">
          <cell r="E2">
            <v>0</v>
          </cell>
        </row>
      </sheetData>
      <sheetData sheetId="4639">
        <row r="2">
          <cell r="E2">
            <v>0</v>
          </cell>
        </row>
      </sheetData>
      <sheetData sheetId="4640">
        <row r="2">
          <cell r="E2">
            <v>0</v>
          </cell>
        </row>
      </sheetData>
      <sheetData sheetId="4641">
        <row r="2">
          <cell r="E2">
            <v>0</v>
          </cell>
        </row>
      </sheetData>
      <sheetData sheetId="4642">
        <row r="2">
          <cell r="E2">
            <v>0</v>
          </cell>
        </row>
      </sheetData>
      <sheetData sheetId="4643">
        <row r="2">
          <cell r="E2">
            <v>0</v>
          </cell>
        </row>
      </sheetData>
      <sheetData sheetId="4644">
        <row r="2">
          <cell r="E2">
            <v>0</v>
          </cell>
        </row>
      </sheetData>
      <sheetData sheetId="4645">
        <row r="2">
          <cell r="E2">
            <v>0</v>
          </cell>
        </row>
      </sheetData>
      <sheetData sheetId="4646">
        <row r="2">
          <cell r="E2">
            <v>0</v>
          </cell>
        </row>
      </sheetData>
      <sheetData sheetId="4647">
        <row r="2">
          <cell r="E2">
            <v>0</v>
          </cell>
        </row>
      </sheetData>
      <sheetData sheetId="4648">
        <row r="2">
          <cell r="E2">
            <v>0</v>
          </cell>
        </row>
      </sheetData>
      <sheetData sheetId="4649">
        <row r="2">
          <cell r="E2">
            <v>0</v>
          </cell>
        </row>
      </sheetData>
      <sheetData sheetId="4650">
        <row r="2">
          <cell r="E2">
            <v>0</v>
          </cell>
        </row>
      </sheetData>
      <sheetData sheetId="4651">
        <row r="2">
          <cell r="E2">
            <v>0</v>
          </cell>
        </row>
      </sheetData>
      <sheetData sheetId="4652">
        <row r="2">
          <cell r="E2">
            <v>0</v>
          </cell>
        </row>
      </sheetData>
      <sheetData sheetId="4653">
        <row r="2">
          <cell r="E2">
            <v>0</v>
          </cell>
        </row>
      </sheetData>
      <sheetData sheetId="4654">
        <row r="2">
          <cell r="E2">
            <v>0</v>
          </cell>
        </row>
      </sheetData>
      <sheetData sheetId="4655">
        <row r="2">
          <cell r="E2">
            <v>0</v>
          </cell>
        </row>
      </sheetData>
      <sheetData sheetId="4656">
        <row r="2">
          <cell r="E2">
            <v>0</v>
          </cell>
        </row>
      </sheetData>
      <sheetData sheetId="4657">
        <row r="2">
          <cell r="E2">
            <v>0</v>
          </cell>
        </row>
      </sheetData>
      <sheetData sheetId="4658">
        <row r="2">
          <cell r="E2">
            <v>0</v>
          </cell>
        </row>
      </sheetData>
      <sheetData sheetId="4659">
        <row r="2">
          <cell r="E2">
            <v>0</v>
          </cell>
        </row>
      </sheetData>
      <sheetData sheetId="4660">
        <row r="2">
          <cell r="E2">
            <v>0</v>
          </cell>
        </row>
      </sheetData>
      <sheetData sheetId="4661">
        <row r="2">
          <cell r="E2">
            <v>0</v>
          </cell>
        </row>
      </sheetData>
      <sheetData sheetId="4662">
        <row r="2">
          <cell r="E2">
            <v>0</v>
          </cell>
        </row>
      </sheetData>
      <sheetData sheetId="4663">
        <row r="2">
          <cell r="E2">
            <v>0</v>
          </cell>
        </row>
      </sheetData>
      <sheetData sheetId="4664">
        <row r="2">
          <cell r="E2">
            <v>0</v>
          </cell>
        </row>
      </sheetData>
      <sheetData sheetId="4665">
        <row r="2">
          <cell r="E2">
            <v>0</v>
          </cell>
        </row>
      </sheetData>
      <sheetData sheetId="4666">
        <row r="2">
          <cell r="E2">
            <v>0</v>
          </cell>
        </row>
      </sheetData>
      <sheetData sheetId="4667">
        <row r="2">
          <cell r="E2">
            <v>0</v>
          </cell>
        </row>
      </sheetData>
      <sheetData sheetId="4668">
        <row r="2">
          <cell r="E2">
            <v>0</v>
          </cell>
        </row>
      </sheetData>
      <sheetData sheetId="4669">
        <row r="2">
          <cell r="E2">
            <v>0</v>
          </cell>
        </row>
      </sheetData>
      <sheetData sheetId="4670">
        <row r="2">
          <cell r="E2">
            <v>0</v>
          </cell>
        </row>
      </sheetData>
      <sheetData sheetId="4671">
        <row r="2">
          <cell r="E2">
            <v>0</v>
          </cell>
        </row>
      </sheetData>
      <sheetData sheetId="4672">
        <row r="2">
          <cell r="E2">
            <v>0</v>
          </cell>
        </row>
      </sheetData>
      <sheetData sheetId="4673">
        <row r="2">
          <cell r="E2">
            <v>0</v>
          </cell>
        </row>
      </sheetData>
      <sheetData sheetId="4674">
        <row r="2">
          <cell r="E2">
            <v>0</v>
          </cell>
        </row>
      </sheetData>
      <sheetData sheetId="4675">
        <row r="2">
          <cell r="E2">
            <v>0</v>
          </cell>
        </row>
      </sheetData>
      <sheetData sheetId="4676">
        <row r="2">
          <cell r="E2">
            <v>0</v>
          </cell>
        </row>
      </sheetData>
      <sheetData sheetId="4677">
        <row r="2">
          <cell r="E2">
            <v>0</v>
          </cell>
        </row>
      </sheetData>
      <sheetData sheetId="4678">
        <row r="2">
          <cell r="E2">
            <v>0</v>
          </cell>
        </row>
      </sheetData>
      <sheetData sheetId="4679">
        <row r="2">
          <cell r="E2">
            <v>0</v>
          </cell>
        </row>
      </sheetData>
      <sheetData sheetId="4680">
        <row r="2">
          <cell r="E2">
            <v>0</v>
          </cell>
        </row>
      </sheetData>
      <sheetData sheetId="4681">
        <row r="2">
          <cell r="E2">
            <v>0</v>
          </cell>
        </row>
      </sheetData>
      <sheetData sheetId="4682">
        <row r="2">
          <cell r="E2">
            <v>0</v>
          </cell>
        </row>
      </sheetData>
      <sheetData sheetId="4683">
        <row r="2">
          <cell r="E2">
            <v>0</v>
          </cell>
        </row>
      </sheetData>
      <sheetData sheetId="4684">
        <row r="2">
          <cell r="E2">
            <v>0</v>
          </cell>
        </row>
      </sheetData>
      <sheetData sheetId="4685">
        <row r="2">
          <cell r="E2">
            <v>0</v>
          </cell>
        </row>
      </sheetData>
      <sheetData sheetId="4686">
        <row r="2">
          <cell r="E2">
            <v>0</v>
          </cell>
        </row>
      </sheetData>
      <sheetData sheetId="4687">
        <row r="2">
          <cell r="E2">
            <v>0</v>
          </cell>
        </row>
      </sheetData>
      <sheetData sheetId="4688">
        <row r="2">
          <cell r="E2">
            <v>0</v>
          </cell>
        </row>
      </sheetData>
      <sheetData sheetId="4689">
        <row r="2">
          <cell r="E2">
            <v>0</v>
          </cell>
        </row>
      </sheetData>
      <sheetData sheetId="4690">
        <row r="2">
          <cell r="E2">
            <v>0</v>
          </cell>
        </row>
      </sheetData>
      <sheetData sheetId="4691">
        <row r="2">
          <cell r="E2">
            <v>0</v>
          </cell>
        </row>
      </sheetData>
      <sheetData sheetId="4692">
        <row r="2">
          <cell r="E2">
            <v>0</v>
          </cell>
        </row>
      </sheetData>
      <sheetData sheetId="4693">
        <row r="2">
          <cell r="E2">
            <v>0</v>
          </cell>
        </row>
      </sheetData>
      <sheetData sheetId="4694">
        <row r="2">
          <cell r="E2">
            <v>0</v>
          </cell>
        </row>
      </sheetData>
      <sheetData sheetId="4695">
        <row r="2">
          <cell r="E2">
            <v>0</v>
          </cell>
        </row>
      </sheetData>
      <sheetData sheetId="4696">
        <row r="2">
          <cell r="E2">
            <v>0</v>
          </cell>
        </row>
      </sheetData>
      <sheetData sheetId="4697">
        <row r="2">
          <cell r="E2">
            <v>0</v>
          </cell>
        </row>
      </sheetData>
      <sheetData sheetId="4698">
        <row r="2">
          <cell r="E2">
            <v>0</v>
          </cell>
        </row>
      </sheetData>
      <sheetData sheetId="4699">
        <row r="2">
          <cell r="E2">
            <v>0</v>
          </cell>
        </row>
      </sheetData>
      <sheetData sheetId="4700">
        <row r="2">
          <cell r="E2">
            <v>0</v>
          </cell>
        </row>
      </sheetData>
      <sheetData sheetId="4701">
        <row r="2">
          <cell r="E2">
            <v>0</v>
          </cell>
        </row>
      </sheetData>
      <sheetData sheetId="4702">
        <row r="2">
          <cell r="E2">
            <v>0</v>
          </cell>
        </row>
      </sheetData>
      <sheetData sheetId="4703">
        <row r="2">
          <cell r="E2">
            <v>0</v>
          </cell>
        </row>
      </sheetData>
      <sheetData sheetId="4704">
        <row r="2">
          <cell r="E2">
            <v>0</v>
          </cell>
        </row>
      </sheetData>
      <sheetData sheetId="4705">
        <row r="2">
          <cell r="E2">
            <v>0</v>
          </cell>
        </row>
      </sheetData>
      <sheetData sheetId="4706">
        <row r="2">
          <cell r="E2">
            <v>0</v>
          </cell>
        </row>
      </sheetData>
      <sheetData sheetId="4707">
        <row r="2">
          <cell r="E2">
            <v>0</v>
          </cell>
        </row>
      </sheetData>
      <sheetData sheetId="4708">
        <row r="2">
          <cell r="E2">
            <v>0</v>
          </cell>
        </row>
      </sheetData>
      <sheetData sheetId="4709">
        <row r="2">
          <cell r="E2">
            <v>0</v>
          </cell>
        </row>
      </sheetData>
      <sheetData sheetId="4710">
        <row r="2">
          <cell r="E2">
            <v>0</v>
          </cell>
        </row>
      </sheetData>
      <sheetData sheetId="4711">
        <row r="2">
          <cell r="E2">
            <v>0</v>
          </cell>
        </row>
      </sheetData>
      <sheetData sheetId="4712">
        <row r="2">
          <cell r="E2">
            <v>0</v>
          </cell>
        </row>
      </sheetData>
      <sheetData sheetId="4713">
        <row r="2">
          <cell r="E2">
            <v>0</v>
          </cell>
        </row>
      </sheetData>
      <sheetData sheetId="4714">
        <row r="2">
          <cell r="E2">
            <v>0</v>
          </cell>
        </row>
      </sheetData>
      <sheetData sheetId="4715">
        <row r="2">
          <cell r="E2">
            <v>0</v>
          </cell>
        </row>
      </sheetData>
      <sheetData sheetId="4716">
        <row r="2">
          <cell r="E2">
            <v>0</v>
          </cell>
        </row>
      </sheetData>
      <sheetData sheetId="4717">
        <row r="2">
          <cell r="E2">
            <v>0</v>
          </cell>
        </row>
      </sheetData>
      <sheetData sheetId="4718">
        <row r="2">
          <cell r="E2">
            <v>0</v>
          </cell>
        </row>
      </sheetData>
      <sheetData sheetId="4719">
        <row r="2">
          <cell r="E2">
            <v>0</v>
          </cell>
        </row>
      </sheetData>
      <sheetData sheetId="4720">
        <row r="2">
          <cell r="E2">
            <v>0</v>
          </cell>
        </row>
      </sheetData>
      <sheetData sheetId="4721">
        <row r="2">
          <cell r="E2">
            <v>0</v>
          </cell>
        </row>
      </sheetData>
      <sheetData sheetId="4722">
        <row r="2">
          <cell r="E2">
            <v>0</v>
          </cell>
        </row>
      </sheetData>
      <sheetData sheetId="4723">
        <row r="2">
          <cell r="E2">
            <v>0</v>
          </cell>
        </row>
      </sheetData>
      <sheetData sheetId="4724">
        <row r="2">
          <cell r="E2">
            <v>0</v>
          </cell>
        </row>
      </sheetData>
      <sheetData sheetId="4725">
        <row r="2">
          <cell r="E2">
            <v>0</v>
          </cell>
        </row>
      </sheetData>
      <sheetData sheetId="4726">
        <row r="2">
          <cell r="E2">
            <v>0</v>
          </cell>
        </row>
      </sheetData>
      <sheetData sheetId="4727">
        <row r="2">
          <cell r="E2">
            <v>0</v>
          </cell>
        </row>
      </sheetData>
      <sheetData sheetId="4728">
        <row r="2">
          <cell r="E2">
            <v>0</v>
          </cell>
        </row>
      </sheetData>
      <sheetData sheetId="4729">
        <row r="2">
          <cell r="E2">
            <v>0</v>
          </cell>
        </row>
      </sheetData>
      <sheetData sheetId="4730">
        <row r="2">
          <cell r="E2">
            <v>0</v>
          </cell>
        </row>
      </sheetData>
      <sheetData sheetId="4731">
        <row r="2">
          <cell r="E2">
            <v>0</v>
          </cell>
        </row>
      </sheetData>
      <sheetData sheetId="4732">
        <row r="2">
          <cell r="E2">
            <v>0</v>
          </cell>
        </row>
      </sheetData>
      <sheetData sheetId="4733">
        <row r="2">
          <cell r="E2">
            <v>0</v>
          </cell>
        </row>
      </sheetData>
      <sheetData sheetId="4734">
        <row r="2">
          <cell r="E2">
            <v>0</v>
          </cell>
        </row>
      </sheetData>
      <sheetData sheetId="4735">
        <row r="2">
          <cell r="E2">
            <v>0</v>
          </cell>
        </row>
      </sheetData>
      <sheetData sheetId="4736">
        <row r="2">
          <cell r="E2">
            <v>0</v>
          </cell>
        </row>
      </sheetData>
      <sheetData sheetId="4737">
        <row r="2">
          <cell r="E2">
            <v>0</v>
          </cell>
        </row>
      </sheetData>
      <sheetData sheetId="4738">
        <row r="2">
          <cell r="E2">
            <v>0</v>
          </cell>
        </row>
      </sheetData>
      <sheetData sheetId="4739">
        <row r="2">
          <cell r="E2">
            <v>0</v>
          </cell>
        </row>
      </sheetData>
      <sheetData sheetId="4740">
        <row r="2">
          <cell r="E2">
            <v>0</v>
          </cell>
        </row>
      </sheetData>
      <sheetData sheetId="4741">
        <row r="2">
          <cell r="E2">
            <v>0</v>
          </cell>
        </row>
      </sheetData>
      <sheetData sheetId="4742">
        <row r="2">
          <cell r="E2">
            <v>0</v>
          </cell>
        </row>
      </sheetData>
      <sheetData sheetId="4743">
        <row r="2">
          <cell r="E2">
            <v>0</v>
          </cell>
        </row>
      </sheetData>
      <sheetData sheetId="4744">
        <row r="2">
          <cell r="E2">
            <v>0</v>
          </cell>
        </row>
      </sheetData>
      <sheetData sheetId="4745">
        <row r="2">
          <cell r="E2">
            <v>0</v>
          </cell>
        </row>
      </sheetData>
      <sheetData sheetId="4746">
        <row r="2">
          <cell r="E2">
            <v>0</v>
          </cell>
        </row>
      </sheetData>
      <sheetData sheetId="4747">
        <row r="2">
          <cell r="E2">
            <v>0</v>
          </cell>
        </row>
      </sheetData>
      <sheetData sheetId="4748">
        <row r="2">
          <cell r="E2">
            <v>0</v>
          </cell>
        </row>
      </sheetData>
      <sheetData sheetId="4749">
        <row r="2">
          <cell r="E2">
            <v>0</v>
          </cell>
        </row>
      </sheetData>
      <sheetData sheetId="4750">
        <row r="2">
          <cell r="E2">
            <v>0</v>
          </cell>
        </row>
      </sheetData>
      <sheetData sheetId="4751">
        <row r="2">
          <cell r="E2">
            <v>0</v>
          </cell>
        </row>
      </sheetData>
      <sheetData sheetId="4752">
        <row r="2">
          <cell r="E2">
            <v>0</v>
          </cell>
        </row>
      </sheetData>
      <sheetData sheetId="4753">
        <row r="2">
          <cell r="E2">
            <v>0</v>
          </cell>
        </row>
      </sheetData>
      <sheetData sheetId="4754">
        <row r="2">
          <cell r="E2">
            <v>0</v>
          </cell>
        </row>
      </sheetData>
      <sheetData sheetId="4755">
        <row r="2">
          <cell r="E2">
            <v>0</v>
          </cell>
        </row>
      </sheetData>
      <sheetData sheetId="4756">
        <row r="2">
          <cell r="E2">
            <v>0</v>
          </cell>
        </row>
      </sheetData>
      <sheetData sheetId="4757">
        <row r="2">
          <cell r="E2">
            <v>0</v>
          </cell>
        </row>
      </sheetData>
      <sheetData sheetId="4758">
        <row r="2">
          <cell r="E2">
            <v>0</v>
          </cell>
        </row>
      </sheetData>
      <sheetData sheetId="4759">
        <row r="2">
          <cell r="E2">
            <v>0</v>
          </cell>
        </row>
      </sheetData>
      <sheetData sheetId="4760">
        <row r="2">
          <cell r="E2">
            <v>0</v>
          </cell>
        </row>
      </sheetData>
      <sheetData sheetId="4761">
        <row r="2">
          <cell r="E2">
            <v>0</v>
          </cell>
        </row>
      </sheetData>
      <sheetData sheetId="4762">
        <row r="2">
          <cell r="E2">
            <v>0</v>
          </cell>
        </row>
      </sheetData>
      <sheetData sheetId="4763">
        <row r="2">
          <cell r="E2">
            <v>0</v>
          </cell>
        </row>
      </sheetData>
      <sheetData sheetId="4764">
        <row r="2">
          <cell r="E2">
            <v>0</v>
          </cell>
        </row>
      </sheetData>
      <sheetData sheetId="4765">
        <row r="2">
          <cell r="E2">
            <v>0</v>
          </cell>
        </row>
      </sheetData>
      <sheetData sheetId="4766">
        <row r="2">
          <cell r="E2">
            <v>0</v>
          </cell>
        </row>
      </sheetData>
      <sheetData sheetId="4767">
        <row r="2">
          <cell r="E2">
            <v>0</v>
          </cell>
        </row>
      </sheetData>
      <sheetData sheetId="4768">
        <row r="2">
          <cell r="E2">
            <v>0</v>
          </cell>
        </row>
      </sheetData>
      <sheetData sheetId="4769">
        <row r="2">
          <cell r="E2">
            <v>0</v>
          </cell>
        </row>
      </sheetData>
      <sheetData sheetId="4770">
        <row r="2">
          <cell r="E2">
            <v>0</v>
          </cell>
        </row>
      </sheetData>
      <sheetData sheetId="4771">
        <row r="2">
          <cell r="E2">
            <v>0</v>
          </cell>
        </row>
      </sheetData>
      <sheetData sheetId="4772">
        <row r="2">
          <cell r="E2">
            <v>0</v>
          </cell>
        </row>
      </sheetData>
      <sheetData sheetId="4773">
        <row r="2">
          <cell r="E2">
            <v>0</v>
          </cell>
        </row>
      </sheetData>
      <sheetData sheetId="4774">
        <row r="2">
          <cell r="E2">
            <v>0</v>
          </cell>
        </row>
      </sheetData>
      <sheetData sheetId="4775">
        <row r="2">
          <cell r="E2">
            <v>0</v>
          </cell>
        </row>
      </sheetData>
      <sheetData sheetId="4776">
        <row r="2">
          <cell r="E2">
            <v>0</v>
          </cell>
        </row>
      </sheetData>
      <sheetData sheetId="4777">
        <row r="2">
          <cell r="E2">
            <v>0</v>
          </cell>
        </row>
      </sheetData>
      <sheetData sheetId="4778">
        <row r="2">
          <cell r="E2">
            <v>0</v>
          </cell>
        </row>
      </sheetData>
      <sheetData sheetId="4779">
        <row r="2">
          <cell r="E2">
            <v>0</v>
          </cell>
        </row>
      </sheetData>
      <sheetData sheetId="4780">
        <row r="2">
          <cell r="E2">
            <v>0</v>
          </cell>
        </row>
      </sheetData>
      <sheetData sheetId="4781">
        <row r="2">
          <cell r="E2">
            <v>0</v>
          </cell>
        </row>
      </sheetData>
      <sheetData sheetId="4782">
        <row r="2">
          <cell r="E2">
            <v>0</v>
          </cell>
        </row>
      </sheetData>
      <sheetData sheetId="4783">
        <row r="2">
          <cell r="E2">
            <v>0</v>
          </cell>
        </row>
      </sheetData>
      <sheetData sheetId="4784">
        <row r="2">
          <cell r="E2">
            <v>0</v>
          </cell>
        </row>
      </sheetData>
      <sheetData sheetId="4785">
        <row r="2">
          <cell r="E2">
            <v>0</v>
          </cell>
        </row>
      </sheetData>
      <sheetData sheetId="4786">
        <row r="2">
          <cell r="E2">
            <v>0</v>
          </cell>
        </row>
      </sheetData>
      <sheetData sheetId="4787">
        <row r="2">
          <cell r="E2">
            <v>0</v>
          </cell>
        </row>
      </sheetData>
      <sheetData sheetId="4788">
        <row r="2">
          <cell r="E2">
            <v>0</v>
          </cell>
        </row>
      </sheetData>
      <sheetData sheetId="4789">
        <row r="2">
          <cell r="E2">
            <v>0</v>
          </cell>
        </row>
      </sheetData>
      <sheetData sheetId="4790">
        <row r="2">
          <cell r="E2">
            <v>0</v>
          </cell>
        </row>
      </sheetData>
      <sheetData sheetId="4791">
        <row r="2">
          <cell r="E2">
            <v>0</v>
          </cell>
        </row>
      </sheetData>
      <sheetData sheetId="4792">
        <row r="2">
          <cell r="E2">
            <v>0</v>
          </cell>
        </row>
      </sheetData>
      <sheetData sheetId="4793">
        <row r="2">
          <cell r="E2">
            <v>0</v>
          </cell>
        </row>
      </sheetData>
      <sheetData sheetId="4794">
        <row r="2">
          <cell r="E2">
            <v>0</v>
          </cell>
        </row>
      </sheetData>
      <sheetData sheetId="4795">
        <row r="2">
          <cell r="E2">
            <v>0</v>
          </cell>
        </row>
      </sheetData>
      <sheetData sheetId="4796">
        <row r="2">
          <cell r="E2">
            <v>0</v>
          </cell>
        </row>
      </sheetData>
      <sheetData sheetId="4797">
        <row r="2">
          <cell r="E2">
            <v>0</v>
          </cell>
        </row>
      </sheetData>
      <sheetData sheetId="4798">
        <row r="2">
          <cell r="E2">
            <v>0</v>
          </cell>
        </row>
      </sheetData>
      <sheetData sheetId="4799">
        <row r="2">
          <cell r="E2">
            <v>0</v>
          </cell>
        </row>
      </sheetData>
      <sheetData sheetId="4800">
        <row r="2">
          <cell r="E2">
            <v>0</v>
          </cell>
        </row>
      </sheetData>
      <sheetData sheetId="4801">
        <row r="2">
          <cell r="E2">
            <v>0</v>
          </cell>
        </row>
      </sheetData>
      <sheetData sheetId="4802">
        <row r="2">
          <cell r="E2">
            <v>0</v>
          </cell>
        </row>
      </sheetData>
      <sheetData sheetId="4803">
        <row r="2">
          <cell r="E2">
            <v>0</v>
          </cell>
        </row>
      </sheetData>
      <sheetData sheetId="4804">
        <row r="2">
          <cell r="E2">
            <v>0</v>
          </cell>
        </row>
      </sheetData>
      <sheetData sheetId="4805">
        <row r="2">
          <cell r="E2">
            <v>0</v>
          </cell>
        </row>
      </sheetData>
      <sheetData sheetId="4806">
        <row r="2">
          <cell r="E2">
            <v>0</v>
          </cell>
        </row>
      </sheetData>
      <sheetData sheetId="4807">
        <row r="2">
          <cell r="E2">
            <v>0</v>
          </cell>
        </row>
      </sheetData>
      <sheetData sheetId="4808">
        <row r="2">
          <cell r="E2">
            <v>0</v>
          </cell>
        </row>
      </sheetData>
      <sheetData sheetId="4809">
        <row r="2">
          <cell r="E2">
            <v>0</v>
          </cell>
        </row>
      </sheetData>
      <sheetData sheetId="4810">
        <row r="2">
          <cell r="E2">
            <v>0</v>
          </cell>
        </row>
      </sheetData>
      <sheetData sheetId="4811">
        <row r="2">
          <cell r="E2">
            <v>0</v>
          </cell>
        </row>
      </sheetData>
      <sheetData sheetId="4812">
        <row r="2">
          <cell r="E2">
            <v>0</v>
          </cell>
        </row>
      </sheetData>
      <sheetData sheetId="4813">
        <row r="2">
          <cell r="E2">
            <v>0</v>
          </cell>
        </row>
      </sheetData>
      <sheetData sheetId="4814">
        <row r="2">
          <cell r="E2">
            <v>0</v>
          </cell>
        </row>
      </sheetData>
      <sheetData sheetId="4815">
        <row r="2">
          <cell r="E2">
            <v>0</v>
          </cell>
        </row>
      </sheetData>
      <sheetData sheetId="4816">
        <row r="2">
          <cell r="E2">
            <v>0</v>
          </cell>
        </row>
      </sheetData>
      <sheetData sheetId="4817">
        <row r="2">
          <cell r="E2">
            <v>0</v>
          </cell>
        </row>
      </sheetData>
      <sheetData sheetId="4818">
        <row r="2">
          <cell r="E2">
            <v>0</v>
          </cell>
        </row>
      </sheetData>
      <sheetData sheetId="4819">
        <row r="2">
          <cell r="E2">
            <v>0</v>
          </cell>
        </row>
      </sheetData>
      <sheetData sheetId="4820">
        <row r="2">
          <cell r="E2">
            <v>0</v>
          </cell>
        </row>
      </sheetData>
      <sheetData sheetId="4821">
        <row r="2">
          <cell r="E2">
            <v>0</v>
          </cell>
        </row>
      </sheetData>
      <sheetData sheetId="4822">
        <row r="2">
          <cell r="E2">
            <v>0</v>
          </cell>
        </row>
      </sheetData>
      <sheetData sheetId="4823">
        <row r="2">
          <cell r="E2">
            <v>0</v>
          </cell>
        </row>
      </sheetData>
      <sheetData sheetId="4824">
        <row r="2">
          <cell r="E2">
            <v>0</v>
          </cell>
        </row>
      </sheetData>
      <sheetData sheetId="4825">
        <row r="2">
          <cell r="E2">
            <v>0</v>
          </cell>
        </row>
      </sheetData>
      <sheetData sheetId="4826">
        <row r="2">
          <cell r="E2">
            <v>0</v>
          </cell>
        </row>
      </sheetData>
      <sheetData sheetId="4827">
        <row r="2">
          <cell r="E2">
            <v>0</v>
          </cell>
        </row>
      </sheetData>
      <sheetData sheetId="4828">
        <row r="2">
          <cell r="E2">
            <v>0</v>
          </cell>
        </row>
      </sheetData>
      <sheetData sheetId="4829">
        <row r="2">
          <cell r="E2">
            <v>0</v>
          </cell>
        </row>
      </sheetData>
      <sheetData sheetId="4830">
        <row r="2">
          <cell r="E2">
            <v>0</v>
          </cell>
        </row>
      </sheetData>
      <sheetData sheetId="4831">
        <row r="2">
          <cell r="E2">
            <v>0</v>
          </cell>
        </row>
      </sheetData>
      <sheetData sheetId="4832">
        <row r="2">
          <cell r="E2">
            <v>0</v>
          </cell>
        </row>
      </sheetData>
      <sheetData sheetId="4833">
        <row r="2">
          <cell r="E2">
            <v>0</v>
          </cell>
        </row>
      </sheetData>
      <sheetData sheetId="4834">
        <row r="2">
          <cell r="E2">
            <v>0</v>
          </cell>
        </row>
      </sheetData>
      <sheetData sheetId="4835">
        <row r="2">
          <cell r="E2">
            <v>0</v>
          </cell>
        </row>
      </sheetData>
      <sheetData sheetId="4836">
        <row r="2">
          <cell r="E2">
            <v>0</v>
          </cell>
        </row>
      </sheetData>
      <sheetData sheetId="4837">
        <row r="2">
          <cell r="E2">
            <v>0</v>
          </cell>
        </row>
      </sheetData>
      <sheetData sheetId="4838">
        <row r="2">
          <cell r="E2">
            <v>0</v>
          </cell>
        </row>
      </sheetData>
      <sheetData sheetId="4839">
        <row r="2">
          <cell r="E2">
            <v>0</v>
          </cell>
        </row>
      </sheetData>
      <sheetData sheetId="4840">
        <row r="2">
          <cell r="E2">
            <v>0</v>
          </cell>
        </row>
      </sheetData>
      <sheetData sheetId="4841">
        <row r="2">
          <cell r="E2">
            <v>0</v>
          </cell>
        </row>
      </sheetData>
      <sheetData sheetId="4842">
        <row r="2">
          <cell r="E2">
            <v>0</v>
          </cell>
        </row>
      </sheetData>
      <sheetData sheetId="4843">
        <row r="2">
          <cell r="E2">
            <v>0</v>
          </cell>
        </row>
      </sheetData>
      <sheetData sheetId="4844">
        <row r="2">
          <cell r="E2">
            <v>0</v>
          </cell>
        </row>
      </sheetData>
      <sheetData sheetId="4845">
        <row r="2">
          <cell r="E2">
            <v>0</v>
          </cell>
        </row>
      </sheetData>
      <sheetData sheetId="4846">
        <row r="2">
          <cell r="E2">
            <v>0</v>
          </cell>
        </row>
      </sheetData>
      <sheetData sheetId="4847">
        <row r="2">
          <cell r="E2">
            <v>0</v>
          </cell>
        </row>
      </sheetData>
      <sheetData sheetId="4848">
        <row r="2">
          <cell r="E2">
            <v>0</v>
          </cell>
        </row>
      </sheetData>
      <sheetData sheetId="4849">
        <row r="2">
          <cell r="E2">
            <v>0</v>
          </cell>
        </row>
      </sheetData>
      <sheetData sheetId="4850">
        <row r="2">
          <cell r="E2">
            <v>0</v>
          </cell>
        </row>
      </sheetData>
      <sheetData sheetId="4851">
        <row r="2">
          <cell r="E2">
            <v>0</v>
          </cell>
        </row>
      </sheetData>
      <sheetData sheetId="4852">
        <row r="2">
          <cell r="E2">
            <v>0</v>
          </cell>
        </row>
      </sheetData>
      <sheetData sheetId="4853">
        <row r="2">
          <cell r="E2">
            <v>0</v>
          </cell>
        </row>
      </sheetData>
      <sheetData sheetId="4854">
        <row r="2">
          <cell r="E2">
            <v>0</v>
          </cell>
        </row>
      </sheetData>
      <sheetData sheetId="4855">
        <row r="2">
          <cell r="E2">
            <v>0</v>
          </cell>
        </row>
      </sheetData>
      <sheetData sheetId="4856">
        <row r="2">
          <cell r="E2">
            <v>0</v>
          </cell>
        </row>
      </sheetData>
      <sheetData sheetId="4857">
        <row r="2">
          <cell r="E2">
            <v>0</v>
          </cell>
        </row>
      </sheetData>
      <sheetData sheetId="4858">
        <row r="2">
          <cell r="E2">
            <v>0</v>
          </cell>
        </row>
      </sheetData>
      <sheetData sheetId="4859">
        <row r="2">
          <cell r="E2">
            <v>0</v>
          </cell>
        </row>
      </sheetData>
      <sheetData sheetId="4860">
        <row r="2">
          <cell r="E2">
            <v>0</v>
          </cell>
        </row>
      </sheetData>
      <sheetData sheetId="4861">
        <row r="2">
          <cell r="E2">
            <v>0</v>
          </cell>
        </row>
      </sheetData>
      <sheetData sheetId="4862">
        <row r="2">
          <cell r="E2">
            <v>0</v>
          </cell>
        </row>
      </sheetData>
      <sheetData sheetId="4863">
        <row r="2">
          <cell r="E2">
            <v>0</v>
          </cell>
        </row>
      </sheetData>
      <sheetData sheetId="4864">
        <row r="2">
          <cell r="E2">
            <v>0</v>
          </cell>
        </row>
      </sheetData>
      <sheetData sheetId="4865">
        <row r="2">
          <cell r="E2">
            <v>0</v>
          </cell>
        </row>
      </sheetData>
      <sheetData sheetId="4866">
        <row r="2">
          <cell r="E2">
            <v>0</v>
          </cell>
        </row>
      </sheetData>
      <sheetData sheetId="4867">
        <row r="2">
          <cell r="E2">
            <v>0</v>
          </cell>
        </row>
      </sheetData>
      <sheetData sheetId="4868">
        <row r="2">
          <cell r="E2">
            <v>0</v>
          </cell>
        </row>
      </sheetData>
      <sheetData sheetId="4869">
        <row r="2">
          <cell r="E2">
            <v>0</v>
          </cell>
        </row>
      </sheetData>
      <sheetData sheetId="4870">
        <row r="2">
          <cell r="E2">
            <v>0</v>
          </cell>
        </row>
      </sheetData>
      <sheetData sheetId="4871">
        <row r="2">
          <cell r="E2">
            <v>0</v>
          </cell>
        </row>
      </sheetData>
      <sheetData sheetId="4872">
        <row r="2">
          <cell r="E2">
            <v>0</v>
          </cell>
        </row>
      </sheetData>
      <sheetData sheetId="4873">
        <row r="2">
          <cell r="E2">
            <v>0</v>
          </cell>
        </row>
      </sheetData>
      <sheetData sheetId="4874">
        <row r="2">
          <cell r="E2">
            <v>0</v>
          </cell>
        </row>
      </sheetData>
      <sheetData sheetId="4875">
        <row r="2">
          <cell r="E2">
            <v>0</v>
          </cell>
        </row>
      </sheetData>
      <sheetData sheetId="4876">
        <row r="2">
          <cell r="E2">
            <v>0</v>
          </cell>
        </row>
      </sheetData>
      <sheetData sheetId="4877">
        <row r="2">
          <cell r="E2">
            <v>0</v>
          </cell>
        </row>
      </sheetData>
      <sheetData sheetId="4878">
        <row r="2">
          <cell r="E2">
            <v>0</v>
          </cell>
        </row>
      </sheetData>
      <sheetData sheetId="4879">
        <row r="2">
          <cell r="E2">
            <v>0</v>
          </cell>
        </row>
      </sheetData>
      <sheetData sheetId="4880">
        <row r="2">
          <cell r="E2">
            <v>0</v>
          </cell>
        </row>
      </sheetData>
      <sheetData sheetId="4881">
        <row r="2">
          <cell r="E2">
            <v>0</v>
          </cell>
        </row>
      </sheetData>
      <sheetData sheetId="4882">
        <row r="2">
          <cell r="E2">
            <v>0</v>
          </cell>
        </row>
      </sheetData>
      <sheetData sheetId="4883">
        <row r="2">
          <cell r="E2">
            <v>0</v>
          </cell>
        </row>
      </sheetData>
      <sheetData sheetId="4884">
        <row r="2">
          <cell r="E2">
            <v>0</v>
          </cell>
        </row>
      </sheetData>
      <sheetData sheetId="4885">
        <row r="2">
          <cell r="E2">
            <v>0</v>
          </cell>
        </row>
      </sheetData>
      <sheetData sheetId="4886">
        <row r="2">
          <cell r="E2">
            <v>0</v>
          </cell>
        </row>
      </sheetData>
      <sheetData sheetId="4887">
        <row r="2">
          <cell r="E2">
            <v>0</v>
          </cell>
        </row>
      </sheetData>
      <sheetData sheetId="4888">
        <row r="2">
          <cell r="E2">
            <v>0</v>
          </cell>
        </row>
      </sheetData>
      <sheetData sheetId="4889">
        <row r="2">
          <cell r="E2">
            <v>0</v>
          </cell>
        </row>
      </sheetData>
      <sheetData sheetId="4890">
        <row r="2">
          <cell r="E2">
            <v>0</v>
          </cell>
        </row>
      </sheetData>
      <sheetData sheetId="4891">
        <row r="2">
          <cell r="E2">
            <v>0</v>
          </cell>
        </row>
      </sheetData>
      <sheetData sheetId="4892">
        <row r="2">
          <cell r="E2">
            <v>0</v>
          </cell>
        </row>
      </sheetData>
      <sheetData sheetId="4893">
        <row r="2">
          <cell r="E2">
            <v>0</v>
          </cell>
        </row>
      </sheetData>
      <sheetData sheetId="4894">
        <row r="2">
          <cell r="E2">
            <v>0</v>
          </cell>
        </row>
      </sheetData>
      <sheetData sheetId="4895">
        <row r="2">
          <cell r="E2">
            <v>0</v>
          </cell>
        </row>
      </sheetData>
      <sheetData sheetId="4896">
        <row r="2">
          <cell r="E2">
            <v>0</v>
          </cell>
        </row>
      </sheetData>
      <sheetData sheetId="4897">
        <row r="2">
          <cell r="E2">
            <v>0</v>
          </cell>
        </row>
      </sheetData>
      <sheetData sheetId="4898">
        <row r="2">
          <cell r="E2">
            <v>0</v>
          </cell>
        </row>
      </sheetData>
      <sheetData sheetId="4899">
        <row r="2">
          <cell r="E2">
            <v>0</v>
          </cell>
        </row>
      </sheetData>
      <sheetData sheetId="4900">
        <row r="2">
          <cell r="E2">
            <v>0</v>
          </cell>
        </row>
      </sheetData>
      <sheetData sheetId="4901">
        <row r="2">
          <cell r="E2">
            <v>0</v>
          </cell>
        </row>
      </sheetData>
      <sheetData sheetId="4902">
        <row r="2">
          <cell r="E2">
            <v>0</v>
          </cell>
        </row>
      </sheetData>
      <sheetData sheetId="4903">
        <row r="2">
          <cell r="E2">
            <v>0</v>
          </cell>
        </row>
      </sheetData>
      <sheetData sheetId="4904">
        <row r="2">
          <cell r="E2">
            <v>0</v>
          </cell>
        </row>
      </sheetData>
      <sheetData sheetId="4905">
        <row r="2">
          <cell r="E2">
            <v>0</v>
          </cell>
        </row>
      </sheetData>
      <sheetData sheetId="4906">
        <row r="2">
          <cell r="E2">
            <v>0</v>
          </cell>
        </row>
      </sheetData>
      <sheetData sheetId="4907">
        <row r="2">
          <cell r="E2">
            <v>0</v>
          </cell>
        </row>
      </sheetData>
      <sheetData sheetId="4908">
        <row r="2">
          <cell r="E2">
            <v>0</v>
          </cell>
        </row>
      </sheetData>
      <sheetData sheetId="4909">
        <row r="2">
          <cell r="E2">
            <v>0</v>
          </cell>
        </row>
      </sheetData>
      <sheetData sheetId="4910">
        <row r="2">
          <cell r="E2">
            <v>0</v>
          </cell>
        </row>
      </sheetData>
      <sheetData sheetId="4911">
        <row r="2">
          <cell r="E2">
            <v>0</v>
          </cell>
        </row>
      </sheetData>
      <sheetData sheetId="4912">
        <row r="2">
          <cell r="E2">
            <v>0</v>
          </cell>
        </row>
      </sheetData>
      <sheetData sheetId="4913">
        <row r="2">
          <cell r="E2">
            <v>0</v>
          </cell>
        </row>
      </sheetData>
      <sheetData sheetId="4914">
        <row r="2">
          <cell r="E2">
            <v>0</v>
          </cell>
        </row>
      </sheetData>
      <sheetData sheetId="4915">
        <row r="2">
          <cell r="E2">
            <v>0</v>
          </cell>
        </row>
      </sheetData>
      <sheetData sheetId="4916">
        <row r="2">
          <cell r="E2">
            <v>0</v>
          </cell>
        </row>
      </sheetData>
      <sheetData sheetId="4917">
        <row r="2">
          <cell r="E2">
            <v>0</v>
          </cell>
        </row>
      </sheetData>
      <sheetData sheetId="4918">
        <row r="2">
          <cell r="E2">
            <v>0</v>
          </cell>
        </row>
      </sheetData>
      <sheetData sheetId="4919">
        <row r="2">
          <cell r="E2">
            <v>0</v>
          </cell>
        </row>
      </sheetData>
      <sheetData sheetId="4920">
        <row r="2">
          <cell r="E2">
            <v>0</v>
          </cell>
        </row>
      </sheetData>
      <sheetData sheetId="4921">
        <row r="2">
          <cell r="E2">
            <v>0</v>
          </cell>
        </row>
      </sheetData>
      <sheetData sheetId="4922">
        <row r="2">
          <cell r="E2">
            <v>0</v>
          </cell>
        </row>
      </sheetData>
      <sheetData sheetId="4923">
        <row r="2">
          <cell r="E2">
            <v>0</v>
          </cell>
        </row>
      </sheetData>
      <sheetData sheetId="4924">
        <row r="2">
          <cell r="E2">
            <v>0</v>
          </cell>
        </row>
      </sheetData>
      <sheetData sheetId="4925">
        <row r="2">
          <cell r="E2">
            <v>0</v>
          </cell>
        </row>
      </sheetData>
      <sheetData sheetId="4926">
        <row r="2">
          <cell r="E2">
            <v>0</v>
          </cell>
        </row>
      </sheetData>
      <sheetData sheetId="4927">
        <row r="2">
          <cell r="E2">
            <v>0</v>
          </cell>
        </row>
      </sheetData>
      <sheetData sheetId="4928">
        <row r="2">
          <cell r="E2">
            <v>0</v>
          </cell>
        </row>
      </sheetData>
      <sheetData sheetId="4929">
        <row r="2">
          <cell r="E2">
            <v>0</v>
          </cell>
        </row>
      </sheetData>
      <sheetData sheetId="4930">
        <row r="2">
          <cell r="E2">
            <v>0</v>
          </cell>
        </row>
      </sheetData>
      <sheetData sheetId="4931">
        <row r="2">
          <cell r="E2">
            <v>0</v>
          </cell>
        </row>
      </sheetData>
      <sheetData sheetId="4932">
        <row r="2">
          <cell r="E2">
            <v>0</v>
          </cell>
        </row>
      </sheetData>
      <sheetData sheetId="4933">
        <row r="2">
          <cell r="E2">
            <v>0</v>
          </cell>
        </row>
      </sheetData>
      <sheetData sheetId="4934">
        <row r="2">
          <cell r="E2">
            <v>0</v>
          </cell>
        </row>
      </sheetData>
      <sheetData sheetId="4935">
        <row r="2">
          <cell r="E2">
            <v>0</v>
          </cell>
        </row>
      </sheetData>
      <sheetData sheetId="4936">
        <row r="2">
          <cell r="E2">
            <v>0</v>
          </cell>
        </row>
      </sheetData>
      <sheetData sheetId="4937">
        <row r="2">
          <cell r="E2">
            <v>0</v>
          </cell>
        </row>
      </sheetData>
      <sheetData sheetId="4938">
        <row r="2">
          <cell r="E2">
            <v>0</v>
          </cell>
        </row>
      </sheetData>
      <sheetData sheetId="4939">
        <row r="2">
          <cell r="E2">
            <v>0</v>
          </cell>
        </row>
      </sheetData>
      <sheetData sheetId="4940">
        <row r="2">
          <cell r="E2">
            <v>0</v>
          </cell>
        </row>
      </sheetData>
      <sheetData sheetId="4941">
        <row r="2">
          <cell r="E2">
            <v>0</v>
          </cell>
        </row>
      </sheetData>
      <sheetData sheetId="4942">
        <row r="2">
          <cell r="E2">
            <v>0</v>
          </cell>
        </row>
      </sheetData>
      <sheetData sheetId="4943">
        <row r="2">
          <cell r="E2">
            <v>0</v>
          </cell>
        </row>
      </sheetData>
      <sheetData sheetId="4944">
        <row r="2">
          <cell r="E2">
            <v>0</v>
          </cell>
        </row>
      </sheetData>
      <sheetData sheetId="4945">
        <row r="2">
          <cell r="E2">
            <v>0</v>
          </cell>
        </row>
      </sheetData>
      <sheetData sheetId="4946">
        <row r="2">
          <cell r="E2">
            <v>0</v>
          </cell>
        </row>
      </sheetData>
      <sheetData sheetId="4947">
        <row r="2">
          <cell r="E2">
            <v>0</v>
          </cell>
        </row>
      </sheetData>
      <sheetData sheetId="4948">
        <row r="2">
          <cell r="E2">
            <v>0</v>
          </cell>
        </row>
      </sheetData>
      <sheetData sheetId="4949">
        <row r="2">
          <cell r="E2">
            <v>0</v>
          </cell>
        </row>
      </sheetData>
      <sheetData sheetId="4950">
        <row r="2">
          <cell r="E2">
            <v>0</v>
          </cell>
        </row>
      </sheetData>
      <sheetData sheetId="4951">
        <row r="2">
          <cell r="E2">
            <v>0</v>
          </cell>
        </row>
      </sheetData>
      <sheetData sheetId="4952">
        <row r="2">
          <cell r="E2">
            <v>0</v>
          </cell>
        </row>
      </sheetData>
      <sheetData sheetId="4953">
        <row r="2">
          <cell r="E2">
            <v>0</v>
          </cell>
        </row>
      </sheetData>
      <sheetData sheetId="4954">
        <row r="2">
          <cell r="E2">
            <v>0</v>
          </cell>
        </row>
      </sheetData>
      <sheetData sheetId="4955">
        <row r="2">
          <cell r="E2">
            <v>0</v>
          </cell>
        </row>
      </sheetData>
      <sheetData sheetId="4956">
        <row r="2">
          <cell r="E2">
            <v>0</v>
          </cell>
        </row>
      </sheetData>
      <sheetData sheetId="4957">
        <row r="2">
          <cell r="E2">
            <v>0</v>
          </cell>
        </row>
      </sheetData>
      <sheetData sheetId="4958">
        <row r="2">
          <cell r="E2">
            <v>0</v>
          </cell>
        </row>
      </sheetData>
      <sheetData sheetId="4959">
        <row r="2">
          <cell r="E2">
            <v>0</v>
          </cell>
        </row>
      </sheetData>
      <sheetData sheetId="4960">
        <row r="2">
          <cell r="E2">
            <v>0</v>
          </cell>
        </row>
      </sheetData>
      <sheetData sheetId="4961">
        <row r="2">
          <cell r="E2">
            <v>0</v>
          </cell>
        </row>
      </sheetData>
      <sheetData sheetId="4962">
        <row r="2">
          <cell r="E2">
            <v>0</v>
          </cell>
        </row>
      </sheetData>
      <sheetData sheetId="4963">
        <row r="2">
          <cell r="E2">
            <v>0</v>
          </cell>
        </row>
      </sheetData>
      <sheetData sheetId="4964">
        <row r="2">
          <cell r="E2">
            <v>0</v>
          </cell>
        </row>
      </sheetData>
      <sheetData sheetId="4965">
        <row r="2">
          <cell r="E2">
            <v>0</v>
          </cell>
        </row>
      </sheetData>
      <sheetData sheetId="4966">
        <row r="2">
          <cell r="E2">
            <v>0</v>
          </cell>
        </row>
      </sheetData>
      <sheetData sheetId="4967">
        <row r="2">
          <cell r="E2">
            <v>0</v>
          </cell>
        </row>
      </sheetData>
      <sheetData sheetId="4968">
        <row r="2">
          <cell r="E2">
            <v>0</v>
          </cell>
        </row>
      </sheetData>
      <sheetData sheetId="4969">
        <row r="2">
          <cell r="E2">
            <v>0</v>
          </cell>
        </row>
      </sheetData>
      <sheetData sheetId="4970">
        <row r="2">
          <cell r="E2">
            <v>0</v>
          </cell>
        </row>
      </sheetData>
      <sheetData sheetId="4971">
        <row r="2">
          <cell r="E2">
            <v>0</v>
          </cell>
        </row>
      </sheetData>
      <sheetData sheetId="4972">
        <row r="2">
          <cell r="E2">
            <v>0</v>
          </cell>
        </row>
      </sheetData>
      <sheetData sheetId="4973">
        <row r="2">
          <cell r="E2">
            <v>0</v>
          </cell>
        </row>
      </sheetData>
      <sheetData sheetId="4974">
        <row r="2">
          <cell r="E2">
            <v>0</v>
          </cell>
        </row>
      </sheetData>
      <sheetData sheetId="4975">
        <row r="2">
          <cell r="E2">
            <v>0</v>
          </cell>
        </row>
      </sheetData>
      <sheetData sheetId="4976">
        <row r="2">
          <cell r="E2">
            <v>0</v>
          </cell>
        </row>
      </sheetData>
      <sheetData sheetId="4977">
        <row r="2">
          <cell r="E2">
            <v>0</v>
          </cell>
        </row>
      </sheetData>
      <sheetData sheetId="4978">
        <row r="2">
          <cell r="E2">
            <v>0</v>
          </cell>
        </row>
      </sheetData>
      <sheetData sheetId="4979">
        <row r="2">
          <cell r="E2">
            <v>0</v>
          </cell>
        </row>
      </sheetData>
      <sheetData sheetId="4980">
        <row r="2">
          <cell r="E2">
            <v>0</v>
          </cell>
        </row>
      </sheetData>
      <sheetData sheetId="4981">
        <row r="2">
          <cell r="E2">
            <v>0</v>
          </cell>
        </row>
      </sheetData>
      <sheetData sheetId="4982">
        <row r="2">
          <cell r="E2">
            <v>0</v>
          </cell>
        </row>
      </sheetData>
      <sheetData sheetId="4983">
        <row r="2">
          <cell r="E2">
            <v>0</v>
          </cell>
        </row>
      </sheetData>
      <sheetData sheetId="4984">
        <row r="2">
          <cell r="E2">
            <v>0</v>
          </cell>
        </row>
      </sheetData>
      <sheetData sheetId="4985">
        <row r="2">
          <cell r="E2">
            <v>0</v>
          </cell>
        </row>
      </sheetData>
      <sheetData sheetId="4986">
        <row r="2">
          <cell r="E2">
            <v>0</v>
          </cell>
        </row>
      </sheetData>
      <sheetData sheetId="4987">
        <row r="2">
          <cell r="E2">
            <v>0</v>
          </cell>
        </row>
      </sheetData>
      <sheetData sheetId="4988">
        <row r="2">
          <cell r="E2">
            <v>0</v>
          </cell>
        </row>
      </sheetData>
      <sheetData sheetId="4989">
        <row r="2">
          <cell r="E2">
            <v>0</v>
          </cell>
        </row>
      </sheetData>
      <sheetData sheetId="4990">
        <row r="2">
          <cell r="E2">
            <v>0</v>
          </cell>
        </row>
      </sheetData>
      <sheetData sheetId="4991">
        <row r="2">
          <cell r="E2">
            <v>0</v>
          </cell>
        </row>
      </sheetData>
      <sheetData sheetId="4992">
        <row r="2">
          <cell r="E2">
            <v>0</v>
          </cell>
        </row>
      </sheetData>
      <sheetData sheetId="4993">
        <row r="2">
          <cell r="E2">
            <v>0</v>
          </cell>
        </row>
      </sheetData>
      <sheetData sheetId="4994">
        <row r="2">
          <cell r="E2">
            <v>0</v>
          </cell>
        </row>
      </sheetData>
      <sheetData sheetId="4995">
        <row r="2">
          <cell r="E2">
            <v>0</v>
          </cell>
        </row>
      </sheetData>
      <sheetData sheetId="4996">
        <row r="2">
          <cell r="E2">
            <v>0</v>
          </cell>
        </row>
      </sheetData>
      <sheetData sheetId="4997">
        <row r="2">
          <cell r="E2">
            <v>0</v>
          </cell>
        </row>
      </sheetData>
      <sheetData sheetId="4998">
        <row r="2">
          <cell r="E2">
            <v>0</v>
          </cell>
        </row>
      </sheetData>
      <sheetData sheetId="4999">
        <row r="2">
          <cell r="E2">
            <v>0</v>
          </cell>
        </row>
      </sheetData>
      <sheetData sheetId="5000">
        <row r="2">
          <cell r="E2">
            <v>0</v>
          </cell>
        </row>
      </sheetData>
      <sheetData sheetId="5001">
        <row r="2">
          <cell r="E2">
            <v>0</v>
          </cell>
        </row>
      </sheetData>
      <sheetData sheetId="5002">
        <row r="2">
          <cell r="E2">
            <v>0</v>
          </cell>
        </row>
      </sheetData>
      <sheetData sheetId="5003">
        <row r="2">
          <cell r="E2">
            <v>0</v>
          </cell>
        </row>
      </sheetData>
      <sheetData sheetId="5004">
        <row r="2">
          <cell r="E2">
            <v>0</v>
          </cell>
        </row>
      </sheetData>
      <sheetData sheetId="5005">
        <row r="2">
          <cell r="E2">
            <v>0</v>
          </cell>
        </row>
      </sheetData>
      <sheetData sheetId="5006">
        <row r="2">
          <cell r="E2">
            <v>0</v>
          </cell>
        </row>
      </sheetData>
      <sheetData sheetId="5007">
        <row r="2">
          <cell r="E2">
            <v>0</v>
          </cell>
        </row>
      </sheetData>
      <sheetData sheetId="5008">
        <row r="2">
          <cell r="E2">
            <v>0</v>
          </cell>
        </row>
      </sheetData>
      <sheetData sheetId="5009">
        <row r="2">
          <cell r="E2">
            <v>0</v>
          </cell>
        </row>
      </sheetData>
      <sheetData sheetId="5010">
        <row r="2">
          <cell r="E2">
            <v>0</v>
          </cell>
        </row>
      </sheetData>
      <sheetData sheetId="5011">
        <row r="2">
          <cell r="E2">
            <v>0</v>
          </cell>
        </row>
      </sheetData>
      <sheetData sheetId="5012">
        <row r="2">
          <cell r="E2">
            <v>0</v>
          </cell>
        </row>
      </sheetData>
      <sheetData sheetId="5013">
        <row r="2">
          <cell r="E2">
            <v>0</v>
          </cell>
        </row>
      </sheetData>
      <sheetData sheetId="5014">
        <row r="2">
          <cell r="E2">
            <v>0</v>
          </cell>
        </row>
      </sheetData>
      <sheetData sheetId="5015">
        <row r="2">
          <cell r="E2">
            <v>0</v>
          </cell>
        </row>
      </sheetData>
      <sheetData sheetId="5016">
        <row r="2">
          <cell r="E2">
            <v>0</v>
          </cell>
        </row>
      </sheetData>
      <sheetData sheetId="5017">
        <row r="2">
          <cell r="E2">
            <v>0</v>
          </cell>
        </row>
      </sheetData>
      <sheetData sheetId="5018">
        <row r="2">
          <cell r="E2">
            <v>0</v>
          </cell>
        </row>
      </sheetData>
      <sheetData sheetId="5019">
        <row r="2">
          <cell r="E2">
            <v>0</v>
          </cell>
        </row>
      </sheetData>
      <sheetData sheetId="5020">
        <row r="2">
          <cell r="E2">
            <v>0</v>
          </cell>
        </row>
      </sheetData>
      <sheetData sheetId="5021">
        <row r="2">
          <cell r="E2">
            <v>0</v>
          </cell>
        </row>
      </sheetData>
      <sheetData sheetId="5022">
        <row r="2">
          <cell r="E2">
            <v>0</v>
          </cell>
        </row>
      </sheetData>
      <sheetData sheetId="5023">
        <row r="2">
          <cell r="E2">
            <v>0</v>
          </cell>
        </row>
      </sheetData>
      <sheetData sheetId="5024">
        <row r="2">
          <cell r="E2">
            <v>0</v>
          </cell>
        </row>
      </sheetData>
      <sheetData sheetId="5025">
        <row r="2">
          <cell r="E2">
            <v>0</v>
          </cell>
        </row>
      </sheetData>
      <sheetData sheetId="5026">
        <row r="2">
          <cell r="E2">
            <v>0</v>
          </cell>
        </row>
      </sheetData>
      <sheetData sheetId="5027">
        <row r="2">
          <cell r="E2">
            <v>0</v>
          </cell>
        </row>
      </sheetData>
      <sheetData sheetId="5028">
        <row r="2">
          <cell r="E2">
            <v>0</v>
          </cell>
        </row>
      </sheetData>
      <sheetData sheetId="5029">
        <row r="2">
          <cell r="E2">
            <v>0</v>
          </cell>
        </row>
      </sheetData>
      <sheetData sheetId="5030">
        <row r="2">
          <cell r="E2">
            <v>0</v>
          </cell>
        </row>
      </sheetData>
      <sheetData sheetId="5031">
        <row r="2">
          <cell r="E2">
            <v>0</v>
          </cell>
        </row>
      </sheetData>
      <sheetData sheetId="5032">
        <row r="2">
          <cell r="E2">
            <v>0</v>
          </cell>
        </row>
      </sheetData>
      <sheetData sheetId="5033">
        <row r="2">
          <cell r="E2">
            <v>0</v>
          </cell>
        </row>
      </sheetData>
      <sheetData sheetId="5034">
        <row r="2">
          <cell r="E2">
            <v>0</v>
          </cell>
        </row>
      </sheetData>
      <sheetData sheetId="5035">
        <row r="2">
          <cell r="E2">
            <v>0</v>
          </cell>
        </row>
      </sheetData>
      <sheetData sheetId="5036">
        <row r="2">
          <cell r="E2">
            <v>0</v>
          </cell>
        </row>
      </sheetData>
      <sheetData sheetId="5037">
        <row r="2">
          <cell r="E2">
            <v>0</v>
          </cell>
        </row>
      </sheetData>
      <sheetData sheetId="5038">
        <row r="2">
          <cell r="E2">
            <v>0</v>
          </cell>
        </row>
      </sheetData>
      <sheetData sheetId="5039">
        <row r="2">
          <cell r="E2">
            <v>0</v>
          </cell>
        </row>
      </sheetData>
      <sheetData sheetId="5040">
        <row r="2">
          <cell r="E2">
            <v>0</v>
          </cell>
        </row>
      </sheetData>
      <sheetData sheetId="5041">
        <row r="2">
          <cell r="E2">
            <v>0</v>
          </cell>
        </row>
      </sheetData>
      <sheetData sheetId="5042">
        <row r="2">
          <cell r="E2">
            <v>0</v>
          </cell>
        </row>
      </sheetData>
      <sheetData sheetId="5043">
        <row r="2">
          <cell r="E2">
            <v>0</v>
          </cell>
        </row>
      </sheetData>
      <sheetData sheetId="5044">
        <row r="2">
          <cell r="E2">
            <v>0</v>
          </cell>
        </row>
      </sheetData>
      <sheetData sheetId="5045">
        <row r="2">
          <cell r="E2">
            <v>0</v>
          </cell>
        </row>
      </sheetData>
      <sheetData sheetId="5046">
        <row r="2">
          <cell r="E2">
            <v>0</v>
          </cell>
        </row>
      </sheetData>
      <sheetData sheetId="5047">
        <row r="2">
          <cell r="E2">
            <v>0</v>
          </cell>
        </row>
      </sheetData>
      <sheetData sheetId="5048">
        <row r="2">
          <cell r="E2">
            <v>0</v>
          </cell>
        </row>
      </sheetData>
      <sheetData sheetId="5049">
        <row r="2">
          <cell r="E2">
            <v>0</v>
          </cell>
        </row>
      </sheetData>
      <sheetData sheetId="5050">
        <row r="2">
          <cell r="E2">
            <v>0</v>
          </cell>
        </row>
      </sheetData>
      <sheetData sheetId="5051">
        <row r="2">
          <cell r="E2">
            <v>0</v>
          </cell>
        </row>
      </sheetData>
      <sheetData sheetId="5052">
        <row r="2">
          <cell r="E2">
            <v>0</v>
          </cell>
        </row>
      </sheetData>
      <sheetData sheetId="5053">
        <row r="2">
          <cell r="E2">
            <v>0</v>
          </cell>
        </row>
      </sheetData>
      <sheetData sheetId="5054">
        <row r="2">
          <cell r="E2">
            <v>0</v>
          </cell>
        </row>
      </sheetData>
      <sheetData sheetId="5055">
        <row r="2">
          <cell r="E2">
            <v>0</v>
          </cell>
        </row>
      </sheetData>
      <sheetData sheetId="5056">
        <row r="2">
          <cell r="E2">
            <v>0</v>
          </cell>
        </row>
      </sheetData>
      <sheetData sheetId="5057">
        <row r="2">
          <cell r="E2">
            <v>0</v>
          </cell>
        </row>
      </sheetData>
      <sheetData sheetId="5058">
        <row r="2">
          <cell r="E2">
            <v>0</v>
          </cell>
        </row>
      </sheetData>
      <sheetData sheetId="5059">
        <row r="2">
          <cell r="E2">
            <v>0</v>
          </cell>
        </row>
      </sheetData>
      <sheetData sheetId="5060">
        <row r="2">
          <cell r="E2">
            <v>0</v>
          </cell>
        </row>
      </sheetData>
      <sheetData sheetId="5061">
        <row r="2">
          <cell r="E2">
            <v>0</v>
          </cell>
        </row>
      </sheetData>
      <sheetData sheetId="5062">
        <row r="2">
          <cell r="E2">
            <v>0</v>
          </cell>
        </row>
      </sheetData>
      <sheetData sheetId="5063">
        <row r="2">
          <cell r="E2">
            <v>0</v>
          </cell>
        </row>
      </sheetData>
      <sheetData sheetId="5064">
        <row r="2">
          <cell r="E2">
            <v>0</v>
          </cell>
        </row>
      </sheetData>
      <sheetData sheetId="5065">
        <row r="2">
          <cell r="E2">
            <v>0</v>
          </cell>
        </row>
      </sheetData>
      <sheetData sheetId="5066">
        <row r="2">
          <cell r="E2">
            <v>0</v>
          </cell>
        </row>
      </sheetData>
      <sheetData sheetId="5067">
        <row r="2">
          <cell r="E2">
            <v>0</v>
          </cell>
        </row>
      </sheetData>
      <sheetData sheetId="5068">
        <row r="2">
          <cell r="E2">
            <v>0</v>
          </cell>
        </row>
      </sheetData>
      <sheetData sheetId="5069">
        <row r="2">
          <cell r="E2">
            <v>0</v>
          </cell>
        </row>
      </sheetData>
      <sheetData sheetId="5070">
        <row r="2">
          <cell r="E2">
            <v>0</v>
          </cell>
        </row>
      </sheetData>
      <sheetData sheetId="5071">
        <row r="2">
          <cell r="E2">
            <v>0</v>
          </cell>
        </row>
      </sheetData>
      <sheetData sheetId="5072">
        <row r="2">
          <cell r="E2">
            <v>0</v>
          </cell>
        </row>
      </sheetData>
      <sheetData sheetId="5073">
        <row r="2">
          <cell r="E2">
            <v>0</v>
          </cell>
        </row>
      </sheetData>
      <sheetData sheetId="5074">
        <row r="2">
          <cell r="E2">
            <v>0</v>
          </cell>
        </row>
      </sheetData>
      <sheetData sheetId="5075">
        <row r="2">
          <cell r="E2">
            <v>0</v>
          </cell>
        </row>
      </sheetData>
      <sheetData sheetId="5076">
        <row r="2">
          <cell r="E2">
            <v>0</v>
          </cell>
        </row>
      </sheetData>
      <sheetData sheetId="5077">
        <row r="2">
          <cell r="E2">
            <v>0</v>
          </cell>
        </row>
      </sheetData>
      <sheetData sheetId="5078">
        <row r="2">
          <cell r="E2">
            <v>0</v>
          </cell>
        </row>
      </sheetData>
      <sheetData sheetId="5079">
        <row r="2">
          <cell r="E2">
            <v>0</v>
          </cell>
        </row>
      </sheetData>
      <sheetData sheetId="5080">
        <row r="2">
          <cell r="E2">
            <v>0</v>
          </cell>
        </row>
      </sheetData>
      <sheetData sheetId="5081">
        <row r="2">
          <cell r="E2">
            <v>0</v>
          </cell>
        </row>
      </sheetData>
      <sheetData sheetId="5082">
        <row r="2">
          <cell r="E2">
            <v>0</v>
          </cell>
        </row>
      </sheetData>
      <sheetData sheetId="5083">
        <row r="2">
          <cell r="E2">
            <v>0</v>
          </cell>
        </row>
      </sheetData>
      <sheetData sheetId="5084">
        <row r="2">
          <cell r="E2">
            <v>0</v>
          </cell>
        </row>
      </sheetData>
      <sheetData sheetId="5085">
        <row r="2">
          <cell r="E2">
            <v>0</v>
          </cell>
        </row>
      </sheetData>
      <sheetData sheetId="5086">
        <row r="2">
          <cell r="E2">
            <v>0</v>
          </cell>
        </row>
      </sheetData>
      <sheetData sheetId="5087">
        <row r="2">
          <cell r="E2">
            <v>0</v>
          </cell>
        </row>
      </sheetData>
      <sheetData sheetId="5088">
        <row r="2">
          <cell r="E2">
            <v>0</v>
          </cell>
        </row>
      </sheetData>
      <sheetData sheetId="5089">
        <row r="2">
          <cell r="E2">
            <v>0</v>
          </cell>
        </row>
      </sheetData>
      <sheetData sheetId="5090">
        <row r="2">
          <cell r="E2">
            <v>0</v>
          </cell>
        </row>
      </sheetData>
      <sheetData sheetId="5091">
        <row r="2">
          <cell r="E2">
            <v>0</v>
          </cell>
        </row>
      </sheetData>
      <sheetData sheetId="5092">
        <row r="2">
          <cell r="E2">
            <v>0</v>
          </cell>
        </row>
      </sheetData>
      <sheetData sheetId="5093">
        <row r="2">
          <cell r="E2">
            <v>0</v>
          </cell>
        </row>
      </sheetData>
      <sheetData sheetId="5094">
        <row r="2">
          <cell r="E2">
            <v>0</v>
          </cell>
        </row>
      </sheetData>
      <sheetData sheetId="5095">
        <row r="2">
          <cell r="E2">
            <v>0</v>
          </cell>
        </row>
      </sheetData>
      <sheetData sheetId="5096">
        <row r="2">
          <cell r="E2">
            <v>0</v>
          </cell>
        </row>
      </sheetData>
      <sheetData sheetId="5097">
        <row r="2">
          <cell r="E2">
            <v>0</v>
          </cell>
        </row>
      </sheetData>
      <sheetData sheetId="5098">
        <row r="2">
          <cell r="E2">
            <v>0</v>
          </cell>
        </row>
      </sheetData>
      <sheetData sheetId="5099">
        <row r="2">
          <cell r="E2">
            <v>0</v>
          </cell>
        </row>
      </sheetData>
      <sheetData sheetId="5100">
        <row r="2">
          <cell r="E2">
            <v>0</v>
          </cell>
        </row>
      </sheetData>
      <sheetData sheetId="5101">
        <row r="2">
          <cell r="E2">
            <v>0</v>
          </cell>
        </row>
      </sheetData>
      <sheetData sheetId="5102">
        <row r="2">
          <cell r="E2">
            <v>0</v>
          </cell>
        </row>
      </sheetData>
      <sheetData sheetId="5103">
        <row r="2">
          <cell r="E2">
            <v>0</v>
          </cell>
        </row>
      </sheetData>
      <sheetData sheetId="5104">
        <row r="2">
          <cell r="E2">
            <v>0</v>
          </cell>
        </row>
      </sheetData>
      <sheetData sheetId="5105">
        <row r="2">
          <cell r="E2">
            <v>0</v>
          </cell>
        </row>
      </sheetData>
      <sheetData sheetId="5106">
        <row r="2">
          <cell r="E2">
            <v>0</v>
          </cell>
        </row>
      </sheetData>
      <sheetData sheetId="5107">
        <row r="2">
          <cell r="E2">
            <v>0</v>
          </cell>
        </row>
      </sheetData>
      <sheetData sheetId="5108">
        <row r="2">
          <cell r="E2">
            <v>0</v>
          </cell>
        </row>
      </sheetData>
      <sheetData sheetId="5109">
        <row r="2">
          <cell r="E2">
            <v>0</v>
          </cell>
        </row>
      </sheetData>
      <sheetData sheetId="5110">
        <row r="2">
          <cell r="E2">
            <v>0</v>
          </cell>
        </row>
      </sheetData>
      <sheetData sheetId="5111">
        <row r="2">
          <cell r="E2">
            <v>0</v>
          </cell>
        </row>
      </sheetData>
      <sheetData sheetId="5112">
        <row r="2">
          <cell r="E2">
            <v>0</v>
          </cell>
        </row>
      </sheetData>
      <sheetData sheetId="5113">
        <row r="2">
          <cell r="E2">
            <v>0</v>
          </cell>
        </row>
      </sheetData>
      <sheetData sheetId="5114">
        <row r="2">
          <cell r="E2">
            <v>0</v>
          </cell>
        </row>
      </sheetData>
      <sheetData sheetId="5115">
        <row r="2">
          <cell r="E2">
            <v>0</v>
          </cell>
        </row>
      </sheetData>
      <sheetData sheetId="5116">
        <row r="2">
          <cell r="E2">
            <v>0</v>
          </cell>
        </row>
      </sheetData>
      <sheetData sheetId="5117">
        <row r="2">
          <cell r="E2">
            <v>0</v>
          </cell>
        </row>
      </sheetData>
      <sheetData sheetId="5118">
        <row r="2">
          <cell r="E2">
            <v>0</v>
          </cell>
        </row>
      </sheetData>
      <sheetData sheetId="5119">
        <row r="2">
          <cell r="E2">
            <v>0</v>
          </cell>
        </row>
      </sheetData>
      <sheetData sheetId="5120">
        <row r="2">
          <cell r="E2">
            <v>0</v>
          </cell>
        </row>
      </sheetData>
      <sheetData sheetId="5121">
        <row r="2">
          <cell r="E2">
            <v>0</v>
          </cell>
        </row>
      </sheetData>
      <sheetData sheetId="5122">
        <row r="2">
          <cell r="E2">
            <v>0</v>
          </cell>
        </row>
      </sheetData>
      <sheetData sheetId="5123">
        <row r="2">
          <cell r="E2">
            <v>0</v>
          </cell>
        </row>
      </sheetData>
      <sheetData sheetId="5124">
        <row r="2">
          <cell r="E2">
            <v>0</v>
          </cell>
        </row>
      </sheetData>
      <sheetData sheetId="5125">
        <row r="2">
          <cell r="E2">
            <v>0</v>
          </cell>
        </row>
      </sheetData>
      <sheetData sheetId="5126">
        <row r="2">
          <cell r="E2">
            <v>0</v>
          </cell>
        </row>
      </sheetData>
      <sheetData sheetId="5127">
        <row r="2">
          <cell r="E2">
            <v>0</v>
          </cell>
        </row>
      </sheetData>
      <sheetData sheetId="5128">
        <row r="2">
          <cell r="E2">
            <v>0</v>
          </cell>
        </row>
      </sheetData>
      <sheetData sheetId="5129">
        <row r="2">
          <cell r="E2">
            <v>0</v>
          </cell>
        </row>
      </sheetData>
      <sheetData sheetId="5130">
        <row r="2">
          <cell r="E2">
            <v>0</v>
          </cell>
        </row>
      </sheetData>
      <sheetData sheetId="5131">
        <row r="2">
          <cell r="E2">
            <v>0</v>
          </cell>
        </row>
      </sheetData>
      <sheetData sheetId="5132">
        <row r="2">
          <cell r="E2">
            <v>0</v>
          </cell>
        </row>
      </sheetData>
      <sheetData sheetId="5133">
        <row r="2">
          <cell r="E2">
            <v>0</v>
          </cell>
        </row>
      </sheetData>
      <sheetData sheetId="5134">
        <row r="2">
          <cell r="E2">
            <v>0</v>
          </cell>
        </row>
      </sheetData>
      <sheetData sheetId="5135">
        <row r="2">
          <cell r="E2">
            <v>0</v>
          </cell>
        </row>
      </sheetData>
      <sheetData sheetId="5136">
        <row r="2">
          <cell r="E2">
            <v>0</v>
          </cell>
        </row>
      </sheetData>
      <sheetData sheetId="5137">
        <row r="2">
          <cell r="E2">
            <v>0</v>
          </cell>
        </row>
      </sheetData>
      <sheetData sheetId="5138">
        <row r="2">
          <cell r="E2">
            <v>0</v>
          </cell>
        </row>
      </sheetData>
      <sheetData sheetId="5139">
        <row r="2">
          <cell r="E2">
            <v>0</v>
          </cell>
        </row>
      </sheetData>
      <sheetData sheetId="5140">
        <row r="2">
          <cell r="E2">
            <v>0</v>
          </cell>
        </row>
      </sheetData>
      <sheetData sheetId="5141">
        <row r="2">
          <cell r="E2">
            <v>0</v>
          </cell>
        </row>
      </sheetData>
      <sheetData sheetId="5142">
        <row r="2">
          <cell r="E2">
            <v>0</v>
          </cell>
        </row>
      </sheetData>
      <sheetData sheetId="5143">
        <row r="2">
          <cell r="E2">
            <v>0</v>
          </cell>
        </row>
      </sheetData>
      <sheetData sheetId="5144">
        <row r="2">
          <cell r="E2">
            <v>0</v>
          </cell>
        </row>
      </sheetData>
      <sheetData sheetId="5145">
        <row r="2">
          <cell r="E2">
            <v>0</v>
          </cell>
        </row>
      </sheetData>
      <sheetData sheetId="5146">
        <row r="2">
          <cell r="E2">
            <v>0</v>
          </cell>
        </row>
      </sheetData>
      <sheetData sheetId="5147">
        <row r="2">
          <cell r="E2">
            <v>0</v>
          </cell>
        </row>
      </sheetData>
      <sheetData sheetId="5148">
        <row r="2">
          <cell r="E2">
            <v>0</v>
          </cell>
        </row>
      </sheetData>
      <sheetData sheetId="5149">
        <row r="2">
          <cell r="E2">
            <v>0</v>
          </cell>
        </row>
      </sheetData>
      <sheetData sheetId="5150">
        <row r="2">
          <cell r="E2">
            <v>0</v>
          </cell>
        </row>
      </sheetData>
      <sheetData sheetId="5151">
        <row r="2">
          <cell r="E2">
            <v>0</v>
          </cell>
        </row>
      </sheetData>
      <sheetData sheetId="5152">
        <row r="2">
          <cell r="E2">
            <v>0</v>
          </cell>
        </row>
      </sheetData>
      <sheetData sheetId="5153">
        <row r="2">
          <cell r="E2">
            <v>0</v>
          </cell>
        </row>
      </sheetData>
      <sheetData sheetId="5154">
        <row r="2">
          <cell r="E2">
            <v>0</v>
          </cell>
        </row>
      </sheetData>
      <sheetData sheetId="5155">
        <row r="2">
          <cell r="E2">
            <v>0</v>
          </cell>
        </row>
      </sheetData>
      <sheetData sheetId="5156">
        <row r="2">
          <cell r="E2">
            <v>0</v>
          </cell>
        </row>
      </sheetData>
      <sheetData sheetId="5157">
        <row r="2">
          <cell r="E2">
            <v>0</v>
          </cell>
        </row>
      </sheetData>
      <sheetData sheetId="5158">
        <row r="2">
          <cell r="E2">
            <v>0</v>
          </cell>
        </row>
      </sheetData>
      <sheetData sheetId="5159">
        <row r="2">
          <cell r="E2">
            <v>0</v>
          </cell>
        </row>
      </sheetData>
      <sheetData sheetId="5160">
        <row r="2">
          <cell r="E2">
            <v>0</v>
          </cell>
        </row>
      </sheetData>
      <sheetData sheetId="5161">
        <row r="2">
          <cell r="E2">
            <v>0</v>
          </cell>
        </row>
      </sheetData>
      <sheetData sheetId="5162">
        <row r="2">
          <cell r="E2">
            <v>0</v>
          </cell>
        </row>
      </sheetData>
      <sheetData sheetId="5163">
        <row r="2">
          <cell r="E2">
            <v>0</v>
          </cell>
        </row>
      </sheetData>
      <sheetData sheetId="5164">
        <row r="2">
          <cell r="E2">
            <v>0</v>
          </cell>
        </row>
      </sheetData>
      <sheetData sheetId="5165">
        <row r="2">
          <cell r="E2">
            <v>0</v>
          </cell>
        </row>
      </sheetData>
      <sheetData sheetId="5166">
        <row r="2">
          <cell r="E2">
            <v>0</v>
          </cell>
        </row>
      </sheetData>
      <sheetData sheetId="5167">
        <row r="2">
          <cell r="E2">
            <v>0</v>
          </cell>
        </row>
      </sheetData>
      <sheetData sheetId="5168">
        <row r="2">
          <cell r="E2">
            <v>0</v>
          </cell>
        </row>
      </sheetData>
      <sheetData sheetId="5169">
        <row r="2">
          <cell r="E2">
            <v>0</v>
          </cell>
        </row>
      </sheetData>
      <sheetData sheetId="5170">
        <row r="2">
          <cell r="E2">
            <v>0</v>
          </cell>
        </row>
      </sheetData>
      <sheetData sheetId="5171">
        <row r="2">
          <cell r="E2">
            <v>0</v>
          </cell>
        </row>
      </sheetData>
      <sheetData sheetId="5172">
        <row r="2">
          <cell r="E2">
            <v>0</v>
          </cell>
        </row>
      </sheetData>
      <sheetData sheetId="5173">
        <row r="2">
          <cell r="E2">
            <v>0</v>
          </cell>
        </row>
      </sheetData>
      <sheetData sheetId="5174">
        <row r="2">
          <cell r="E2">
            <v>0</v>
          </cell>
        </row>
      </sheetData>
      <sheetData sheetId="5175">
        <row r="2">
          <cell r="E2">
            <v>0</v>
          </cell>
        </row>
      </sheetData>
      <sheetData sheetId="5176">
        <row r="2">
          <cell r="E2">
            <v>0</v>
          </cell>
        </row>
      </sheetData>
      <sheetData sheetId="5177">
        <row r="2">
          <cell r="E2">
            <v>0</v>
          </cell>
        </row>
      </sheetData>
      <sheetData sheetId="5178">
        <row r="2">
          <cell r="E2">
            <v>0</v>
          </cell>
        </row>
      </sheetData>
      <sheetData sheetId="5179">
        <row r="2">
          <cell r="E2">
            <v>0</v>
          </cell>
        </row>
      </sheetData>
      <sheetData sheetId="5180">
        <row r="2">
          <cell r="E2">
            <v>0</v>
          </cell>
        </row>
      </sheetData>
      <sheetData sheetId="5181">
        <row r="2">
          <cell r="E2">
            <v>0</v>
          </cell>
        </row>
      </sheetData>
      <sheetData sheetId="5182">
        <row r="2">
          <cell r="E2">
            <v>0</v>
          </cell>
        </row>
      </sheetData>
      <sheetData sheetId="5183">
        <row r="2">
          <cell r="E2">
            <v>0</v>
          </cell>
        </row>
      </sheetData>
      <sheetData sheetId="5184">
        <row r="2">
          <cell r="E2">
            <v>0</v>
          </cell>
        </row>
      </sheetData>
      <sheetData sheetId="5185">
        <row r="2">
          <cell r="E2">
            <v>0</v>
          </cell>
        </row>
      </sheetData>
      <sheetData sheetId="5186">
        <row r="2">
          <cell r="E2">
            <v>0</v>
          </cell>
        </row>
      </sheetData>
      <sheetData sheetId="5187">
        <row r="2">
          <cell r="E2">
            <v>0</v>
          </cell>
        </row>
      </sheetData>
      <sheetData sheetId="5188">
        <row r="2">
          <cell r="E2">
            <v>0</v>
          </cell>
        </row>
      </sheetData>
      <sheetData sheetId="5189">
        <row r="2">
          <cell r="E2">
            <v>0</v>
          </cell>
        </row>
      </sheetData>
      <sheetData sheetId="5190">
        <row r="2">
          <cell r="E2">
            <v>0</v>
          </cell>
        </row>
      </sheetData>
      <sheetData sheetId="5191">
        <row r="2">
          <cell r="E2">
            <v>0</v>
          </cell>
        </row>
      </sheetData>
      <sheetData sheetId="5192">
        <row r="2">
          <cell r="E2">
            <v>0</v>
          </cell>
        </row>
      </sheetData>
      <sheetData sheetId="5193">
        <row r="2">
          <cell r="E2">
            <v>0</v>
          </cell>
        </row>
      </sheetData>
      <sheetData sheetId="5194">
        <row r="2">
          <cell r="E2">
            <v>0</v>
          </cell>
        </row>
      </sheetData>
      <sheetData sheetId="5195">
        <row r="2">
          <cell r="E2">
            <v>0</v>
          </cell>
        </row>
      </sheetData>
      <sheetData sheetId="5196">
        <row r="2">
          <cell r="E2">
            <v>0</v>
          </cell>
        </row>
      </sheetData>
      <sheetData sheetId="5197">
        <row r="2">
          <cell r="E2">
            <v>0</v>
          </cell>
        </row>
      </sheetData>
      <sheetData sheetId="5198">
        <row r="2">
          <cell r="E2">
            <v>0</v>
          </cell>
        </row>
      </sheetData>
      <sheetData sheetId="5199">
        <row r="2">
          <cell r="E2">
            <v>0</v>
          </cell>
        </row>
      </sheetData>
      <sheetData sheetId="5200">
        <row r="2">
          <cell r="E2">
            <v>0</v>
          </cell>
        </row>
      </sheetData>
      <sheetData sheetId="5201">
        <row r="2">
          <cell r="E2">
            <v>0</v>
          </cell>
        </row>
      </sheetData>
      <sheetData sheetId="5202">
        <row r="2">
          <cell r="E2">
            <v>0</v>
          </cell>
        </row>
      </sheetData>
      <sheetData sheetId="5203">
        <row r="2">
          <cell r="E2">
            <v>0</v>
          </cell>
        </row>
      </sheetData>
      <sheetData sheetId="5204">
        <row r="2">
          <cell r="E2">
            <v>0</v>
          </cell>
        </row>
      </sheetData>
      <sheetData sheetId="5205">
        <row r="2">
          <cell r="E2">
            <v>0</v>
          </cell>
        </row>
      </sheetData>
      <sheetData sheetId="5206">
        <row r="2">
          <cell r="E2">
            <v>0</v>
          </cell>
        </row>
      </sheetData>
      <sheetData sheetId="5207">
        <row r="2">
          <cell r="E2">
            <v>0</v>
          </cell>
        </row>
      </sheetData>
      <sheetData sheetId="5208">
        <row r="2">
          <cell r="E2">
            <v>0</v>
          </cell>
        </row>
      </sheetData>
      <sheetData sheetId="5209">
        <row r="2">
          <cell r="E2">
            <v>0</v>
          </cell>
        </row>
      </sheetData>
      <sheetData sheetId="5210">
        <row r="2">
          <cell r="E2">
            <v>0</v>
          </cell>
        </row>
      </sheetData>
      <sheetData sheetId="5211">
        <row r="2">
          <cell r="E2">
            <v>0</v>
          </cell>
        </row>
      </sheetData>
      <sheetData sheetId="5212">
        <row r="2">
          <cell r="E2">
            <v>0</v>
          </cell>
        </row>
      </sheetData>
      <sheetData sheetId="5213">
        <row r="2">
          <cell r="E2">
            <v>0</v>
          </cell>
        </row>
      </sheetData>
      <sheetData sheetId="5214">
        <row r="2">
          <cell r="E2">
            <v>0</v>
          </cell>
        </row>
      </sheetData>
      <sheetData sheetId="5215">
        <row r="2">
          <cell r="E2">
            <v>0</v>
          </cell>
        </row>
      </sheetData>
      <sheetData sheetId="5216">
        <row r="2">
          <cell r="E2">
            <v>0</v>
          </cell>
        </row>
      </sheetData>
      <sheetData sheetId="5217">
        <row r="2">
          <cell r="E2">
            <v>0</v>
          </cell>
        </row>
      </sheetData>
      <sheetData sheetId="5218">
        <row r="2">
          <cell r="E2">
            <v>0</v>
          </cell>
        </row>
      </sheetData>
      <sheetData sheetId="5219">
        <row r="2">
          <cell r="E2">
            <v>0</v>
          </cell>
        </row>
      </sheetData>
      <sheetData sheetId="5220">
        <row r="2">
          <cell r="E2">
            <v>0</v>
          </cell>
        </row>
      </sheetData>
      <sheetData sheetId="5221">
        <row r="2">
          <cell r="E2">
            <v>0</v>
          </cell>
        </row>
      </sheetData>
      <sheetData sheetId="5222">
        <row r="2">
          <cell r="E2">
            <v>0</v>
          </cell>
        </row>
      </sheetData>
      <sheetData sheetId="5223">
        <row r="2">
          <cell r="E2">
            <v>0</v>
          </cell>
        </row>
      </sheetData>
      <sheetData sheetId="5224">
        <row r="2">
          <cell r="E2">
            <v>0</v>
          </cell>
        </row>
      </sheetData>
      <sheetData sheetId="5225">
        <row r="2">
          <cell r="E2">
            <v>0</v>
          </cell>
        </row>
      </sheetData>
      <sheetData sheetId="5226">
        <row r="2">
          <cell r="E2">
            <v>0</v>
          </cell>
        </row>
      </sheetData>
      <sheetData sheetId="5227">
        <row r="2">
          <cell r="E2">
            <v>0</v>
          </cell>
        </row>
      </sheetData>
      <sheetData sheetId="5228">
        <row r="2">
          <cell r="E2">
            <v>0</v>
          </cell>
        </row>
      </sheetData>
      <sheetData sheetId="5229">
        <row r="2">
          <cell r="E2">
            <v>0</v>
          </cell>
        </row>
      </sheetData>
      <sheetData sheetId="5230">
        <row r="2">
          <cell r="E2">
            <v>0</v>
          </cell>
        </row>
      </sheetData>
      <sheetData sheetId="5231">
        <row r="2">
          <cell r="E2">
            <v>0</v>
          </cell>
        </row>
      </sheetData>
      <sheetData sheetId="5232">
        <row r="2">
          <cell r="E2">
            <v>0</v>
          </cell>
        </row>
      </sheetData>
      <sheetData sheetId="5233">
        <row r="2">
          <cell r="E2">
            <v>0</v>
          </cell>
        </row>
      </sheetData>
      <sheetData sheetId="5234">
        <row r="2">
          <cell r="E2">
            <v>0</v>
          </cell>
        </row>
      </sheetData>
      <sheetData sheetId="5235">
        <row r="2">
          <cell r="E2">
            <v>0</v>
          </cell>
        </row>
      </sheetData>
      <sheetData sheetId="5236">
        <row r="2">
          <cell r="E2">
            <v>0</v>
          </cell>
        </row>
      </sheetData>
      <sheetData sheetId="5237">
        <row r="2">
          <cell r="E2">
            <v>0</v>
          </cell>
        </row>
      </sheetData>
      <sheetData sheetId="5238">
        <row r="2">
          <cell r="E2">
            <v>0</v>
          </cell>
        </row>
      </sheetData>
      <sheetData sheetId="5239">
        <row r="2">
          <cell r="E2">
            <v>0</v>
          </cell>
        </row>
      </sheetData>
      <sheetData sheetId="5240">
        <row r="2">
          <cell r="E2">
            <v>0</v>
          </cell>
        </row>
      </sheetData>
      <sheetData sheetId="5241">
        <row r="2">
          <cell r="E2">
            <v>0</v>
          </cell>
        </row>
      </sheetData>
      <sheetData sheetId="5242">
        <row r="2">
          <cell r="E2">
            <v>0</v>
          </cell>
        </row>
      </sheetData>
      <sheetData sheetId="5243">
        <row r="2">
          <cell r="E2">
            <v>0</v>
          </cell>
        </row>
      </sheetData>
      <sheetData sheetId="5244">
        <row r="2">
          <cell r="E2">
            <v>0</v>
          </cell>
        </row>
      </sheetData>
      <sheetData sheetId="5245">
        <row r="2">
          <cell r="E2">
            <v>0</v>
          </cell>
        </row>
      </sheetData>
      <sheetData sheetId="5246">
        <row r="2">
          <cell r="E2">
            <v>0</v>
          </cell>
        </row>
      </sheetData>
      <sheetData sheetId="5247">
        <row r="2">
          <cell r="E2">
            <v>0</v>
          </cell>
        </row>
      </sheetData>
      <sheetData sheetId="5248">
        <row r="2">
          <cell r="E2">
            <v>0</v>
          </cell>
        </row>
      </sheetData>
      <sheetData sheetId="5249">
        <row r="2">
          <cell r="E2">
            <v>0</v>
          </cell>
        </row>
      </sheetData>
      <sheetData sheetId="5250">
        <row r="2">
          <cell r="E2">
            <v>0</v>
          </cell>
        </row>
      </sheetData>
      <sheetData sheetId="5251">
        <row r="2">
          <cell r="E2">
            <v>0</v>
          </cell>
        </row>
      </sheetData>
      <sheetData sheetId="5252">
        <row r="2">
          <cell r="E2">
            <v>0</v>
          </cell>
        </row>
      </sheetData>
      <sheetData sheetId="5253">
        <row r="2">
          <cell r="E2">
            <v>0</v>
          </cell>
        </row>
      </sheetData>
      <sheetData sheetId="5254">
        <row r="2">
          <cell r="E2">
            <v>0</v>
          </cell>
        </row>
      </sheetData>
      <sheetData sheetId="5255">
        <row r="2">
          <cell r="E2">
            <v>0</v>
          </cell>
        </row>
      </sheetData>
      <sheetData sheetId="5256">
        <row r="2">
          <cell r="E2">
            <v>0</v>
          </cell>
        </row>
      </sheetData>
      <sheetData sheetId="5257">
        <row r="2">
          <cell r="E2">
            <v>0</v>
          </cell>
        </row>
      </sheetData>
      <sheetData sheetId="5258">
        <row r="2">
          <cell r="E2">
            <v>0</v>
          </cell>
        </row>
      </sheetData>
      <sheetData sheetId="5259">
        <row r="2">
          <cell r="E2">
            <v>0</v>
          </cell>
        </row>
      </sheetData>
      <sheetData sheetId="5260">
        <row r="2">
          <cell r="E2">
            <v>0</v>
          </cell>
        </row>
      </sheetData>
      <sheetData sheetId="5261">
        <row r="2">
          <cell r="E2">
            <v>0</v>
          </cell>
        </row>
      </sheetData>
      <sheetData sheetId="5262">
        <row r="2">
          <cell r="E2">
            <v>0</v>
          </cell>
        </row>
      </sheetData>
      <sheetData sheetId="5263">
        <row r="2">
          <cell r="E2">
            <v>0</v>
          </cell>
        </row>
      </sheetData>
      <sheetData sheetId="5264">
        <row r="2">
          <cell r="E2">
            <v>0</v>
          </cell>
        </row>
      </sheetData>
      <sheetData sheetId="5265">
        <row r="2">
          <cell r="E2">
            <v>0</v>
          </cell>
        </row>
      </sheetData>
      <sheetData sheetId="5266">
        <row r="2">
          <cell r="E2">
            <v>0</v>
          </cell>
        </row>
      </sheetData>
      <sheetData sheetId="5267">
        <row r="2">
          <cell r="E2">
            <v>0</v>
          </cell>
        </row>
      </sheetData>
      <sheetData sheetId="5268">
        <row r="2">
          <cell r="E2">
            <v>0</v>
          </cell>
        </row>
      </sheetData>
      <sheetData sheetId="5269">
        <row r="2">
          <cell r="E2">
            <v>0</v>
          </cell>
        </row>
      </sheetData>
      <sheetData sheetId="5270">
        <row r="2">
          <cell r="E2">
            <v>0</v>
          </cell>
        </row>
      </sheetData>
      <sheetData sheetId="5271">
        <row r="2">
          <cell r="E2">
            <v>0</v>
          </cell>
        </row>
      </sheetData>
      <sheetData sheetId="5272">
        <row r="2">
          <cell r="E2">
            <v>0</v>
          </cell>
        </row>
      </sheetData>
      <sheetData sheetId="5273">
        <row r="2">
          <cell r="E2">
            <v>0</v>
          </cell>
        </row>
      </sheetData>
      <sheetData sheetId="5274">
        <row r="2">
          <cell r="E2">
            <v>0</v>
          </cell>
        </row>
      </sheetData>
      <sheetData sheetId="5275">
        <row r="2">
          <cell r="E2">
            <v>0</v>
          </cell>
        </row>
      </sheetData>
      <sheetData sheetId="5276">
        <row r="2">
          <cell r="E2">
            <v>0</v>
          </cell>
        </row>
      </sheetData>
      <sheetData sheetId="5277">
        <row r="2">
          <cell r="E2">
            <v>0</v>
          </cell>
        </row>
      </sheetData>
      <sheetData sheetId="5278">
        <row r="2">
          <cell r="E2">
            <v>0</v>
          </cell>
        </row>
      </sheetData>
      <sheetData sheetId="5279">
        <row r="2">
          <cell r="E2">
            <v>0</v>
          </cell>
        </row>
      </sheetData>
      <sheetData sheetId="5280">
        <row r="2">
          <cell r="E2">
            <v>0</v>
          </cell>
        </row>
      </sheetData>
      <sheetData sheetId="5281">
        <row r="2">
          <cell r="E2">
            <v>0</v>
          </cell>
        </row>
      </sheetData>
      <sheetData sheetId="5282">
        <row r="2">
          <cell r="E2">
            <v>0</v>
          </cell>
        </row>
      </sheetData>
      <sheetData sheetId="5283">
        <row r="2">
          <cell r="E2">
            <v>0</v>
          </cell>
        </row>
      </sheetData>
      <sheetData sheetId="5284">
        <row r="2">
          <cell r="E2">
            <v>0</v>
          </cell>
        </row>
      </sheetData>
      <sheetData sheetId="5285">
        <row r="2">
          <cell r="E2">
            <v>0</v>
          </cell>
        </row>
      </sheetData>
      <sheetData sheetId="5286">
        <row r="2">
          <cell r="E2">
            <v>0</v>
          </cell>
        </row>
      </sheetData>
      <sheetData sheetId="5287">
        <row r="2">
          <cell r="E2">
            <v>0</v>
          </cell>
        </row>
      </sheetData>
      <sheetData sheetId="5288">
        <row r="2">
          <cell r="E2">
            <v>0</v>
          </cell>
        </row>
      </sheetData>
      <sheetData sheetId="5289">
        <row r="2">
          <cell r="E2">
            <v>0</v>
          </cell>
        </row>
      </sheetData>
      <sheetData sheetId="5290">
        <row r="2">
          <cell r="E2">
            <v>0</v>
          </cell>
        </row>
      </sheetData>
      <sheetData sheetId="5291">
        <row r="2">
          <cell r="E2">
            <v>0</v>
          </cell>
        </row>
      </sheetData>
      <sheetData sheetId="5292">
        <row r="2">
          <cell r="E2">
            <v>0</v>
          </cell>
        </row>
      </sheetData>
      <sheetData sheetId="5293">
        <row r="2">
          <cell r="E2">
            <v>0</v>
          </cell>
        </row>
      </sheetData>
      <sheetData sheetId="5294">
        <row r="2">
          <cell r="E2">
            <v>0</v>
          </cell>
        </row>
      </sheetData>
      <sheetData sheetId="5295">
        <row r="2">
          <cell r="E2">
            <v>0</v>
          </cell>
        </row>
      </sheetData>
      <sheetData sheetId="5296">
        <row r="2">
          <cell r="E2">
            <v>0</v>
          </cell>
        </row>
      </sheetData>
      <sheetData sheetId="5297">
        <row r="2">
          <cell r="E2">
            <v>0</v>
          </cell>
        </row>
      </sheetData>
      <sheetData sheetId="5298">
        <row r="2">
          <cell r="E2">
            <v>0</v>
          </cell>
        </row>
      </sheetData>
      <sheetData sheetId="5299">
        <row r="2">
          <cell r="E2">
            <v>0</v>
          </cell>
        </row>
      </sheetData>
      <sheetData sheetId="5300">
        <row r="2">
          <cell r="E2">
            <v>0</v>
          </cell>
        </row>
      </sheetData>
      <sheetData sheetId="5301">
        <row r="2">
          <cell r="E2">
            <v>0</v>
          </cell>
        </row>
      </sheetData>
      <sheetData sheetId="5302">
        <row r="2">
          <cell r="E2">
            <v>0</v>
          </cell>
        </row>
      </sheetData>
      <sheetData sheetId="5303">
        <row r="2">
          <cell r="E2">
            <v>0</v>
          </cell>
        </row>
      </sheetData>
      <sheetData sheetId="5304">
        <row r="2">
          <cell r="E2">
            <v>0</v>
          </cell>
        </row>
      </sheetData>
      <sheetData sheetId="5305">
        <row r="2">
          <cell r="E2">
            <v>0</v>
          </cell>
        </row>
      </sheetData>
      <sheetData sheetId="5306">
        <row r="2">
          <cell r="E2">
            <v>0</v>
          </cell>
        </row>
      </sheetData>
      <sheetData sheetId="5307">
        <row r="2">
          <cell r="E2">
            <v>0</v>
          </cell>
        </row>
      </sheetData>
      <sheetData sheetId="5308">
        <row r="2">
          <cell r="E2">
            <v>0</v>
          </cell>
        </row>
      </sheetData>
      <sheetData sheetId="5309">
        <row r="2">
          <cell r="E2">
            <v>0</v>
          </cell>
        </row>
      </sheetData>
      <sheetData sheetId="5310">
        <row r="2">
          <cell r="E2">
            <v>0</v>
          </cell>
        </row>
      </sheetData>
      <sheetData sheetId="5311">
        <row r="2">
          <cell r="E2">
            <v>0</v>
          </cell>
        </row>
      </sheetData>
      <sheetData sheetId="5312">
        <row r="2">
          <cell r="E2">
            <v>0</v>
          </cell>
        </row>
      </sheetData>
      <sheetData sheetId="5313">
        <row r="2">
          <cell r="E2">
            <v>0</v>
          </cell>
        </row>
      </sheetData>
      <sheetData sheetId="5314">
        <row r="2">
          <cell r="E2">
            <v>0</v>
          </cell>
        </row>
      </sheetData>
      <sheetData sheetId="5315">
        <row r="2">
          <cell r="E2">
            <v>0</v>
          </cell>
        </row>
      </sheetData>
      <sheetData sheetId="5316">
        <row r="2">
          <cell r="E2">
            <v>0</v>
          </cell>
        </row>
      </sheetData>
      <sheetData sheetId="5317">
        <row r="2">
          <cell r="E2">
            <v>0</v>
          </cell>
        </row>
      </sheetData>
      <sheetData sheetId="5318">
        <row r="2">
          <cell r="E2">
            <v>0</v>
          </cell>
        </row>
      </sheetData>
      <sheetData sheetId="5319">
        <row r="2">
          <cell r="E2">
            <v>0</v>
          </cell>
        </row>
      </sheetData>
      <sheetData sheetId="5320">
        <row r="2">
          <cell r="E2">
            <v>0</v>
          </cell>
        </row>
      </sheetData>
      <sheetData sheetId="5321">
        <row r="2">
          <cell r="E2">
            <v>0</v>
          </cell>
        </row>
      </sheetData>
      <sheetData sheetId="5322">
        <row r="2">
          <cell r="E2">
            <v>0</v>
          </cell>
        </row>
      </sheetData>
      <sheetData sheetId="5323">
        <row r="2">
          <cell r="E2">
            <v>0</v>
          </cell>
        </row>
      </sheetData>
      <sheetData sheetId="5324">
        <row r="2">
          <cell r="E2">
            <v>0</v>
          </cell>
        </row>
      </sheetData>
      <sheetData sheetId="5325">
        <row r="2">
          <cell r="E2">
            <v>0</v>
          </cell>
        </row>
      </sheetData>
      <sheetData sheetId="5326">
        <row r="2">
          <cell r="E2">
            <v>0</v>
          </cell>
        </row>
      </sheetData>
      <sheetData sheetId="5327">
        <row r="2">
          <cell r="E2">
            <v>0</v>
          </cell>
        </row>
      </sheetData>
      <sheetData sheetId="5328">
        <row r="2">
          <cell r="E2">
            <v>0</v>
          </cell>
        </row>
      </sheetData>
      <sheetData sheetId="5329">
        <row r="2">
          <cell r="E2">
            <v>0</v>
          </cell>
        </row>
      </sheetData>
      <sheetData sheetId="5330">
        <row r="2">
          <cell r="E2">
            <v>0</v>
          </cell>
        </row>
      </sheetData>
      <sheetData sheetId="5331">
        <row r="2">
          <cell r="E2">
            <v>0</v>
          </cell>
        </row>
      </sheetData>
      <sheetData sheetId="5332">
        <row r="2">
          <cell r="E2">
            <v>0</v>
          </cell>
        </row>
      </sheetData>
      <sheetData sheetId="5333">
        <row r="2">
          <cell r="E2">
            <v>0</v>
          </cell>
        </row>
      </sheetData>
      <sheetData sheetId="5334">
        <row r="2">
          <cell r="E2">
            <v>0</v>
          </cell>
        </row>
      </sheetData>
      <sheetData sheetId="5335">
        <row r="2">
          <cell r="E2">
            <v>0</v>
          </cell>
        </row>
      </sheetData>
      <sheetData sheetId="5336">
        <row r="2">
          <cell r="E2">
            <v>0</v>
          </cell>
        </row>
      </sheetData>
      <sheetData sheetId="5337">
        <row r="2">
          <cell r="E2">
            <v>0</v>
          </cell>
        </row>
      </sheetData>
      <sheetData sheetId="5338">
        <row r="2">
          <cell r="E2">
            <v>0</v>
          </cell>
        </row>
      </sheetData>
      <sheetData sheetId="5339">
        <row r="2">
          <cell r="E2">
            <v>0</v>
          </cell>
        </row>
      </sheetData>
      <sheetData sheetId="5340">
        <row r="2">
          <cell r="E2">
            <v>0</v>
          </cell>
        </row>
      </sheetData>
      <sheetData sheetId="5341">
        <row r="2">
          <cell r="E2">
            <v>0</v>
          </cell>
        </row>
      </sheetData>
      <sheetData sheetId="5342">
        <row r="2">
          <cell r="E2">
            <v>0</v>
          </cell>
        </row>
      </sheetData>
      <sheetData sheetId="5343">
        <row r="2">
          <cell r="E2">
            <v>0</v>
          </cell>
        </row>
      </sheetData>
      <sheetData sheetId="5344">
        <row r="2">
          <cell r="E2">
            <v>0</v>
          </cell>
        </row>
      </sheetData>
      <sheetData sheetId="5345">
        <row r="2">
          <cell r="E2">
            <v>0</v>
          </cell>
        </row>
      </sheetData>
      <sheetData sheetId="5346">
        <row r="2">
          <cell r="E2">
            <v>0</v>
          </cell>
        </row>
      </sheetData>
      <sheetData sheetId="5347">
        <row r="2">
          <cell r="E2">
            <v>0</v>
          </cell>
        </row>
      </sheetData>
      <sheetData sheetId="5348">
        <row r="2">
          <cell r="E2">
            <v>0</v>
          </cell>
        </row>
      </sheetData>
      <sheetData sheetId="5349">
        <row r="2">
          <cell r="E2">
            <v>0</v>
          </cell>
        </row>
      </sheetData>
      <sheetData sheetId="5350">
        <row r="2">
          <cell r="E2">
            <v>0</v>
          </cell>
        </row>
      </sheetData>
      <sheetData sheetId="5351">
        <row r="2">
          <cell r="E2">
            <v>0</v>
          </cell>
        </row>
      </sheetData>
      <sheetData sheetId="5352">
        <row r="2">
          <cell r="E2">
            <v>0</v>
          </cell>
        </row>
      </sheetData>
      <sheetData sheetId="5353">
        <row r="2">
          <cell r="E2">
            <v>0</v>
          </cell>
        </row>
      </sheetData>
      <sheetData sheetId="5354">
        <row r="2">
          <cell r="E2">
            <v>0</v>
          </cell>
        </row>
      </sheetData>
      <sheetData sheetId="5355">
        <row r="2">
          <cell r="E2">
            <v>0</v>
          </cell>
        </row>
      </sheetData>
      <sheetData sheetId="5356">
        <row r="2">
          <cell r="E2">
            <v>0</v>
          </cell>
        </row>
      </sheetData>
      <sheetData sheetId="5357">
        <row r="2">
          <cell r="E2">
            <v>0</v>
          </cell>
        </row>
      </sheetData>
      <sheetData sheetId="5358">
        <row r="2">
          <cell r="E2">
            <v>0</v>
          </cell>
        </row>
      </sheetData>
      <sheetData sheetId="5359">
        <row r="2">
          <cell r="E2">
            <v>0</v>
          </cell>
        </row>
      </sheetData>
      <sheetData sheetId="5360">
        <row r="2">
          <cell r="E2">
            <v>0</v>
          </cell>
        </row>
      </sheetData>
      <sheetData sheetId="5361">
        <row r="2">
          <cell r="E2">
            <v>0</v>
          </cell>
        </row>
      </sheetData>
      <sheetData sheetId="5362">
        <row r="2">
          <cell r="E2">
            <v>0</v>
          </cell>
        </row>
      </sheetData>
      <sheetData sheetId="5363">
        <row r="2">
          <cell r="E2">
            <v>0</v>
          </cell>
        </row>
      </sheetData>
      <sheetData sheetId="5364">
        <row r="2">
          <cell r="E2">
            <v>0</v>
          </cell>
        </row>
      </sheetData>
      <sheetData sheetId="5365">
        <row r="2">
          <cell r="E2">
            <v>0</v>
          </cell>
        </row>
      </sheetData>
      <sheetData sheetId="5366">
        <row r="2">
          <cell r="E2">
            <v>0</v>
          </cell>
        </row>
      </sheetData>
      <sheetData sheetId="5367">
        <row r="2">
          <cell r="E2">
            <v>0</v>
          </cell>
        </row>
      </sheetData>
      <sheetData sheetId="5368">
        <row r="2">
          <cell r="E2">
            <v>0</v>
          </cell>
        </row>
      </sheetData>
      <sheetData sheetId="5369">
        <row r="2">
          <cell r="E2">
            <v>0</v>
          </cell>
        </row>
      </sheetData>
      <sheetData sheetId="5370">
        <row r="2">
          <cell r="E2">
            <v>0</v>
          </cell>
        </row>
      </sheetData>
      <sheetData sheetId="5371">
        <row r="2">
          <cell r="E2">
            <v>0</v>
          </cell>
        </row>
      </sheetData>
      <sheetData sheetId="5372">
        <row r="2">
          <cell r="E2">
            <v>0</v>
          </cell>
        </row>
      </sheetData>
      <sheetData sheetId="5373">
        <row r="2">
          <cell r="E2">
            <v>0</v>
          </cell>
        </row>
      </sheetData>
      <sheetData sheetId="5374">
        <row r="2">
          <cell r="E2">
            <v>0</v>
          </cell>
        </row>
      </sheetData>
      <sheetData sheetId="5375">
        <row r="2">
          <cell r="E2">
            <v>0</v>
          </cell>
        </row>
      </sheetData>
      <sheetData sheetId="5376">
        <row r="2">
          <cell r="E2">
            <v>0</v>
          </cell>
        </row>
      </sheetData>
      <sheetData sheetId="5377">
        <row r="2">
          <cell r="E2">
            <v>0</v>
          </cell>
        </row>
      </sheetData>
      <sheetData sheetId="5378">
        <row r="2">
          <cell r="E2">
            <v>0</v>
          </cell>
        </row>
      </sheetData>
      <sheetData sheetId="5379">
        <row r="2">
          <cell r="E2">
            <v>0</v>
          </cell>
        </row>
      </sheetData>
      <sheetData sheetId="5380">
        <row r="2">
          <cell r="E2">
            <v>0</v>
          </cell>
        </row>
      </sheetData>
      <sheetData sheetId="5381">
        <row r="2">
          <cell r="E2">
            <v>0</v>
          </cell>
        </row>
      </sheetData>
      <sheetData sheetId="5382">
        <row r="2">
          <cell r="E2">
            <v>0</v>
          </cell>
        </row>
      </sheetData>
      <sheetData sheetId="5383">
        <row r="2">
          <cell r="E2">
            <v>0</v>
          </cell>
        </row>
      </sheetData>
      <sheetData sheetId="5384">
        <row r="2">
          <cell r="E2">
            <v>0</v>
          </cell>
        </row>
      </sheetData>
      <sheetData sheetId="5385">
        <row r="2">
          <cell r="E2">
            <v>0</v>
          </cell>
        </row>
      </sheetData>
      <sheetData sheetId="5386">
        <row r="2">
          <cell r="E2">
            <v>0</v>
          </cell>
        </row>
      </sheetData>
      <sheetData sheetId="5387">
        <row r="2">
          <cell r="E2">
            <v>0</v>
          </cell>
        </row>
      </sheetData>
      <sheetData sheetId="5388">
        <row r="2">
          <cell r="E2">
            <v>0</v>
          </cell>
        </row>
      </sheetData>
      <sheetData sheetId="5389">
        <row r="2">
          <cell r="E2">
            <v>0</v>
          </cell>
        </row>
      </sheetData>
      <sheetData sheetId="5390">
        <row r="2">
          <cell r="E2">
            <v>0</v>
          </cell>
        </row>
      </sheetData>
      <sheetData sheetId="5391">
        <row r="2">
          <cell r="E2">
            <v>0</v>
          </cell>
        </row>
      </sheetData>
      <sheetData sheetId="5392">
        <row r="2">
          <cell r="E2">
            <v>0</v>
          </cell>
        </row>
      </sheetData>
      <sheetData sheetId="5393">
        <row r="2">
          <cell r="E2">
            <v>0</v>
          </cell>
        </row>
      </sheetData>
      <sheetData sheetId="5394">
        <row r="2">
          <cell r="E2">
            <v>0</v>
          </cell>
        </row>
      </sheetData>
      <sheetData sheetId="5395">
        <row r="2">
          <cell r="E2">
            <v>0</v>
          </cell>
        </row>
      </sheetData>
      <sheetData sheetId="5396">
        <row r="2">
          <cell r="E2">
            <v>0</v>
          </cell>
        </row>
      </sheetData>
      <sheetData sheetId="5397">
        <row r="2">
          <cell r="E2">
            <v>0</v>
          </cell>
        </row>
      </sheetData>
      <sheetData sheetId="5398">
        <row r="2">
          <cell r="E2">
            <v>0</v>
          </cell>
        </row>
      </sheetData>
      <sheetData sheetId="5399">
        <row r="2">
          <cell r="E2">
            <v>0</v>
          </cell>
        </row>
      </sheetData>
      <sheetData sheetId="5400">
        <row r="2">
          <cell r="E2">
            <v>0</v>
          </cell>
        </row>
      </sheetData>
      <sheetData sheetId="5401">
        <row r="2">
          <cell r="E2">
            <v>0</v>
          </cell>
        </row>
      </sheetData>
      <sheetData sheetId="5402">
        <row r="2">
          <cell r="E2">
            <v>0</v>
          </cell>
        </row>
      </sheetData>
      <sheetData sheetId="5403">
        <row r="2">
          <cell r="E2">
            <v>0</v>
          </cell>
        </row>
      </sheetData>
      <sheetData sheetId="5404">
        <row r="2">
          <cell r="E2">
            <v>0</v>
          </cell>
        </row>
      </sheetData>
      <sheetData sheetId="5405">
        <row r="2">
          <cell r="E2">
            <v>0</v>
          </cell>
        </row>
      </sheetData>
      <sheetData sheetId="5406">
        <row r="2">
          <cell r="E2">
            <v>0</v>
          </cell>
        </row>
      </sheetData>
      <sheetData sheetId="5407">
        <row r="2">
          <cell r="E2">
            <v>0</v>
          </cell>
        </row>
      </sheetData>
      <sheetData sheetId="5408">
        <row r="2">
          <cell r="E2">
            <v>0</v>
          </cell>
        </row>
      </sheetData>
      <sheetData sheetId="5409">
        <row r="2">
          <cell r="E2">
            <v>0</v>
          </cell>
        </row>
      </sheetData>
      <sheetData sheetId="5410">
        <row r="2">
          <cell r="E2">
            <v>0</v>
          </cell>
        </row>
      </sheetData>
      <sheetData sheetId="5411">
        <row r="2">
          <cell r="E2">
            <v>0</v>
          </cell>
        </row>
      </sheetData>
      <sheetData sheetId="5412">
        <row r="2">
          <cell r="E2">
            <v>0</v>
          </cell>
        </row>
      </sheetData>
      <sheetData sheetId="5413">
        <row r="2">
          <cell r="E2">
            <v>0</v>
          </cell>
        </row>
      </sheetData>
      <sheetData sheetId="5414">
        <row r="2">
          <cell r="E2">
            <v>0</v>
          </cell>
        </row>
      </sheetData>
      <sheetData sheetId="5415">
        <row r="2">
          <cell r="E2">
            <v>0</v>
          </cell>
        </row>
      </sheetData>
      <sheetData sheetId="5416">
        <row r="2">
          <cell r="E2">
            <v>0</v>
          </cell>
        </row>
      </sheetData>
      <sheetData sheetId="5417">
        <row r="2">
          <cell r="E2">
            <v>0</v>
          </cell>
        </row>
      </sheetData>
      <sheetData sheetId="5418">
        <row r="2">
          <cell r="E2">
            <v>0</v>
          </cell>
        </row>
      </sheetData>
      <sheetData sheetId="5419">
        <row r="2">
          <cell r="E2">
            <v>0</v>
          </cell>
        </row>
      </sheetData>
      <sheetData sheetId="5420">
        <row r="2">
          <cell r="E2">
            <v>0</v>
          </cell>
        </row>
      </sheetData>
      <sheetData sheetId="5421">
        <row r="2">
          <cell r="E2">
            <v>0</v>
          </cell>
        </row>
      </sheetData>
      <sheetData sheetId="5422">
        <row r="2">
          <cell r="E2">
            <v>0</v>
          </cell>
        </row>
      </sheetData>
      <sheetData sheetId="5423">
        <row r="2">
          <cell r="E2">
            <v>0</v>
          </cell>
        </row>
      </sheetData>
      <sheetData sheetId="5424">
        <row r="2">
          <cell r="E2">
            <v>0</v>
          </cell>
        </row>
      </sheetData>
      <sheetData sheetId="5425">
        <row r="2">
          <cell r="E2">
            <v>0</v>
          </cell>
        </row>
      </sheetData>
      <sheetData sheetId="5426">
        <row r="2">
          <cell r="E2">
            <v>0</v>
          </cell>
        </row>
      </sheetData>
      <sheetData sheetId="5427">
        <row r="2">
          <cell r="E2">
            <v>0</v>
          </cell>
        </row>
      </sheetData>
      <sheetData sheetId="5428">
        <row r="2">
          <cell r="E2">
            <v>0</v>
          </cell>
        </row>
      </sheetData>
      <sheetData sheetId="5429">
        <row r="2">
          <cell r="E2">
            <v>0</v>
          </cell>
        </row>
      </sheetData>
      <sheetData sheetId="5430">
        <row r="2">
          <cell r="E2">
            <v>0</v>
          </cell>
        </row>
      </sheetData>
      <sheetData sheetId="5431">
        <row r="2">
          <cell r="E2">
            <v>0</v>
          </cell>
        </row>
      </sheetData>
      <sheetData sheetId="5432">
        <row r="2">
          <cell r="E2">
            <v>0</v>
          </cell>
        </row>
      </sheetData>
      <sheetData sheetId="5433">
        <row r="2">
          <cell r="E2">
            <v>0</v>
          </cell>
        </row>
      </sheetData>
      <sheetData sheetId="5434">
        <row r="2">
          <cell r="E2">
            <v>0</v>
          </cell>
        </row>
      </sheetData>
      <sheetData sheetId="5435">
        <row r="2">
          <cell r="E2">
            <v>0</v>
          </cell>
        </row>
      </sheetData>
      <sheetData sheetId="5436">
        <row r="2">
          <cell r="E2">
            <v>0</v>
          </cell>
        </row>
      </sheetData>
      <sheetData sheetId="5437">
        <row r="2">
          <cell r="E2">
            <v>0</v>
          </cell>
        </row>
      </sheetData>
      <sheetData sheetId="5438">
        <row r="2">
          <cell r="E2">
            <v>0</v>
          </cell>
        </row>
      </sheetData>
      <sheetData sheetId="5439">
        <row r="2">
          <cell r="E2">
            <v>0</v>
          </cell>
        </row>
      </sheetData>
      <sheetData sheetId="5440">
        <row r="2">
          <cell r="E2">
            <v>0</v>
          </cell>
        </row>
      </sheetData>
      <sheetData sheetId="5441">
        <row r="2">
          <cell r="E2">
            <v>0</v>
          </cell>
        </row>
      </sheetData>
      <sheetData sheetId="5442">
        <row r="2">
          <cell r="E2">
            <v>0</v>
          </cell>
        </row>
      </sheetData>
      <sheetData sheetId="5443">
        <row r="2">
          <cell r="E2">
            <v>0</v>
          </cell>
        </row>
      </sheetData>
      <sheetData sheetId="5444">
        <row r="2">
          <cell r="E2">
            <v>0</v>
          </cell>
        </row>
      </sheetData>
      <sheetData sheetId="5445">
        <row r="2">
          <cell r="E2">
            <v>0</v>
          </cell>
        </row>
      </sheetData>
      <sheetData sheetId="5446">
        <row r="2">
          <cell r="E2">
            <v>0</v>
          </cell>
        </row>
      </sheetData>
      <sheetData sheetId="5447">
        <row r="2">
          <cell r="E2">
            <v>0</v>
          </cell>
        </row>
      </sheetData>
      <sheetData sheetId="5448">
        <row r="2">
          <cell r="E2">
            <v>0</v>
          </cell>
        </row>
      </sheetData>
      <sheetData sheetId="5449">
        <row r="2">
          <cell r="E2">
            <v>0</v>
          </cell>
        </row>
      </sheetData>
      <sheetData sheetId="5450">
        <row r="2">
          <cell r="E2">
            <v>0</v>
          </cell>
        </row>
      </sheetData>
      <sheetData sheetId="5451">
        <row r="2">
          <cell r="E2">
            <v>0</v>
          </cell>
        </row>
      </sheetData>
      <sheetData sheetId="5452">
        <row r="2">
          <cell r="E2">
            <v>0</v>
          </cell>
        </row>
      </sheetData>
      <sheetData sheetId="5453">
        <row r="2">
          <cell r="E2">
            <v>0</v>
          </cell>
        </row>
      </sheetData>
      <sheetData sheetId="5454">
        <row r="2">
          <cell r="E2">
            <v>0</v>
          </cell>
        </row>
      </sheetData>
      <sheetData sheetId="5455">
        <row r="2">
          <cell r="E2">
            <v>0</v>
          </cell>
        </row>
      </sheetData>
      <sheetData sheetId="5456">
        <row r="2">
          <cell r="E2">
            <v>0</v>
          </cell>
        </row>
      </sheetData>
      <sheetData sheetId="5457">
        <row r="2">
          <cell r="E2">
            <v>0</v>
          </cell>
        </row>
      </sheetData>
      <sheetData sheetId="5458">
        <row r="2">
          <cell r="E2">
            <v>0</v>
          </cell>
        </row>
      </sheetData>
      <sheetData sheetId="5459">
        <row r="2">
          <cell r="E2">
            <v>0</v>
          </cell>
        </row>
      </sheetData>
      <sheetData sheetId="5460">
        <row r="2">
          <cell r="E2">
            <v>0</v>
          </cell>
        </row>
      </sheetData>
      <sheetData sheetId="5461">
        <row r="2">
          <cell r="E2">
            <v>0</v>
          </cell>
        </row>
      </sheetData>
      <sheetData sheetId="5462">
        <row r="2">
          <cell r="E2">
            <v>0</v>
          </cell>
        </row>
      </sheetData>
      <sheetData sheetId="5463">
        <row r="2">
          <cell r="E2">
            <v>0</v>
          </cell>
        </row>
      </sheetData>
      <sheetData sheetId="5464">
        <row r="2">
          <cell r="E2">
            <v>0</v>
          </cell>
        </row>
      </sheetData>
      <sheetData sheetId="5465">
        <row r="2">
          <cell r="E2">
            <v>0</v>
          </cell>
        </row>
      </sheetData>
      <sheetData sheetId="5466">
        <row r="2">
          <cell r="E2">
            <v>0</v>
          </cell>
        </row>
      </sheetData>
      <sheetData sheetId="5467">
        <row r="2">
          <cell r="E2">
            <v>0</v>
          </cell>
        </row>
      </sheetData>
      <sheetData sheetId="5468">
        <row r="2">
          <cell r="E2">
            <v>0</v>
          </cell>
        </row>
      </sheetData>
      <sheetData sheetId="5469">
        <row r="2">
          <cell r="E2">
            <v>0</v>
          </cell>
        </row>
      </sheetData>
      <sheetData sheetId="5470">
        <row r="2">
          <cell r="E2">
            <v>0</v>
          </cell>
        </row>
      </sheetData>
      <sheetData sheetId="5471">
        <row r="2">
          <cell r="E2">
            <v>0</v>
          </cell>
        </row>
      </sheetData>
      <sheetData sheetId="5472">
        <row r="2">
          <cell r="E2">
            <v>0</v>
          </cell>
        </row>
      </sheetData>
      <sheetData sheetId="5473">
        <row r="2">
          <cell r="E2">
            <v>0</v>
          </cell>
        </row>
      </sheetData>
      <sheetData sheetId="5474">
        <row r="2">
          <cell r="E2">
            <v>0</v>
          </cell>
        </row>
      </sheetData>
      <sheetData sheetId="5475">
        <row r="2">
          <cell r="E2">
            <v>0</v>
          </cell>
        </row>
      </sheetData>
      <sheetData sheetId="5476">
        <row r="2">
          <cell r="E2">
            <v>0</v>
          </cell>
        </row>
      </sheetData>
      <sheetData sheetId="5477">
        <row r="2">
          <cell r="E2">
            <v>0</v>
          </cell>
        </row>
      </sheetData>
      <sheetData sheetId="5478">
        <row r="2">
          <cell r="E2">
            <v>0</v>
          </cell>
        </row>
      </sheetData>
      <sheetData sheetId="5479">
        <row r="2">
          <cell r="E2">
            <v>0</v>
          </cell>
        </row>
      </sheetData>
      <sheetData sheetId="5480">
        <row r="2">
          <cell r="E2">
            <v>0</v>
          </cell>
        </row>
      </sheetData>
      <sheetData sheetId="5481">
        <row r="2">
          <cell r="E2">
            <v>0</v>
          </cell>
        </row>
      </sheetData>
      <sheetData sheetId="5482">
        <row r="2">
          <cell r="E2">
            <v>0</v>
          </cell>
        </row>
      </sheetData>
      <sheetData sheetId="5483">
        <row r="2">
          <cell r="E2">
            <v>0</v>
          </cell>
        </row>
      </sheetData>
      <sheetData sheetId="5484">
        <row r="2">
          <cell r="E2">
            <v>0</v>
          </cell>
        </row>
      </sheetData>
      <sheetData sheetId="5485">
        <row r="2">
          <cell r="E2">
            <v>0</v>
          </cell>
        </row>
      </sheetData>
      <sheetData sheetId="5486">
        <row r="2">
          <cell r="E2">
            <v>0</v>
          </cell>
        </row>
      </sheetData>
      <sheetData sheetId="5487">
        <row r="2">
          <cell r="E2">
            <v>0</v>
          </cell>
        </row>
      </sheetData>
      <sheetData sheetId="5488">
        <row r="2">
          <cell r="E2">
            <v>0</v>
          </cell>
        </row>
      </sheetData>
      <sheetData sheetId="5489">
        <row r="2">
          <cell r="E2">
            <v>0</v>
          </cell>
        </row>
      </sheetData>
      <sheetData sheetId="5490">
        <row r="2">
          <cell r="E2">
            <v>0</v>
          </cell>
        </row>
      </sheetData>
      <sheetData sheetId="5491">
        <row r="2">
          <cell r="E2">
            <v>0</v>
          </cell>
        </row>
      </sheetData>
      <sheetData sheetId="5492">
        <row r="2">
          <cell r="E2">
            <v>0</v>
          </cell>
        </row>
      </sheetData>
      <sheetData sheetId="5493">
        <row r="2">
          <cell r="E2">
            <v>0</v>
          </cell>
        </row>
      </sheetData>
      <sheetData sheetId="5494">
        <row r="2">
          <cell r="E2">
            <v>0</v>
          </cell>
        </row>
      </sheetData>
      <sheetData sheetId="5495">
        <row r="2">
          <cell r="E2">
            <v>0</v>
          </cell>
        </row>
      </sheetData>
      <sheetData sheetId="5496">
        <row r="2">
          <cell r="E2">
            <v>0</v>
          </cell>
        </row>
      </sheetData>
      <sheetData sheetId="5497">
        <row r="2">
          <cell r="E2">
            <v>0</v>
          </cell>
        </row>
      </sheetData>
      <sheetData sheetId="5498">
        <row r="2">
          <cell r="E2">
            <v>0</v>
          </cell>
        </row>
      </sheetData>
      <sheetData sheetId="5499">
        <row r="2">
          <cell r="E2">
            <v>0</v>
          </cell>
        </row>
      </sheetData>
      <sheetData sheetId="5500">
        <row r="2">
          <cell r="E2">
            <v>0</v>
          </cell>
        </row>
      </sheetData>
      <sheetData sheetId="5501">
        <row r="2">
          <cell r="E2">
            <v>0</v>
          </cell>
        </row>
      </sheetData>
      <sheetData sheetId="5502">
        <row r="2">
          <cell r="E2">
            <v>0</v>
          </cell>
        </row>
      </sheetData>
      <sheetData sheetId="5503">
        <row r="2">
          <cell r="E2">
            <v>0</v>
          </cell>
        </row>
      </sheetData>
      <sheetData sheetId="5504">
        <row r="2">
          <cell r="E2">
            <v>0</v>
          </cell>
        </row>
      </sheetData>
      <sheetData sheetId="5505">
        <row r="2">
          <cell r="E2">
            <v>0</v>
          </cell>
        </row>
      </sheetData>
      <sheetData sheetId="5506">
        <row r="2">
          <cell r="E2">
            <v>0</v>
          </cell>
        </row>
      </sheetData>
      <sheetData sheetId="5507">
        <row r="2">
          <cell r="E2">
            <v>0</v>
          </cell>
        </row>
      </sheetData>
      <sheetData sheetId="5508">
        <row r="2">
          <cell r="E2">
            <v>0</v>
          </cell>
        </row>
      </sheetData>
      <sheetData sheetId="5509">
        <row r="2">
          <cell r="E2">
            <v>0</v>
          </cell>
        </row>
      </sheetData>
      <sheetData sheetId="5510">
        <row r="2">
          <cell r="E2">
            <v>0</v>
          </cell>
        </row>
      </sheetData>
      <sheetData sheetId="5511">
        <row r="2">
          <cell r="E2">
            <v>0</v>
          </cell>
        </row>
      </sheetData>
      <sheetData sheetId="5512">
        <row r="2">
          <cell r="E2">
            <v>0</v>
          </cell>
        </row>
      </sheetData>
      <sheetData sheetId="5513">
        <row r="2">
          <cell r="E2">
            <v>0</v>
          </cell>
        </row>
      </sheetData>
      <sheetData sheetId="5514">
        <row r="2">
          <cell r="E2">
            <v>0</v>
          </cell>
        </row>
      </sheetData>
      <sheetData sheetId="5515">
        <row r="2">
          <cell r="E2">
            <v>0</v>
          </cell>
        </row>
      </sheetData>
      <sheetData sheetId="5516">
        <row r="2">
          <cell r="E2">
            <v>0</v>
          </cell>
        </row>
      </sheetData>
      <sheetData sheetId="5517">
        <row r="2">
          <cell r="E2">
            <v>0</v>
          </cell>
        </row>
      </sheetData>
      <sheetData sheetId="5518">
        <row r="2">
          <cell r="E2">
            <v>0</v>
          </cell>
        </row>
      </sheetData>
      <sheetData sheetId="5519">
        <row r="2">
          <cell r="E2">
            <v>0</v>
          </cell>
        </row>
      </sheetData>
      <sheetData sheetId="5520">
        <row r="2">
          <cell r="E2">
            <v>0</v>
          </cell>
        </row>
      </sheetData>
      <sheetData sheetId="5521">
        <row r="2">
          <cell r="E2">
            <v>0</v>
          </cell>
        </row>
      </sheetData>
      <sheetData sheetId="5522">
        <row r="2">
          <cell r="E2">
            <v>0</v>
          </cell>
        </row>
      </sheetData>
      <sheetData sheetId="5523">
        <row r="2">
          <cell r="E2">
            <v>0</v>
          </cell>
        </row>
      </sheetData>
      <sheetData sheetId="5524">
        <row r="2">
          <cell r="E2">
            <v>0</v>
          </cell>
        </row>
      </sheetData>
      <sheetData sheetId="5525">
        <row r="2">
          <cell r="E2">
            <v>0</v>
          </cell>
        </row>
      </sheetData>
      <sheetData sheetId="5526">
        <row r="2">
          <cell r="E2">
            <v>0</v>
          </cell>
        </row>
      </sheetData>
      <sheetData sheetId="5527">
        <row r="2">
          <cell r="E2">
            <v>0</v>
          </cell>
        </row>
      </sheetData>
      <sheetData sheetId="5528">
        <row r="2">
          <cell r="E2">
            <v>0</v>
          </cell>
        </row>
      </sheetData>
      <sheetData sheetId="5529">
        <row r="2">
          <cell r="E2">
            <v>0</v>
          </cell>
        </row>
      </sheetData>
      <sheetData sheetId="5530">
        <row r="2">
          <cell r="E2">
            <v>0</v>
          </cell>
        </row>
      </sheetData>
      <sheetData sheetId="5531">
        <row r="2">
          <cell r="E2">
            <v>0</v>
          </cell>
        </row>
      </sheetData>
      <sheetData sheetId="5532">
        <row r="2">
          <cell r="E2">
            <v>0</v>
          </cell>
        </row>
      </sheetData>
      <sheetData sheetId="5533">
        <row r="2">
          <cell r="E2">
            <v>0</v>
          </cell>
        </row>
      </sheetData>
      <sheetData sheetId="5534">
        <row r="2">
          <cell r="E2">
            <v>0</v>
          </cell>
        </row>
      </sheetData>
      <sheetData sheetId="5535">
        <row r="2">
          <cell r="E2">
            <v>0</v>
          </cell>
        </row>
      </sheetData>
      <sheetData sheetId="5536">
        <row r="2">
          <cell r="E2">
            <v>0</v>
          </cell>
        </row>
      </sheetData>
      <sheetData sheetId="5537">
        <row r="2">
          <cell r="E2">
            <v>0</v>
          </cell>
        </row>
      </sheetData>
      <sheetData sheetId="5538">
        <row r="2">
          <cell r="E2">
            <v>0</v>
          </cell>
        </row>
      </sheetData>
      <sheetData sheetId="5539">
        <row r="2">
          <cell r="E2">
            <v>0</v>
          </cell>
        </row>
      </sheetData>
      <sheetData sheetId="5540">
        <row r="2">
          <cell r="E2">
            <v>0</v>
          </cell>
        </row>
      </sheetData>
      <sheetData sheetId="5541">
        <row r="2">
          <cell r="E2">
            <v>0</v>
          </cell>
        </row>
      </sheetData>
      <sheetData sheetId="5542">
        <row r="2">
          <cell r="E2">
            <v>0</v>
          </cell>
        </row>
      </sheetData>
      <sheetData sheetId="5543">
        <row r="2">
          <cell r="E2">
            <v>0</v>
          </cell>
        </row>
      </sheetData>
      <sheetData sheetId="5544">
        <row r="2">
          <cell r="E2">
            <v>0</v>
          </cell>
        </row>
      </sheetData>
      <sheetData sheetId="5545">
        <row r="2">
          <cell r="E2">
            <v>0</v>
          </cell>
        </row>
      </sheetData>
      <sheetData sheetId="5546">
        <row r="2">
          <cell r="E2">
            <v>0</v>
          </cell>
        </row>
      </sheetData>
      <sheetData sheetId="5547">
        <row r="2">
          <cell r="E2">
            <v>0</v>
          </cell>
        </row>
      </sheetData>
      <sheetData sheetId="5548">
        <row r="2">
          <cell r="E2">
            <v>0</v>
          </cell>
        </row>
      </sheetData>
      <sheetData sheetId="5549">
        <row r="2">
          <cell r="E2">
            <v>0</v>
          </cell>
        </row>
      </sheetData>
      <sheetData sheetId="5550">
        <row r="2">
          <cell r="E2">
            <v>0</v>
          </cell>
        </row>
      </sheetData>
      <sheetData sheetId="5551">
        <row r="2">
          <cell r="E2">
            <v>0</v>
          </cell>
        </row>
      </sheetData>
      <sheetData sheetId="5552">
        <row r="2">
          <cell r="E2">
            <v>0</v>
          </cell>
        </row>
      </sheetData>
      <sheetData sheetId="5553">
        <row r="2">
          <cell r="E2">
            <v>0</v>
          </cell>
        </row>
      </sheetData>
      <sheetData sheetId="5554">
        <row r="2">
          <cell r="E2">
            <v>0</v>
          </cell>
        </row>
      </sheetData>
      <sheetData sheetId="5555">
        <row r="2">
          <cell r="E2">
            <v>0</v>
          </cell>
        </row>
      </sheetData>
      <sheetData sheetId="5556">
        <row r="2">
          <cell r="E2">
            <v>0</v>
          </cell>
        </row>
      </sheetData>
      <sheetData sheetId="5557">
        <row r="2">
          <cell r="E2">
            <v>0</v>
          </cell>
        </row>
      </sheetData>
      <sheetData sheetId="5558">
        <row r="2">
          <cell r="E2">
            <v>0</v>
          </cell>
        </row>
      </sheetData>
      <sheetData sheetId="5559">
        <row r="2">
          <cell r="E2">
            <v>0</v>
          </cell>
        </row>
      </sheetData>
      <sheetData sheetId="5560">
        <row r="2">
          <cell r="E2">
            <v>0</v>
          </cell>
        </row>
      </sheetData>
      <sheetData sheetId="5561">
        <row r="2">
          <cell r="E2">
            <v>0</v>
          </cell>
        </row>
      </sheetData>
      <sheetData sheetId="5562">
        <row r="2">
          <cell r="E2">
            <v>0</v>
          </cell>
        </row>
      </sheetData>
      <sheetData sheetId="5563">
        <row r="2">
          <cell r="E2">
            <v>0</v>
          </cell>
        </row>
      </sheetData>
      <sheetData sheetId="5564">
        <row r="2">
          <cell r="E2">
            <v>0</v>
          </cell>
        </row>
      </sheetData>
      <sheetData sheetId="5565">
        <row r="2">
          <cell r="E2">
            <v>0</v>
          </cell>
        </row>
      </sheetData>
      <sheetData sheetId="5566">
        <row r="2">
          <cell r="E2">
            <v>0</v>
          </cell>
        </row>
      </sheetData>
      <sheetData sheetId="5567">
        <row r="2">
          <cell r="E2">
            <v>0</v>
          </cell>
        </row>
      </sheetData>
      <sheetData sheetId="5568">
        <row r="2">
          <cell r="E2">
            <v>0</v>
          </cell>
        </row>
      </sheetData>
      <sheetData sheetId="5569">
        <row r="2">
          <cell r="E2">
            <v>0</v>
          </cell>
        </row>
      </sheetData>
      <sheetData sheetId="5570">
        <row r="2">
          <cell r="E2">
            <v>0</v>
          </cell>
        </row>
      </sheetData>
      <sheetData sheetId="5571">
        <row r="2">
          <cell r="E2">
            <v>0</v>
          </cell>
        </row>
      </sheetData>
      <sheetData sheetId="5572">
        <row r="2">
          <cell r="E2">
            <v>0</v>
          </cell>
        </row>
      </sheetData>
      <sheetData sheetId="5573">
        <row r="2">
          <cell r="E2">
            <v>0</v>
          </cell>
        </row>
      </sheetData>
      <sheetData sheetId="5574">
        <row r="2">
          <cell r="E2">
            <v>0</v>
          </cell>
        </row>
      </sheetData>
      <sheetData sheetId="5575">
        <row r="2">
          <cell r="E2">
            <v>0</v>
          </cell>
        </row>
      </sheetData>
      <sheetData sheetId="5576">
        <row r="2">
          <cell r="E2">
            <v>0</v>
          </cell>
        </row>
      </sheetData>
      <sheetData sheetId="5577">
        <row r="2">
          <cell r="E2">
            <v>0</v>
          </cell>
        </row>
      </sheetData>
      <sheetData sheetId="5578">
        <row r="2">
          <cell r="E2">
            <v>0</v>
          </cell>
        </row>
      </sheetData>
      <sheetData sheetId="5579">
        <row r="2">
          <cell r="E2">
            <v>0</v>
          </cell>
        </row>
      </sheetData>
      <sheetData sheetId="5580">
        <row r="2">
          <cell r="E2">
            <v>0</v>
          </cell>
        </row>
      </sheetData>
      <sheetData sheetId="5581">
        <row r="2">
          <cell r="E2">
            <v>0</v>
          </cell>
        </row>
      </sheetData>
      <sheetData sheetId="5582">
        <row r="2">
          <cell r="E2">
            <v>0</v>
          </cell>
        </row>
      </sheetData>
      <sheetData sheetId="5583">
        <row r="2">
          <cell r="E2">
            <v>0</v>
          </cell>
        </row>
      </sheetData>
      <sheetData sheetId="5584">
        <row r="2">
          <cell r="E2">
            <v>0</v>
          </cell>
        </row>
      </sheetData>
      <sheetData sheetId="5585">
        <row r="2">
          <cell r="E2">
            <v>0</v>
          </cell>
        </row>
      </sheetData>
      <sheetData sheetId="5586">
        <row r="2">
          <cell r="E2">
            <v>0</v>
          </cell>
        </row>
      </sheetData>
      <sheetData sheetId="5587">
        <row r="2">
          <cell r="E2">
            <v>0</v>
          </cell>
        </row>
      </sheetData>
      <sheetData sheetId="5588">
        <row r="2">
          <cell r="E2">
            <v>0</v>
          </cell>
        </row>
      </sheetData>
      <sheetData sheetId="5589">
        <row r="2">
          <cell r="E2">
            <v>0</v>
          </cell>
        </row>
      </sheetData>
      <sheetData sheetId="5590">
        <row r="2">
          <cell r="E2">
            <v>0</v>
          </cell>
        </row>
      </sheetData>
      <sheetData sheetId="5591">
        <row r="2">
          <cell r="E2">
            <v>0</v>
          </cell>
        </row>
      </sheetData>
      <sheetData sheetId="5592">
        <row r="2">
          <cell r="E2">
            <v>0</v>
          </cell>
        </row>
      </sheetData>
      <sheetData sheetId="5593">
        <row r="2">
          <cell r="E2">
            <v>0</v>
          </cell>
        </row>
      </sheetData>
      <sheetData sheetId="5594">
        <row r="2">
          <cell r="E2">
            <v>0</v>
          </cell>
        </row>
      </sheetData>
      <sheetData sheetId="5595">
        <row r="2">
          <cell r="E2">
            <v>0</v>
          </cell>
        </row>
      </sheetData>
      <sheetData sheetId="5596">
        <row r="2">
          <cell r="E2">
            <v>0</v>
          </cell>
        </row>
      </sheetData>
      <sheetData sheetId="5597">
        <row r="2">
          <cell r="E2">
            <v>0</v>
          </cell>
        </row>
      </sheetData>
      <sheetData sheetId="5598">
        <row r="2">
          <cell r="E2">
            <v>0</v>
          </cell>
        </row>
      </sheetData>
      <sheetData sheetId="5599">
        <row r="2">
          <cell r="E2">
            <v>0</v>
          </cell>
        </row>
      </sheetData>
      <sheetData sheetId="5600">
        <row r="2">
          <cell r="E2">
            <v>0</v>
          </cell>
        </row>
      </sheetData>
      <sheetData sheetId="5601">
        <row r="2">
          <cell r="E2">
            <v>0</v>
          </cell>
        </row>
      </sheetData>
      <sheetData sheetId="5602">
        <row r="2">
          <cell r="E2">
            <v>0</v>
          </cell>
        </row>
      </sheetData>
      <sheetData sheetId="5603">
        <row r="2">
          <cell r="E2">
            <v>0</v>
          </cell>
        </row>
      </sheetData>
      <sheetData sheetId="5604">
        <row r="2">
          <cell r="E2">
            <v>0</v>
          </cell>
        </row>
      </sheetData>
      <sheetData sheetId="5605">
        <row r="2">
          <cell r="E2">
            <v>0</v>
          </cell>
        </row>
      </sheetData>
      <sheetData sheetId="5606">
        <row r="2">
          <cell r="E2">
            <v>0</v>
          </cell>
        </row>
      </sheetData>
      <sheetData sheetId="5607">
        <row r="2">
          <cell r="E2">
            <v>0</v>
          </cell>
        </row>
      </sheetData>
      <sheetData sheetId="5608">
        <row r="2">
          <cell r="E2">
            <v>0</v>
          </cell>
        </row>
      </sheetData>
      <sheetData sheetId="5609">
        <row r="2">
          <cell r="E2">
            <v>0</v>
          </cell>
        </row>
      </sheetData>
      <sheetData sheetId="5610">
        <row r="2">
          <cell r="E2">
            <v>0</v>
          </cell>
        </row>
      </sheetData>
      <sheetData sheetId="5611">
        <row r="2">
          <cell r="E2">
            <v>0</v>
          </cell>
        </row>
      </sheetData>
      <sheetData sheetId="5612">
        <row r="2">
          <cell r="E2">
            <v>0</v>
          </cell>
        </row>
      </sheetData>
      <sheetData sheetId="5613">
        <row r="2">
          <cell r="E2">
            <v>0</v>
          </cell>
        </row>
      </sheetData>
      <sheetData sheetId="5614">
        <row r="2">
          <cell r="E2">
            <v>0</v>
          </cell>
        </row>
      </sheetData>
      <sheetData sheetId="5615">
        <row r="2">
          <cell r="E2">
            <v>0</v>
          </cell>
        </row>
      </sheetData>
      <sheetData sheetId="5616">
        <row r="2">
          <cell r="E2">
            <v>0</v>
          </cell>
        </row>
      </sheetData>
      <sheetData sheetId="5617">
        <row r="2">
          <cell r="E2">
            <v>0</v>
          </cell>
        </row>
      </sheetData>
      <sheetData sheetId="5618">
        <row r="2">
          <cell r="E2">
            <v>0</v>
          </cell>
        </row>
      </sheetData>
      <sheetData sheetId="5619">
        <row r="2">
          <cell r="E2">
            <v>0</v>
          </cell>
        </row>
      </sheetData>
      <sheetData sheetId="5620">
        <row r="2">
          <cell r="E2">
            <v>0</v>
          </cell>
        </row>
      </sheetData>
      <sheetData sheetId="5621">
        <row r="2">
          <cell r="E2">
            <v>0</v>
          </cell>
        </row>
      </sheetData>
      <sheetData sheetId="5622">
        <row r="2">
          <cell r="E2">
            <v>0</v>
          </cell>
        </row>
      </sheetData>
      <sheetData sheetId="5623">
        <row r="2">
          <cell r="E2">
            <v>0</v>
          </cell>
        </row>
      </sheetData>
      <sheetData sheetId="5624">
        <row r="2">
          <cell r="E2">
            <v>0</v>
          </cell>
        </row>
      </sheetData>
      <sheetData sheetId="5625">
        <row r="2">
          <cell r="E2">
            <v>0</v>
          </cell>
        </row>
      </sheetData>
      <sheetData sheetId="5626">
        <row r="2">
          <cell r="E2">
            <v>0</v>
          </cell>
        </row>
      </sheetData>
      <sheetData sheetId="5627">
        <row r="2">
          <cell r="E2">
            <v>0</v>
          </cell>
        </row>
      </sheetData>
      <sheetData sheetId="5628">
        <row r="2">
          <cell r="E2">
            <v>0</v>
          </cell>
        </row>
      </sheetData>
      <sheetData sheetId="5629">
        <row r="2">
          <cell r="E2">
            <v>0</v>
          </cell>
        </row>
      </sheetData>
      <sheetData sheetId="5630">
        <row r="2">
          <cell r="E2">
            <v>0</v>
          </cell>
        </row>
      </sheetData>
      <sheetData sheetId="5631">
        <row r="2">
          <cell r="E2">
            <v>0</v>
          </cell>
        </row>
      </sheetData>
      <sheetData sheetId="5632">
        <row r="2">
          <cell r="E2">
            <v>0</v>
          </cell>
        </row>
      </sheetData>
      <sheetData sheetId="5633">
        <row r="2">
          <cell r="E2">
            <v>0</v>
          </cell>
        </row>
      </sheetData>
      <sheetData sheetId="5634">
        <row r="2">
          <cell r="E2">
            <v>0</v>
          </cell>
        </row>
      </sheetData>
      <sheetData sheetId="5635">
        <row r="2">
          <cell r="E2">
            <v>0</v>
          </cell>
        </row>
      </sheetData>
      <sheetData sheetId="5636">
        <row r="2">
          <cell r="E2">
            <v>0</v>
          </cell>
        </row>
      </sheetData>
      <sheetData sheetId="5637">
        <row r="2">
          <cell r="E2">
            <v>0</v>
          </cell>
        </row>
      </sheetData>
      <sheetData sheetId="5638">
        <row r="2">
          <cell r="E2">
            <v>0</v>
          </cell>
        </row>
      </sheetData>
      <sheetData sheetId="5639">
        <row r="2">
          <cell r="E2">
            <v>0</v>
          </cell>
        </row>
      </sheetData>
      <sheetData sheetId="5640">
        <row r="2">
          <cell r="E2">
            <v>0</v>
          </cell>
        </row>
      </sheetData>
      <sheetData sheetId="5641">
        <row r="2">
          <cell r="E2">
            <v>0</v>
          </cell>
        </row>
      </sheetData>
      <sheetData sheetId="5642">
        <row r="2">
          <cell r="E2">
            <v>0</v>
          </cell>
        </row>
      </sheetData>
      <sheetData sheetId="5643">
        <row r="2">
          <cell r="E2">
            <v>0</v>
          </cell>
        </row>
      </sheetData>
      <sheetData sheetId="5644">
        <row r="2">
          <cell r="E2">
            <v>0</v>
          </cell>
        </row>
      </sheetData>
      <sheetData sheetId="5645">
        <row r="2">
          <cell r="E2">
            <v>0</v>
          </cell>
        </row>
      </sheetData>
      <sheetData sheetId="5646">
        <row r="2">
          <cell r="E2">
            <v>0</v>
          </cell>
        </row>
      </sheetData>
      <sheetData sheetId="5647">
        <row r="2">
          <cell r="E2">
            <v>0</v>
          </cell>
        </row>
      </sheetData>
      <sheetData sheetId="5648">
        <row r="2">
          <cell r="E2">
            <v>0</v>
          </cell>
        </row>
      </sheetData>
      <sheetData sheetId="5649">
        <row r="2">
          <cell r="E2">
            <v>0</v>
          </cell>
        </row>
      </sheetData>
      <sheetData sheetId="5650">
        <row r="2">
          <cell r="E2">
            <v>0</v>
          </cell>
        </row>
      </sheetData>
      <sheetData sheetId="5651">
        <row r="2">
          <cell r="E2">
            <v>0</v>
          </cell>
        </row>
      </sheetData>
      <sheetData sheetId="5652">
        <row r="2">
          <cell r="E2">
            <v>0</v>
          </cell>
        </row>
      </sheetData>
      <sheetData sheetId="5653">
        <row r="2">
          <cell r="E2">
            <v>0</v>
          </cell>
        </row>
      </sheetData>
      <sheetData sheetId="5654">
        <row r="2">
          <cell r="E2">
            <v>0</v>
          </cell>
        </row>
      </sheetData>
      <sheetData sheetId="5655">
        <row r="2">
          <cell r="E2">
            <v>0</v>
          </cell>
        </row>
      </sheetData>
      <sheetData sheetId="5656">
        <row r="2">
          <cell r="E2">
            <v>0</v>
          </cell>
        </row>
      </sheetData>
      <sheetData sheetId="5657">
        <row r="2">
          <cell r="E2">
            <v>0</v>
          </cell>
        </row>
      </sheetData>
      <sheetData sheetId="5658">
        <row r="2">
          <cell r="E2">
            <v>0</v>
          </cell>
        </row>
      </sheetData>
      <sheetData sheetId="5659">
        <row r="2">
          <cell r="E2">
            <v>0</v>
          </cell>
        </row>
      </sheetData>
      <sheetData sheetId="5660">
        <row r="2">
          <cell r="E2">
            <v>0</v>
          </cell>
        </row>
      </sheetData>
      <sheetData sheetId="5661">
        <row r="2">
          <cell r="E2">
            <v>0</v>
          </cell>
        </row>
      </sheetData>
      <sheetData sheetId="5662">
        <row r="2">
          <cell r="E2">
            <v>0</v>
          </cell>
        </row>
      </sheetData>
      <sheetData sheetId="5663">
        <row r="2">
          <cell r="E2">
            <v>0</v>
          </cell>
        </row>
      </sheetData>
      <sheetData sheetId="5664">
        <row r="2">
          <cell r="E2">
            <v>0</v>
          </cell>
        </row>
      </sheetData>
      <sheetData sheetId="5665">
        <row r="2">
          <cell r="E2">
            <v>0</v>
          </cell>
        </row>
      </sheetData>
      <sheetData sheetId="5666">
        <row r="2">
          <cell r="E2">
            <v>0</v>
          </cell>
        </row>
      </sheetData>
      <sheetData sheetId="5667">
        <row r="2">
          <cell r="E2">
            <v>0</v>
          </cell>
        </row>
      </sheetData>
      <sheetData sheetId="5668">
        <row r="2">
          <cell r="E2">
            <v>0</v>
          </cell>
        </row>
      </sheetData>
      <sheetData sheetId="5669">
        <row r="2">
          <cell r="E2">
            <v>0</v>
          </cell>
        </row>
      </sheetData>
      <sheetData sheetId="5670">
        <row r="2">
          <cell r="E2">
            <v>0</v>
          </cell>
        </row>
      </sheetData>
      <sheetData sheetId="5671">
        <row r="2">
          <cell r="E2">
            <v>0</v>
          </cell>
        </row>
      </sheetData>
      <sheetData sheetId="5672">
        <row r="2">
          <cell r="E2">
            <v>0</v>
          </cell>
        </row>
      </sheetData>
      <sheetData sheetId="5673">
        <row r="2">
          <cell r="E2">
            <v>0</v>
          </cell>
        </row>
      </sheetData>
      <sheetData sheetId="5674">
        <row r="2">
          <cell r="E2">
            <v>0</v>
          </cell>
        </row>
      </sheetData>
      <sheetData sheetId="5675">
        <row r="2">
          <cell r="E2">
            <v>0</v>
          </cell>
        </row>
      </sheetData>
      <sheetData sheetId="5676">
        <row r="2">
          <cell r="E2">
            <v>0</v>
          </cell>
        </row>
      </sheetData>
      <sheetData sheetId="5677">
        <row r="2">
          <cell r="E2">
            <v>0</v>
          </cell>
        </row>
      </sheetData>
      <sheetData sheetId="5678">
        <row r="2">
          <cell r="E2">
            <v>0</v>
          </cell>
        </row>
      </sheetData>
      <sheetData sheetId="5679">
        <row r="2">
          <cell r="E2">
            <v>0</v>
          </cell>
        </row>
      </sheetData>
      <sheetData sheetId="5680">
        <row r="2">
          <cell r="E2">
            <v>0</v>
          </cell>
        </row>
      </sheetData>
      <sheetData sheetId="5681">
        <row r="2">
          <cell r="E2">
            <v>0</v>
          </cell>
        </row>
      </sheetData>
      <sheetData sheetId="5682">
        <row r="2">
          <cell r="E2">
            <v>0</v>
          </cell>
        </row>
      </sheetData>
      <sheetData sheetId="5683">
        <row r="2">
          <cell r="E2">
            <v>0</v>
          </cell>
        </row>
      </sheetData>
      <sheetData sheetId="5684">
        <row r="2">
          <cell r="E2">
            <v>0</v>
          </cell>
        </row>
      </sheetData>
      <sheetData sheetId="5685">
        <row r="2">
          <cell r="E2">
            <v>0</v>
          </cell>
        </row>
      </sheetData>
      <sheetData sheetId="5686">
        <row r="2">
          <cell r="E2">
            <v>0</v>
          </cell>
        </row>
      </sheetData>
      <sheetData sheetId="5687">
        <row r="2">
          <cell r="E2">
            <v>0</v>
          </cell>
        </row>
      </sheetData>
      <sheetData sheetId="5688">
        <row r="2">
          <cell r="E2">
            <v>0</v>
          </cell>
        </row>
      </sheetData>
      <sheetData sheetId="5689">
        <row r="2">
          <cell r="E2">
            <v>0</v>
          </cell>
        </row>
      </sheetData>
      <sheetData sheetId="5690">
        <row r="2">
          <cell r="E2">
            <v>0</v>
          </cell>
        </row>
      </sheetData>
      <sheetData sheetId="5691">
        <row r="2">
          <cell r="E2">
            <v>0</v>
          </cell>
        </row>
      </sheetData>
      <sheetData sheetId="5692">
        <row r="2">
          <cell r="E2">
            <v>0</v>
          </cell>
        </row>
      </sheetData>
      <sheetData sheetId="5693">
        <row r="2">
          <cell r="E2">
            <v>0</v>
          </cell>
        </row>
      </sheetData>
      <sheetData sheetId="5694">
        <row r="2">
          <cell r="E2">
            <v>0</v>
          </cell>
        </row>
      </sheetData>
      <sheetData sheetId="5695">
        <row r="2">
          <cell r="E2">
            <v>0</v>
          </cell>
        </row>
      </sheetData>
      <sheetData sheetId="5696">
        <row r="2">
          <cell r="E2">
            <v>0</v>
          </cell>
        </row>
      </sheetData>
      <sheetData sheetId="5697">
        <row r="2">
          <cell r="E2">
            <v>0</v>
          </cell>
        </row>
      </sheetData>
      <sheetData sheetId="5698">
        <row r="2">
          <cell r="E2">
            <v>0</v>
          </cell>
        </row>
      </sheetData>
      <sheetData sheetId="5699">
        <row r="2">
          <cell r="E2">
            <v>0</v>
          </cell>
        </row>
      </sheetData>
      <sheetData sheetId="5700">
        <row r="2">
          <cell r="E2">
            <v>0</v>
          </cell>
        </row>
      </sheetData>
      <sheetData sheetId="5701">
        <row r="2">
          <cell r="E2">
            <v>0</v>
          </cell>
        </row>
      </sheetData>
      <sheetData sheetId="5702">
        <row r="2">
          <cell r="E2">
            <v>0</v>
          </cell>
        </row>
      </sheetData>
      <sheetData sheetId="5703">
        <row r="2">
          <cell r="E2">
            <v>0</v>
          </cell>
        </row>
      </sheetData>
      <sheetData sheetId="5704">
        <row r="2">
          <cell r="E2">
            <v>0</v>
          </cell>
        </row>
      </sheetData>
      <sheetData sheetId="5705">
        <row r="2">
          <cell r="E2">
            <v>0</v>
          </cell>
        </row>
      </sheetData>
      <sheetData sheetId="5706">
        <row r="2">
          <cell r="E2">
            <v>0</v>
          </cell>
        </row>
      </sheetData>
      <sheetData sheetId="5707">
        <row r="2">
          <cell r="E2">
            <v>0</v>
          </cell>
        </row>
      </sheetData>
      <sheetData sheetId="5708">
        <row r="2">
          <cell r="E2">
            <v>0</v>
          </cell>
        </row>
      </sheetData>
      <sheetData sheetId="5709">
        <row r="2">
          <cell r="E2">
            <v>0</v>
          </cell>
        </row>
      </sheetData>
      <sheetData sheetId="5710">
        <row r="2">
          <cell r="E2">
            <v>0</v>
          </cell>
        </row>
      </sheetData>
      <sheetData sheetId="5711">
        <row r="2">
          <cell r="E2">
            <v>0</v>
          </cell>
        </row>
      </sheetData>
      <sheetData sheetId="5712">
        <row r="2">
          <cell r="E2">
            <v>0</v>
          </cell>
        </row>
      </sheetData>
      <sheetData sheetId="5713">
        <row r="2">
          <cell r="E2">
            <v>0</v>
          </cell>
        </row>
      </sheetData>
      <sheetData sheetId="5714">
        <row r="2">
          <cell r="E2">
            <v>0</v>
          </cell>
        </row>
      </sheetData>
      <sheetData sheetId="5715">
        <row r="2">
          <cell r="E2">
            <v>0</v>
          </cell>
        </row>
      </sheetData>
      <sheetData sheetId="5716">
        <row r="2">
          <cell r="E2">
            <v>0</v>
          </cell>
        </row>
      </sheetData>
      <sheetData sheetId="5717">
        <row r="2">
          <cell r="E2">
            <v>0</v>
          </cell>
        </row>
      </sheetData>
      <sheetData sheetId="5718">
        <row r="2">
          <cell r="E2">
            <v>0</v>
          </cell>
        </row>
      </sheetData>
      <sheetData sheetId="5719">
        <row r="2">
          <cell r="E2">
            <v>0</v>
          </cell>
        </row>
      </sheetData>
      <sheetData sheetId="5720">
        <row r="2">
          <cell r="E2">
            <v>0</v>
          </cell>
        </row>
      </sheetData>
      <sheetData sheetId="5721">
        <row r="2">
          <cell r="E2">
            <v>0</v>
          </cell>
        </row>
      </sheetData>
      <sheetData sheetId="5722">
        <row r="2">
          <cell r="E2">
            <v>0</v>
          </cell>
        </row>
      </sheetData>
      <sheetData sheetId="5723">
        <row r="2">
          <cell r="E2">
            <v>0</v>
          </cell>
        </row>
      </sheetData>
      <sheetData sheetId="5724">
        <row r="2">
          <cell r="E2">
            <v>0</v>
          </cell>
        </row>
      </sheetData>
      <sheetData sheetId="5725">
        <row r="2">
          <cell r="E2">
            <v>0</v>
          </cell>
        </row>
      </sheetData>
      <sheetData sheetId="5726">
        <row r="2">
          <cell r="E2">
            <v>0</v>
          </cell>
        </row>
      </sheetData>
      <sheetData sheetId="5727">
        <row r="2">
          <cell r="E2">
            <v>0</v>
          </cell>
        </row>
      </sheetData>
      <sheetData sheetId="5728">
        <row r="2">
          <cell r="E2">
            <v>0</v>
          </cell>
        </row>
      </sheetData>
      <sheetData sheetId="5729">
        <row r="2">
          <cell r="E2">
            <v>0</v>
          </cell>
        </row>
      </sheetData>
      <sheetData sheetId="5730">
        <row r="2">
          <cell r="E2">
            <v>0</v>
          </cell>
        </row>
      </sheetData>
      <sheetData sheetId="5731">
        <row r="2">
          <cell r="E2">
            <v>0</v>
          </cell>
        </row>
      </sheetData>
      <sheetData sheetId="5732">
        <row r="2">
          <cell r="E2">
            <v>0</v>
          </cell>
        </row>
      </sheetData>
      <sheetData sheetId="5733">
        <row r="2">
          <cell r="E2">
            <v>0</v>
          </cell>
        </row>
      </sheetData>
      <sheetData sheetId="5734">
        <row r="2">
          <cell r="E2">
            <v>0</v>
          </cell>
        </row>
      </sheetData>
      <sheetData sheetId="5735">
        <row r="2">
          <cell r="E2">
            <v>0</v>
          </cell>
        </row>
      </sheetData>
      <sheetData sheetId="5736">
        <row r="2">
          <cell r="E2">
            <v>0</v>
          </cell>
        </row>
      </sheetData>
      <sheetData sheetId="5737">
        <row r="2">
          <cell r="E2">
            <v>0</v>
          </cell>
        </row>
      </sheetData>
      <sheetData sheetId="5738">
        <row r="2">
          <cell r="E2">
            <v>0</v>
          </cell>
        </row>
      </sheetData>
      <sheetData sheetId="5739">
        <row r="2">
          <cell r="E2">
            <v>0</v>
          </cell>
        </row>
      </sheetData>
      <sheetData sheetId="5740">
        <row r="2">
          <cell r="E2">
            <v>0</v>
          </cell>
        </row>
      </sheetData>
      <sheetData sheetId="5741">
        <row r="2">
          <cell r="E2">
            <v>0</v>
          </cell>
        </row>
      </sheetData>
      <sheetData sheetId="5742">
        <row r="2">
          <cell r="E2">
            <v>0</v>
          </cell>
        </row>
      </sheetData>
      <sheetData sheetId="5743">
        <row r="2">
          <cell r="E2">
            <v>0</v>
          </cell>
        </row>
      </sheetData>
      <sheetData sheetId="5744">
        <row r="2">
          <cell r="E2">
            <v>0</v>
          </cell>
        </row>
      </sheetData>
      <sheetData sheetId="5745">
        <row r="2">
          <cell r="E2">
            <v>0</v>
          </cell>
        </row>
      </sheetData>
      <sheetData sheetId="5746">
        <row r="2">
          <cell r="E2">
            <v>0</v>
          </cell>
        </row>
      </sheetData>
      <sheetData sheetId="5747">
        <row r="2">
          <cell r="E2">
            <v>0</v>
          </cell>
        </row>
      </sheetData>
      <sheetData sheetId="5748">
        <row r="2">
          <cell r="E2">
            <v>0</v>
          </cell>
        </row>
      </sheetData>
      <sheetData sheetId="5749">
        <row r="2">
          <cell r="E2">
            <v>0</v>
          </cell>
        </row>
      </sheetData>
      <sheetData sheetId="5750">
        <row r="2">
          <cell r="E2">
            <v>0</v>
          </cell>
        </row>
      </sheetData>
      <sheetData sheetId="5751">
        <row r="2">
          <cell r="E2">
            <v>0</v>
          </cell>
        </row>
      </sheetData>
      <sheetData sheetId="5752">
        <row r="2">
          <cell r="E2">
            <v>0</v>
          </cell>
        </row>
      </sheetData>
      <sheetData sheetId="5753">
        <row r="2">
          <cell r="E2">
            <v>0</v>
          </cell>
        </row>
      </sheetData>
      <sheetData sheetId="5754">
        <row r="2">
          <cell r="E2">
            <v>0</v>
          </cell>
        </row>
      </sheetData>
      <sheetData sheetId="5755">
        <row r="2">
          <cell r="E2">
            <v>0</v>
          </cell>
        </row>
      </sheetData>
      <sheetData sheetId="5756">
        <row r="2">
          <cell r="E2">
            <v>0</v>
          </cell>
        </row>
      </sheetData>
      <sheetData sheetId="5757">
        <row r="2">
          <cell r="E2">
            <v>0</v>
          </cell>
        </row>
      </sheetData>
      <sheetData sheetId="5758">
        <row r="2">
          <cell r="E2">
            <v>0</v>
          </cell>
        </row>
      </sheetData>
      <sheetData sheetId="5759">
        <row r="2">
          <cell r="E2">
            <v>0</v>
          </cell>
        </row>
      </sheetData>
      <sheetData sheetId="5760">
        <row r="2">
          <cell r="E2">
            <v>0</v>
          </cell>
        </row>
      </sheetData>
      <sheetData sheetId="5761">
        <row r="2">
          <cell r="E2">
            <v>0</v>
          </cell>
        </row>
      </sheetData>
      <sheetData sheetId="5762">
        <row r="2">
          <cell r="E2">
            <v>0</v>
          </cell>
        </row>
      </sheetData>
      <sheetData sheetId="5763">
        <row r="2">
          <cell r="E2">
            <v>0</v>
          </cell>
        </row>
      </sheetData>
      <sheetData sheetId="5764">
        <row r="2">
          <cell r="E2">
            <v>0</v>
          </cell>
        </row>
      </sheetData>
      <sheetData sheetId="5765">
        <row r="2">
          <cell r="E2">
            <v>0</v>
          </cell>
        </row>
      </sheetData>
      <sheetData sheetId="5766">
        <row r="2">
          <cell r="E2">
            <v>0</v>
          </cell>
        </row>
      </sheetData>
      <sheetData sheetId="5767">
        <row r="2">
          <cell r="E2">
            <v>0</v>
          </cell>
        </row>
      </sheetData>
      <sheetData sheetId="5768">
        <row r="2">
          <cell r="E2">
            <v>0</v>
          </cell>
        </row>
      </sheetData>
      <sheetData sheetId="5769">
        <row r="2">
          <cell r="E2">
            <v>0</v>
          </cell>
        </row>
      </sheetData>
      <sheetData sheetId="5770">
        <row r="2">
          <cell r="E2">
            <v>0</v>
          </cell>
        </row>
      </sheetData>
      <sheetData sheetId="5771">
        <row r="2">
          <cell r="E2">
            <v>0</v>
          </cell>
        </row>
      </sheetData>
      <sheetData sheetId="5772">
        <row r="2">
          <cell r="E2">
            <v>0</v>
          </cell>
        </row>
      </sheetData>
      <sheetData sheetId="5773">
        <row r="2">
          <cell r="E2">
            <v>0</v>
          </cell>
        </row>
      </sheetData>
      <sheetData sheetId="5774">
        <row r="2">
          <cell r="E2">
            <v>0</v>
          </cell>
        </row>
      </sheetData>
      <sheetData sheetId="5775">
        <row r="2">
          <cell r="E2">
            <v>0</v>
          </cell>
        </row>
      </sheetData>
      <sheetData sheetId="5776">
        <row r="2">
          <cell r="E2">
            <v>0</v>
          </cell>
        </row>
      </sheetData>
      <sheetData sheetId="5777">
        <row r="2">
          <cell r="E2">
            <v>0</v>
          </cell>
        </row>
      </sheetData>
      <sheetData sheetId="5778">
        <row r="2">
          <cell r="E2">
            <v>0</v>
          </cell>
        </row>
      </sheetData>
      <sheetData sheetId="5779">
        <row r="2">
          <cell r="E2">
            <v>0</v>
          </cell>
        </row>
      </sheetData>
      <sheetData sheetId="5780">
        <row r="2">
          <cell r="E2">
            <v>0</v>
          </cell>
        </row>
      </sheetData>
      <sheetData sheetId="5781">
        <row r="2">
          <cell r="E2">
            <v>0</v>
          </cell>
        </row>
      </sheetData>
      <sheetData sheetId="5782">
        <row r="2">
          <cell r="E2">
            <v>0</v>
          </cell>
        </row>
      </sheetData>
      <sheetData sheetId="5783">
        <row r="2">
          <cell r="E2">
            <v>0</v>
          </cell>
        </row>
      </sheetData>
      <sheetData sheetId="5784">
        <row r="2">
          <cell r="E2">
            <v>0</v>
          </cell>
        </row>
      </sheetData>
      <sheetData sheetId="5785">
        <row r="2">
          <cell r="E2">
            <v>0</v>
          </cell>
        </row>
      </sheetData>
      <sheetData sheetId="5786">
        <row r="2">
          <cell r="E2">
            <v>0</v>
          </cell>
        </row>
      </sheetData>
      <sheetData sheetId="5787">
        <row r="2">
          <cell r="E2">
            <v>0</v>
          </cell>
        </row>
      </sheetData>
      <sheetData sheetId="5788">
        <row r="2">
          <cell r="E2">
            <v>0</v>
          </cell>
        </row>
      </sheetData>
      <sheetData sheetId="5789">
        <row r="2">
          <cell r="E2">
            <v>0</v>
          </cell>
        </row>
      </sheetData>
      <sheetData sheetId="5790">
        <row r="2">
          <cell r="E2">
            <v>0</v>
          </cell>
        </row>
      </sheetData>
      <sheetData sheetId="5791">
        <row r="2">
          <cell r="E2">
            <v>0</v>
          </cell>
        </row>
      </sheetData>
      <sheetData sheetId="5792">
        <row r="2">
          <cell r="E2">
            <v>0</v>
          </cell>
        </row>
      </sheetData>
      <sheetData sheetId="5793">
        <row r="2">
          <cell r="E2">
            <v>0</v>
          </cell>
        </row>
      </sheetData>
      <sheetData sheetId="5794">
        <row r="2">
          <cell r="E2">
            <v>0</v>
          </cell>
        </row>
      </sheetData>
      <sheetData sheetId="5795">
        <row r="2">
          <cell r="E2">
            <v>0</v>
          </cell>
        </row>
      </sheetData>
      <sheetData sheetId="5796">
        <row r="2">
          <cell r="E2">
            <v>0</v>
          </cell>
        </row>
      </sheetData>
      <sheetData sheetId="5797">
        <row r="2">
          <cell r="E2">
            <v>0</v>
          </cell>
        </row>
      </sheetData>
      <sheetData sheetId="5798">
        <row r="2">
          <cell r="E2">
            <v>0</v>
          </cell>
        </row>
      </sheetData>
      <sheetData sheetId="5799">
        <row r="2">
          <cell r="E2">
            <v>0</v>
          </cell>
        </row>
      </sheetData>
      <sheetData sheetId="5800">
        <row r="2">
          <cell r="E2">
            <v>0</v>
          </cell>
        </row>
      </sheetData>
      <sheetData sheetId="5801">
        <row r="2">
          <cell r="E2">
            <v>0</v>
          </cell>
        </row>
      </sheetData>
      <sheetData sheetId="5802">
        <row r="2">
          <cell r="E2">
            <v>0</v>
          </cell>
        </row>
      </sheetData>
      <sheetData sheetId="5803">
        <row r="2">
          <cell r="E2">
            <v>0</v>
          </cell>
        </row>
      </sheetData>
      <sheetData sheetId="5804">
        <row r="2">
          <cell r="E2">
            <v>0</v>
          </cell>
        </row>
      </sheetData>
      <sheetData sheetId="5805">
        <row r="2">
          <cell r="E2">
            <v>0</v>
          </cell>
        </row>
      </sheetData>
      <sheetData sheetId="5806">
        <row r="2">
          <cell r="E2">
            <v>0</v>
          </cell>
        </row>
      </sheetData>
      <sheetData sheetId="5807">
        <row r="2">
          <cell r="E2">
            <v>0</v>
          </cell>
        </row>
      </sheetData>
      <sheetData sheetId="5808">
        <row r="2">
          <cell r="E2">
            <v>0</v>
          </cell>
        </row>
      </sheetData>
      <sheetData sheetId="5809">
        <row r="2">
          <cell r="E2">
            <v>0</v>
          </cell>
        </row>
      </sheetData>
      <sheetData sheetId="5810">
        <row r="2">
          <cell r="E2">
            <v>0</v>
          </cell>
        </row>
      </sheetData>
      <sheetData sheetId="5811">
        <row r="2">
          <cell r="E2">
            <v>0</v>
          </cell>
        </row>
      </sheetData>
      <sheetData sheetId="5812">
        <row r="2">
          <cell r="E2">
            <v>0</v>
          </cell>
        </row>
      </sheetData>
      <sheetData sheetId="5813">
        <row r="2">
          <cell r="E2">
            <v>0</v>
          </cell>
        </row>
      </sheetData>
      <sheetData sheetId="5814">
        <row r="2">
          <cell r="E2">
            <v>0</v>
          </cell>
        </row>
      </sheetData>
      <sheetData sheetId="5815">
        <row r="2">
          <cell r="E2">
            <v>0</v>
          </cell>
        </row>
      </sheetData>
      <sheetData sheetId="5816">
        <row r="2">
          <cell r="E2">
            <v>0</v>
          </cell>
        </row>
      </sheetData>
      <sheetData sheetId="5817">
        <row r="2">
          <cell r="E2">
            <v>0</v>
          </cell>
        </row>
      </sheetData>
      <sheetData sheetId="5818">
        <row r="2">
          <cell r="E2">
            <v>0</v>
          </cell>
        </row>
      </sheetData>
      <sheetData sheetId="5819">
        <row r="2">
          <cell r="E2">
            <v>0</v>
          </cell>
        </row>
      </sheetData>
      <sheetData sheetId="5820">
        <row r="2">
          <cell r="E2">
            <v>0</v>
          </cell>
        </row>
      </sheetData>
      <sheetData sheetId="5821">
        <row r="2">
          <cell r="E2">
            <v>0</v>
          </cell>
        </row>
      </sheetData>
      <sheetData sheetId="5822">
        <row r="2">
          <cell r="E2">
            <v>0</v>
          </cell>
        </row>
      </sheetData>
      <sheetData sheetId="5823">
        <row r="2">
          <cell r="E2">
            <v>0</v>
          </cell>
        </row>
      </sheetData>
      <sheetData sheetId="5824">
        <row r="2">
          <cell r="E2">
            <v>0</v>
          </cell>
        </row>
      </sheetData>
      <sheetData sheetId="5825">
        <row r="2">
          <cell r="E2">
            <v>0</v>
          </cell>
        </row>
      </sheetData>
      <sheetData sheetId="5826">
        <row r="2">
          <cell r="E2">
            <v>0</v>
          </cell>
        </row>
      </sheetData>
      <sheetData sheetId="5827">
        <row r="2">
          <cell r="E2">
            <v>0</v>
          </cell>
        </row>
      </sheetData>
      <sheetData sheetId="5828">
        <row r="2">
          <cell r="E2">
            <v>0</v>
          </cell>
        </row>
      </sheetData>
      <sheetData sheetId="5829">
        <row r="2">
          <cell r="E2">
            <v>0</v>
          </cell>
        </row>
      </sheetData>
      <sheetData sheetId="5830">
        <row r="2">
          <cell r="E2">
            <v>0</v>
          </cell>
        </row>
      </sheetData>
      <sheetData sheetId="5831">
        <row r="2">
          <cell r="E2">
            <v>0</v>
          </cell>
        </row>
      </sheetData>
      <sheetData sheetId="5832">
        <row r="2">
          <cell r="E2">
            <v>0</v>
          </cell>
        </row>
      </sheetData>
      <sheetData sheetId="5833">
        <row r="2">
          <cell r="E2">
            <v>0</v>
          </cell>
        </row>
      </sheetData>
      <sheetData sheetId="5834">
        <row r="2">
          <cell r="E2">
            <v>0</v>
          </cell>
        </row>
      </sheetData>
      <sheetData sheetId="5835">
        <row r="2">
          <cell r="E2">
            <v>0</v>
          </cell>
        </row>
      </sheetData>
      <sheetData sheetId="5836">
        <row r="2">
          <cell r="E2">
            <v>0</v>
          </cell>
        </row>
      </sheetData>
      <sheetData sheetId="5837">
        <row r="2">
          <cell r="E2">
            <v>0</v>
          </cell>
        </row>
      </sheetData>
      <sheetData sheetId="5838">
        <row r="2">
          <cell r="E2">
            <v>0</v>
          </cell>
        </row>
      </sheetData>
      <sheetData sheetId="5839">
        <row r="2">
          <cell r="E2">
            <v>0</v>
          </cell>
        </row>
      </sheetData>
      <sheetData sheetId="5840">
        <row r="2">
          <cell r="E2">
            <v>0</v>
          </cell>
        </row>
      </sheetData>
      <sheetData sheetId="5841">
        <row r="2">
          <cell r="E2">
            <v>0</v>
          </cell>
        </row>
      </sheetData>
      <sheetData sheetId="5842">
        <row r="2">
          <cell r="E2">
            <v>0</v>
          </cell>
        </row>
      </sheetData>
      <sheetData sheetId="5843">
        <row r="2">
          <cell r="E2">
            <v>0</v>
          </cell>
        </row>
      </sheetData>
      <sheetData sheetId="5844">
        <row r="2">
          <cell r="E2">
            <v>0</v>
          </cell>
        </row>
      </sheetData>
      <sheetData sheetId="5845">
        <row r="2">
          <cell r="E2">
            <v>0</v>
          </cell>
        </row>
      </sheetData>
      <sheetData sheetId="5846">
        <row r="2">
          <cell r="E2">
            <v>0</v>
          </cell>
        </row>
      </sheetData>
      <sheetData sheetId="5847">
        <row r="2">
          <cell r="E2">
            <v>0</v>
          </cell>
        </row>
      </sheetData>
      <sheetData sheetId="5848">
        <row r="2">
          <cell r="E2">
            <v>0</v>
          </cell>
        </row>
      </sheetData>
      <sheetData sheetId="5849">
        <row r="2">
          <cell r="E2">
            <v>0</v>
          </cell>
        </row>
      </sheetData>
      <sheetData sheetId="5850">
        <row r="2">
          <cell r="E2">
            <v>0</v>
          </cell>
        </row>
      </sheetData>
      <sheetData sheetId="5851">
        <row r="2">
          <cell r="E2">
            <v>0</v>
          </cell>
        </row>
      </sheetData>
      <sheetData sheetId="5852">
        <row r="2">
          <cell r="E2">
            <v>0</v>
          </cell>
        </row>
      </sheetData>
      <sheetData sheetId="5853">
        <row r="2">
          <cell r="E2">
            <v>0</v>
          </cell>
        </row>
      </sheetData>
      <sheetData sheetId="5854">
        <row r="2">
          <cell r="E2">
            <v>0</v>
          </cell>
        </row>
      </sheetData>
      <sheetData sheetId="5855">
        <row r="2">
          <cell r="E2">
            <v>0</v>
          </cell>
        </row>
      </sheetData>
      <sheetData sheetId="5856">
        <row r="2">
          <cell r="E2">
            <v>0</v>
          </cell>
        </row>
      </sheetData>
      <sheetData sheetId="5857">
        <row r="2">
          <cell r="E2">
            <v>0</v>
          </cell>
        </row>
      </sheetData>
      <sheetData sheetId="5858">
        <row r="2">
          <cell r="E2">
            <v>0</v>
          </cell>
        </row>
      </sheetData>
      <sheetData sheetId="5859">
        <row r="2">
          <cell r="E2">
            <v>0</v>
          </cell>
        </row>
      </sheetData>
      <sheetData sheetId="5860">
        <row r="2">
          <cell r="E2">
            <v>0</v>
          </cell>
        </row>
      </sheetData>
      <sheetData sheetId="5861">
        <row r="2">
          <cell r="E2">
            <v>0</v>
          </cell>
        </row>
      </sheetData>
      <sheetData sheetId="5862">
        <row r="2">
          <cell r="E2">
            <v>0</v>
          </cell>
        </row>
      </sheetData>
      <sheetData sheetId="5863">
        <row r="2">
          <cell r="E2">
            <v>0</v>
          </cell>
        </row>
      </sheetData>
      <sheetData sheetId="5864">
        <row r="2">
          <cell r="E2">
            <v>0</v>
          </cell>
        </row>
      </sheetData>
      <sheetData sheetId="5865">
        <row r="2">
          <cell r="E2">
            <v>0</v>
          </cell>
        </row>
      </sheetData>
      <sheetData sheetId="5866">
        <row r="2">
          <cell r="E2">
            <v>0</v>
          </cell>
        </row>
      </sheetData>
      <sheetData sheetId="5867">
        <row r="2">
          <cell r="E2">
            <v>0</v>
          </cell>
        </row>
      </sheetData>
      <sheetData sheetId="5868">
        <row r="2">
          <cell r="E2">
            <v>0</v>
          </cell>
        </row>
      </sheetData>
      <sheetData sheetId="5869">
        <row r="2">
          <cell r="E2">
            <v>0</v>
          </cell>
        </row>
      </sheetData>
      <sheetData sheetId="5870">
        <row r="2">
          <cell r="E2">
            <v>0</v>
          </cell>
        </row>
      </sheetData>
      <sheetData sheetId="5871">
        <row r="2">
          <cell r="E2">
            <v>0</v>
          </cell>
        </row>
      </sheetData>
      <sheetData sheetId="5872">
        <row r="2">
          <cell r="E2">
            <v>0</v>
          </cell>
        </row>
      </sheetData>
      <sheetData sheetId="5873">
        <row r="2">
          <cell r="E2">
            <v>0</v>
          </cell>
        </row>
      </sheetData>
      <sheetData sheetId="5874">
        <row r="2">
          <cell r="E2">
            <v>0</v>
          </cell>
        </row>
      </sheetData>
      <sheetData sheetId="5875">
        <row r="2">
          <cell r="E2">
            <v>0</v>
          </cell>
        </row>
      </sheetData>
      <sheetData sheetId="5876">
        <row r="2">
          <cell r="E2">
            <v>0</v>
          </cell>
        </row>
      </sheetData>
      <sheetData sheetId="5877">
        <row r="2">
          <cell r="E2">
            <v>0</v>
          </cell>
        </row>
      </sheetData>
      <sheetData sheetId="5878">
        <row r="2">
          <cell r="E2">
            <v>0</v>
          </cell>
        </row>
      </sheetData>
      <sheetData sheetId="5879">
        <row r="2">
          <cell r="E2">
            <v>0</v>
          </cell>
        </row>
      </sheetData>
      <sheetData sheetId="5880">
        <row r="2">
          <cell r="E2">
            <v>0</v>
          </cell>
        </row>
      </sheetData>
      <sheetData sheetId="5881">
        <row r="2">
          <cell r="E2">
            <v>0</v>
          </cell>
        </row>
      </sheetData>
      <sheetData sheetId="5882">
        <row r="2">
          <cell r="E2">
            <v>0</v>
          </cell>
        </row>
      </sheetData>
      <sheetData sheetId="5883">
        <row r="2">
          <cell r="E2">
            <v>0</v>
          </cell>
        </row>
      </sheetData>
      <sheetData sheetId="5884">
        <row r="2">
          <cell r="E2">
            <v>0</v>
          </cell>
        </row>
      </sheetData>
      <sheetData sheetId="5885">
        <row r="2">
          <cell r="E2">
            <v>0</v>
          </cell>
        </row>
      </sheetData>
      <sheetData sheetId="5886">
        <row r="2">
          <cell r="E2">
            <v>0</v>
          </cell>
        </row>
      </sheetData>
      <sheetData sheetId="5887">
        <row r="2">
          <cell r="E2">
            <v>0</v>
          </cell>
        </row>
      </sheetData>
      <sheetData sheetId="5888">
        <row r="2">
          <cell r="E2">
            <v>0</v>
          </cell>
        </row>
      </sheetData>
      <sheetData sheetId="5889">
        <row r="2">
          <cell r="E2">
            <v>0</v>
          </cell>
        </row>
      </sheetData>
      <sheetData sheetId="5890">
        <row r="2">
          <cell r="E2">
            <v>0</v>
          </cell>
        </row>
      </sheetData>
      <sheetData sheetId="5891">
        <row r="2">
          <cell r="E2">
            <v>0</v>
          </cell>
        </row>
      </sheetData>
      <sheetData sheetId="5892">
        <row r="2">
          <cell r="E2">
            <v>0</v>
          </cell>
        </row>
      </sheetData>
      <sheetData sheetId="5893">
        <row r="2">
          <cell r="E2">
            <v>0</v>
          </cell>
        </row>
      </sheetData>
      <sheetData sheetId="5894">
        <row r="2">
          <cell r="E2">
            <v>0</v>
          </cell>
        </row>
      </sheetData>
      <sheetData sheetId="5895">
        <row r="2">
          <cell r="E2">
            <v>0</v>
          </cell>
        </row>
      </sheetData>
      <sheetData sheetId="5896">
        <row r="2">
          <cell r="E2">
            <v>0</v>
          </cell>
        </row>
      </sheetData>
      <sheetData sheetId="5897">
        <row r="2">
          <cell r="E2">
            <v>0</v>
          </cell>
        </row>
      </sheetData>
      <sheetData sheetId="5898">
        <row r="2">
          <cell r="E2">
            <v>0</v>
          </cell>
        </row>
      </sheetData>
      <sheetData sheetId="5899">
        <row r="2">
          <cell r="E2">
            <v>0</v>
          </cell>
        </row>
      </sheetData>
      <sheetData sheetId="5900">
        <row r="2">
          <cell r="E2">
            <v>0</v>
          </cell>
        </row>
      </sheetData>
      <sheetData sheetId="5901">
        <row r="2">
          <cell r="E2">
            <v>0</v>
          </cell>
        </row>
      </sheetData>
      <sheetData sheetId="5902">
        <row r="2">
          <cell r="E2">
            <v>0</v>
          </cell>
        </row>
      </sheetData>
      <sheetData sheetId="5903">
        <row r="2">
          <cell r="E2">
            <v>0</v>
          </cell>
        </row>
      </sheetData>
      <sheetData sheetId="5904">
        <row r="2">
          <cell r="E2">
            <v>0</v>
          </cell>
        </row>
      </sheetData>
      <sheetData sheetId="5905">
        <row r="2">
          <cell r="E2">
            <v>0</v>
          </cell>
        </row>
      </sheetData>
      <sheetData sheetId="5906">
        <row r="2">
          <cell r="E2">
            <v>0</v>
          </cell>
        </row>
      </sheetData>
      <sheetData sheetId="5907">
        <row r="2">
          <cell r="E2">
            <v>0</v>
          </cell>
        </row>
      </sheetData>
      <sheetData sheetId="5908">
        <row r="2">
          <cell r="E2">
            <v>0</v>
          </cell>
        </row>
      </sheetData>
      <sheetData sheetId="5909">
        <row r="2">
          <cell r="E2">
            <v>0</v>
          </cell>
        </row>
      </sheetData>
      <sheetData sheetId="5910">
        <row r="2">
          <cell r="E2">
            <v>0</v>
          </cell>
        </row>
      </sheetData>
      <sheetData sheetId="5911">
        <row r="2">
          <cell r="E2">
            <v>0</v>
          </cell>
        </row>
      </sheetData>
      <sheetData sheetId="5912">
        <row r="2">
          <cell r="E2">
            <v>0</v>
          </cell>
        </row>
      </sheetData>
      <sheetData sheetId="5913">
        <row r="2">
          <cell r="E2">
            <v>0</v>
          </cell>
        </row>
      </sheetData>
      <sheetData sheetId="5914">
        <row r="2">
          <cell r="E2">
            <v>0</v>
          </cell>
        </row>
      </sheetData>
      <sheetData sheetId="5915">
        <row r="2">
          <cell r="E2">
            <v>0</v>
          </cell>
        </row>
      </sheetData>
      <sheetData sheetId="5916">
        <row r="2">
          <cell r="E2">
            <v>0</v>
          </cell>
        </row>
      </sheetData>
      <sheetData sheetId="5917">
        <row r="2">
          <cell r="E2">
            <v>0</v>
          </cell>
        </row>
      </sheetData>
      <sheetData sheetId="5918">
        <row r="2">
          <cell r="E2">
            <v>0</v>
          </cell>
        </row>
      </sheetData>
      <sheetData sheetId="5919">
        <row r="2">
          <cell r="E2">
            <v>0</v>
          </cell>
        </row>
      </sheetData>
      <sheetData sheetId="5920">
        <row r="2">
          <cell r="E2">
            <v>0</v>
          </cell>
        </row>
      </sheetData>
      <sheetData sheetId="5921">
        <row r="2">
          <cell r="E2">
            <v>0</v>
          </cell>
        </row>
      </sheetData>
      <sheetData sheetId="5922">
        <row r="2">
          <cell r="E2">
            <v>0</v>
          </cell>
        </row>
      </sheetData>
      <sheetData sheetId="5923">
        <row r="2">
          <cell r="E2">
            <v>0</v>
          </cell>
        </row>
      </sheetData>
      <sheetData sheetId="5924">
        <row r="2">
          <cell r="E2">
            <v>0</v>
          </cell>
        </row>
      </sheetData>
      <sheetData sheetId="5925">
        <row r="2">
          <cell r="E2">
            <v>0</v>
          </cell>
        </row>
      </sheetData>
      <sheetData sheetId="5926">
        <row r="2">
          <cell r="E2">
            <v>0</v>
          </cell>
        </row>
      </sheetData>
      <sheetData sheetId="5927">
        <row r="2">
          <cell r="E2">
            <v>0</v>
          </cell>
        </row>
      </sheetData>
      <sheetData sheetId="5928">
        <row r="2">
          <cell r="E2">
            <v>0</v>
          </cell>
        </row>
      </sheetData>
      <sheetData sheetId="5929">
        <row r="2">
          <cell r="E2">
            <v>0</v>
          </cell>
        </row>
      </sheetData>
      <sheetData sheetId="5930">
        <row r="2">
          <cell r="E2">
            <v>0</v>
          </cell>
        </row>
      </sheetData>
      <sheetData sheetId="5931">
        <row r="2">
          <cell r="E2">
            <v>0</v>
          </cell>
        </row>
      </sheetData>
      <sheetData sheetId="5932">
        <row r="2">
          <cell r="E2">
            <v>0</v>
          </cell>
        </row>
      </sheetData>
      <sheetData sheetId="5933">
        <row r="2">
          <cell r="E2">
            <v>0</v>
          </cell>
        </row>
      </sheetData>
      <sheetData sheetId="5934">
        <row r="2">
          <cell r="E2">
            <v>0</v>
          </cell>
        </row>
      </sheetData>
      <sheetData sheetId="5935">
        <row r="2">
          <cell r="E2">
            <v>0</v>
          </cell>
        </row>
      </sheetData>
      <sheetData sheetId="5936">
        <row r="2">
          <cell r="E2">
            <v>0</v>
          </cell>
        </row>
      </sheetData>
      <sheetData sheetId="5937">
        <row r="2">
          <cell r="E2">
            <v>0</v>
          </cell>
        </row>
      </sheetData>
      <sheetData sheetId="5938">
        <row r="2">
          <cell r="E2">
            <v>0</v>
          </cell>
        </row>
      </sheetData>
      <sheetData sheetId="5939">
        <row r="2">
          <cell r="E2">
            <v>0</v>
          </cell>
        </row>
      </sheetData>
      <sheetData sheetId="5940">
        <row r="2">
          <cell r="E2">
            <v>0</v>
          </cell>
        </row>
      </sheetData>
      <sheetData sheetId="5941">
        <row r="2">
          <cell r="E2">
            <v>0</v>
          </cell>
        </row>
      </sheetData>
      <sheetData sheetId="5942">
        <row r="2">
          <cell r="E2">
            <v>0</v>
          </cell>
        </row>
      </sheetData>
      <sheetData sheetId="5943">
        <row r="2">
          <cell r="E2">
            <v>0</v>
          </cell>
        </row>
      </sheetData>
      <sheetData sheetId="5944">
        <row r="2">
          <cell r="E2">
            <v>0</v>
          </cell>
        </row>
      </sheetData>
      <sheetData sheetId="5945">
        <row r="2">
          <cell r="E2">
            <v>0</v>
          </cell>
        </row>
      </sheetData>
      <sheetData sheetId="5946">
        <row r="2">
          <cell r="E2">
            <v>0</v>
          </cell>
        </row>
      </sheetData>
      <sheetData sheetId="5947">
        <row r="2">
          <cell r="E2">
            <v>0</v>
          </cell>
        </row>
      </sheetData>
      <sheetData sheetId="5948">
        <row r="2">
          <cell r="E2">
            <v>0</v>
          </cell>
        </row>
      </sheetData>
      <sheetData sheetId="5949">
        <row r="2">
          <cell r="E2">
            <v>0</v>
          </cell>
        </row>
      </sheetData>
      <sheetData sheetId="5950">
        <row r="2">
          <cell r="E2">
            <v>0</v>
          </cell>
        </row>
      </sheetData>
      <sheetData sheetId="5951">
        <row r="2">
          <cell r="E2">
            <v>0</v>
          </cell>
        </row>
      </sheetData>
      <sheetData sheetId="5952">
        <row r="2">
          <cell r="E2">
            <v>0</v>
          </cell>
        </row>
      </sheetData>
      <sheetData sheetId="5953">
        <row r="2">
          <cell r="E2">
            <v>0</v>
          </cell>
        </row>
      </sheetData>
      <sheetData sheetId="5954">
        <row r="2">
          <cell r="E2">
            <v>0</v>
          </cell>
        </row>
      </sheetData>
      <sheetData sheetId="5955">
        <row r="2">
          <cell r="E2">
            <v>0</v>
          </cell>
        </row>
      </sheetData>
      <sheetData sheetId="5956">
        <row r="2">
          <cell r="E2">
            <v>0</v>
          </cell>
        </row>
      </sheetData>
      <sheetData sheetId="5957">
        <row r="2">
          <cell r="E2">
            <v>0</v>
          </cell>
        </row>
      </sheetData>
      <sheetData sheetId="5958">
        <row r="2">
          <cell r="E2">
            <v>0</v>
          </cell>
        </row>
      </sheetData>
      <sheetData sheetId="5959">
        <row r="2">
          <cell r="E2">
            <v>0</v>
          </cell>
        </row>
      </sheetData>
      <sheetData sheetId="5960">
        <row r="2">
          <cell r="E2">
            <v>0</v>
          </cell>
        </row>
      </sheetData>
      <sheetData sheetId="5961">
        <row r="2">
          <cell r="E2">
            <v>0</v>
          </cell>
        </row>
      </sheetData>
      <sheetData sheetId="5962">
        <row r="2">
          <cell r="E2">
            <v>0</v>
          </cell>
        </row>
      </sheetData>
      <sheetData sheetId="5963">
        <row r="2">
          <cell r="E2">
            <v>0</v>
          </cell>
        </row>
      </sheetData>
      <sheetData sheetId="5964">
        <row r="2">
          <cell r="E2">
            <v>0</v>
          </cell>
        </row>
      </sheetData>
      <sheetData sheetId="5965">
        <row r="2">
          <cell r="E2">
            <v>0</v>
          </cell>
        </row>
      </sheetData>
      <sheetData sheetId="5966">
        <row r="2">
          <cell r="E2">
            <v>0</v>
          </cell>
        </row>
      </sheetData>
      <sheetData sheetId="5967">
        <row r="2">
          <cell r="E2">
            <v>0</v>
          </cell>
        </row>
      </sheetData>
      <sheetData sheetId="5968">
        <row r="2">
          <cell r="E2">
            <v>0</v>
          </cell>
        </row>
      </sheetData>
      <sheetData sheetId="5969">
        <row r="2">
          <cell r="E2">
            <v>0</v>
          </cell>
        </row>
      </sheetData>
      <sheetData sheetId="5970">
        <row r="2">
          <cell r="E2">
            <v>0</v>
          </cell>
        </row>
      </sheetData>
      <sheetData sheetId="5971">
        <row r="2">
          <cell r="E2">
            <v>0</v>
          </cell>
        </row>
      </sheetData>
      <sheetData sheetId="5972">
        <row r="2">
          <cell r="E2">
            <v>0</v>
          </cell>
        </row>
      </sheetData>
      <sheetData sheetId="5973">
        <row r="2">
          <cell r="E2">
            <v>0</v>
          </cell>
        </row>
      </sheetData>
      <sheetData sheetId="5974">
        <row r="2">
          <cell r="E2">
            <v>0</v>
          </cell>
        </row>
      </sheetData>
      <sheetData sheetId="5975">
        <row r="2">
          <cell r="E2">
            <v>0</v>
          </cell>
        </row>
      </sheetData>
      <sheetData sheetId="5976">
        <row r="2">
          <cell r="E2">
            <v>0</v>
          </cell>
        </row>
      </sheetData>
      <sheetData sheetId="5977">
        <row r="2">
          <cell r="E2">
            <v>0</v>
          </cell>
        </row>
      </sheetData>
      <sheetData sheetId="5978">
        <row r="2">
          <cell r="E2">
            <v>0</v>
          </cell>
        </row>
      </sheetData>
      <sheetData sheetId="5979">
        <row r="2">
          <cell r="E2">
            <v>0</v>
          </cell>
        </row>
      </sheetData>
      <sheetData sheetId="5980">
        <row r="2">
          <cell r="E2">
            <v>0</v>
          </cell>
        </row>
      </sheetData>
      <sheetData sheetId="5981">
        <row r="2">
          <cell r="E2">
            <v>0</v>
          </cell>
        </row>
      </sheetData>
      <sheetData sheetId="5982">
        <row r="2">
          <cell r="E2">
            <v>0</v>
          </cell>
        </row>
      </sheetData>
      <sheetData sheetId="5983">
        <row r="2">
          <cell r="E2">
            <v>0</v>
          </cell>
        </row>
      </sheetData>
      <sheetData sheetId="5984">
        <row r="2">
          <cell r="E2">
            <v>0</v>
          </cell>
        </row>
      </sheetData>
      <sheetData sheetId="5985">
        <row r="2">
          <cell r="E2">
            <v>0</v>
          </cell>
        </row>
      </sheetData>
      <sheetData sheetId="5986">
        <row r="2">
          <cell r="E2">
            <v>0</v>
          </cell>
        </row>
      </sheetData>
      <sheetData sheetId="5987">
        <row r="2">
          <cell r="E2">
            <v>0</v>
          </cell>
        </row>
      </sheetData>
      <sheetData sheetId="5988">
        <row r="2">
          <cell r="E2">
            <v>0</v>
          </cell>
        </row>
      </sheetData>
      <sheetData sheetId="5989">
        <row r="2">
          <cell r="E2">
            <v>0</v>
          </cell>
        </row>
      </sheetData>
      <sheetData sheetId="5990">
        <row r="2">
          <cell r="E2">
            <v>0</v>
          </cell>
        </row>
      </sheetData>
      <sheetData sheetId="5991">
        <row r="2">
          <cell r="E2">
            <v>0</v>
          </cell>
        </row>
      </sheetData>
      <sheetData sheetId="5992">
        <row r="2">
          <cell r="E2">
            <v>0</v>
          </cell>
        </row>
      </sheetData>
      <sheetData sheetId="5993">
        <row r="2">
          <cell r="E2">
            <v>0</v>
          </cell>
        </row>
      </sheetData>
      <sheetData sheetId="5994">
        <row r="2">
          <cell r="E2">
            <v>0</v>
          </cell>
        </row>
      </sheetData>
      <sheetData sheetId="5995">
        <row r="2">
          <cell r="E2">
            <v>0</v>
          </cell>
        </row>
      </sheetData>
      <sheetData sheetId="5996">
        <row r="2">
          <cell r="E2">
            <v>0</v>
          </cell>
        </row>
      </sheetData>
      <sheetData sheetId="5997">
        <row r="2">
          <cell r="E2">
            <v>0</v>
          </cell>
        </row>
      </sheetData>
      <sheetData sheetId="5998">
        <row r="2">
          <cell r="E2">
            <v>0</v>
          </cell>
        </row>
      </sheetData>
      <sheetData sheetId="5999">
        <row r="2">
          <cell r="E2">
            <v>0</v>
          </cell>
        </row>
      </sheetData>
      <sheetData sheetId="6000">
        <row r="2">
          <cell r="E2">
            <v>0</v>
          </cell>
        </row>
      </sheetData>
      <sheetData sheetId="6001">
        <row r="2">
          <cell r="E2">
            <v>0</v>
          </cell>
        </row>
      </sheetData>
      <sheetData sheetId="6002">
        <row r="2">
          <cell r="E2">
            <v>0</v>
          </cell>
        </row>
      </sheetData>
      <sheetData sheetId="6003">
        <row r="2">
          <cell r="E2">
            <v>0</v>
          </cell>
        </row>
      </sheetData>
      <sheetData sheetId="6004">
        <row r="2">
          <cell r="E2">
            <v>0</v>
          </cell>
        </row>
      </sheetData>
      <sheetData sheetId="6005">
        <row r="2">
          <cell r="E2">
            <v>0</v>
          </cell>
        </row>
      </sheetData>
      <sheetData sheetId="6006">
        <row r="2">
          <cell r="E2">
            <v>0</v>
          </cell>
        </row>
      </sheetData>
      <sheetData sheetId="6007">
        <row r="2">
          <cell r="E2">
            <v>0</v>
          </cell>
        </row>
      </sheetData>
      <sheetData sheetId="6008">
        <row r="2">
          <cell r="E2">
            <v>0</v>
          </cell>
        </row>
      </sheetData>
      <sheetData sheetId="6009">
        <row r="2">
          <cell r="E2">
            <v>0</v>
          </cell>
        </row>
      </sheetData>
      <sheetData sheetId="6010">
        <row r="2">
          <cell r="E2">
            <v>0</v>
          </cell>
        </row>
      </sheetData>
      <sheetData sheetId="6011">
        <row r="2">
          <cell r="E2">
            <v>0</v>
          </cell>
        </row>
      </sheetData>
      <sheetData sheetId="6012">
        <row r="2">
          <cell r="E2">
            <v>0</v>
          </cell>
        </row>
      </sheetData>
      <sheetData sheetId="6013">
        <row r="2">
          <cell r="E2">
            <v>0</v>
          </cell>
        </row>
      </sheetData>
      <sheetData sheetId="6014">
        <row r="2">
          <cell r="E2">
            <v>0</v>
          </cell>
        </row>
      </sheetData>
      <sheetData sheetId="6015">
        <row r="2">
          <cell r="E2">
            <v>0</v>
          </cell>
        </row>
      </sheetData>
      <sheetData sheetId="6016">
        <row r="2">
          <cell r="E2">
            <v>0</v>
          </cell>
        </row>
      </sheetData>
      <sheetData sheetId="6017">
        <row r="2">
          <cell r="E2">
            <v>0</v>
          </cell>
        </row>
      </sheetData>
      <sheetData sheetId="6018">
        <row r="2">
          <cell r="E2">
            <v>0</v>
          </cell>
        </row>
      </sheetData>
      <sheetData sheetId="6019">
        <row r="2">
          <cell r="E2">
            <v>0</v>
          </cell>
        </row>
      </sheetData>
      <sheetData sheetId="6020">
        <row r="2">
          <cell r="E2">
            <v>0</v>
          </cell>
        </row>
      </sheetData>
      <sheetData sheetId="6021">
        <row r="2">
          <cell r="E2">
            <v>0</v>
          </cell>
        </row>
      </sheetData>
      <sheetData sheetId="6022">
        <row r="2">
          <cell r="E2">
            <v>0</v>
          </cell>
        </row>
      </sheetData>
      <sheetData sheetId="6023">
        <row r="2">
          <cell r="E2">
            <v>0</v>
          </cell>
        </row>
      </sheetData>
      <sheetData sheetId="6024">
        <row r="2">
          <cell r="E2">
            <v>0</v>
          </cell>
        </row>
      </sheetData>
      <sheetData sheetId="6025">
        <row r="2">
          <cell r="E2">
            <v>0</v>
          </cell>
        </row>
      </sheetData>
      <sheetData sheetId="6026">
        <row r="2">
          <cell r="E2">
            <v>0</v>
          </cell>
        </row>
      </sheetData>
      <sheetData sheetId="6027">
        <row r="2">
          <cell r="E2">
            <v>0</v>
          </cell>
        </row>
      </sheetData>
      <sheetData sheetId="6028">
        <row r="2">
          <cell r="E2">
            <v>0</v>
          </cell>
        </row>
      </sheetData>
      <sheetData sheetId="6029">
        <row r="2">
          <cell r="E2">
            <v>0</v>
          </cell>
        </row>
      </sheetData>
      <sheetData sheetId="6030">
        <row r="2">
          <cell r="E2">
            <v>0</v>
          </cell>
        </row>
      </sheetData>
      <sheetData sheetId="6031">
        <row r="2">
          <cell r="E2">
            <v>0</v>
          </cell>
        </row>
      </sheetData>
      <sheetData sheetId="6032">
        <row r="2">
          <cell r="E2">
            <v>0</v>
          </cell>
        </row>
      </sheetData>
      <sheetData sheetId="6033">
        <row r="2">
          <cell r="E2">
            <v>0</v>
          </cell>
        </row>
      </sheetData>
      <sheetData sheetId="6034">
        <row r="2">
          <cell r="E2">
            <v>0</v>
          </cell>
        </row>
      </sheetData>
      <sheetData sheetId="6035">
        <row r="2">
          <cell r="E2">
            <v>0</v>
          </cell>
        </row>
      </sheetData>
      <sheetData sheetId="6036">
        <row r="2">
          <cell r="E2">
            <v>0</v>
          </cell>
        </row>
      </sheetData>
      <sheetData sheetId="6037">
        <row r="2">
          <cell r="E2">
            <v>0</v>
          </cell>
        </row>
      </sheetData>
      <sheetData sheetId="6038">
        <row r="2">
          <cell r="E2">
            <v>0</v>
          </cell>
        </row>
      </sheetData>
      <sheetData sheetId="6039">
        <row r="2">
          <cell r="E2">
            <v>0</v>
          </cell>
        </row>
      </sheetData>
      <sheetData sheetId="6040">
        <row r="2">
          <cell r="E2">
            <v>0</v>
          </cell>
        </row>
      </sheetData>
      <sheetData sheetId="6041">
        <row r="2">
          <cell r="E2">
            <v>0</v>
          </cell>
        </row>
      </sheetData>
      <sheetData sheetId="6042">
        <row r="2">
          <cell r="E2">
            <v>0</v>
          </cell>
        </row>
      </sheetData>
      <sheetData sheetId="6043">
        <row r="2">
          <cell r="E2">
            <v>0</v>
          </cell>
        </row>
      </sheetData>
      <sheetData sheetId="6044">
        <row r="2">
          <cell r="E2">
            <v>0</v>
          </cell>
        </row>
      </sheetData>
      <sheetData sheetId="6045">
        <row r="2">
          <cell r="E2">
            <v>0</v>
          </cell>
        </row>
      </sheetData>
      <sheetData sheetId="6046">
        <row r="2">
          <cell r="E2">
            <v>0</v>
          </cell>
        </row>
      </sheetData>
      <sheetData sheetId="6047">
        <row r="2">
          <cell r="E2">
            <v>0</v>
          </cell>
        </row>
      </sheetData>
      <sheetData sheetId="6048">
        <row r="2">
          <cell r="E2">
            <v>0</v>
          </cell>
        </row>
      </sheetData>
      <sheetData sheetId="6049">
        <row r="2">
          <cell r="E2">
            <v>0</v>
          </cell>
        </row>
      </sheetData>
      <sheetData sheetId="6050">
        <row r="2">
          <cell r="E2">
            <v>0</v>
          </cell>
        </row>
      </sheetData>
      <sheetData sheetId="6051">
        <row r="2">
          <cell r="E2">
            <v>0</v>
          </cell>
        </row>
      </sheetData>
      <sheetData sheetId="6052">
        <row r="2">
          <cell r="E2">
            <v>0</v>
          </cell>
        </row>
      </sheetData>
      <sheetData sheetId="6053">
        <row r="2">
          <cell r="E2">
            <v>0</v>
          </cell>
        </row>
      </sheetData>
      <sheetData sheetId="6054">
        <row r="2">
          <cell r="E2">
            <v>0</v>
          </cell>
        </row>
      </sheetData>
      <sheetData sheetId="6055">
        <row r="2">
          <cell r="E2">
            <v>0</v>
          </cell>
        </row>
      </sheetData>
      <sheetData sheetId="6056">
        <row r="2">
          <cell r="E2">
            <v>0</v>
          </cell>
        </row>
      </sheetData>
      <sheetData sheetId="6057">
        <row r="2">
          <cell r="E2">
            <v>0</v>
          </cell>
        </row>
      </sheetData>
      <sheetData sheetId="6058">
        <row r="2">
          <cell r="E2">
            <v>0</v>
          </cell>
        </row>
      </sheetData>
      <sheetData sheetId="6059">
        <row r="2">
          <cell r="E2">
            <v>0</v>
          </cell>
        </row>
      </sheetData>
      <sheetData sheetId="6060">
        <row r="2">
          <cell r="E2">
            <v>0</v>
          </cell>
        </row>
      </sheetData>
      <sheetData sheetId="6061">
        <row r="2">
          <cell r="E2">
            <v>0</v>
          </cell>
        </row>
      </sheetData>
      <sheetData sheetId="6062">
        <row r="2">
          <cell r="E2">
            <v>0</v>
          </cell>
        </row>
      </sheetData>
      <sheetData sheetId="6063">
        <row r="2">
          <cell r="E2">
            <v>0</v>
          </cell>
        </row>
      </sheetData>
      <sheetData sheetId="6064">
        <row r="2">
          <cell r="E2">
            <v>0</v>
          </cell>
        </row>
      </sheetData>
      <sheetData sheetId="6065">
        <row r="2">
          <cell r="E2">
            <v>0</v>
          </cell>
        </row>
      </sheetData>
      <sheetData sheetId="6066">
        <row r="2">
          <cell r="E2">
            <v>0</v>
          </cell>
        </row>
      </sheetData>
      <sheetData sheetId="6067">
        <row r="2">
          <cell r="E2">
            <v>0</v>
          </cell>
        </row>
      </sheetData>
      <sheetData sheetId="6068">
        <row r="2">
          <cell r="E2">
            <v>0</v>
          </cell>
        </row>
      </sheetData>
      <sheetData sheetId="6069">
        <row r="2">
          <cell r="E2">
            <v>0</v>
          </cell>
        </row>
      </sheetData>
      <sheetData sheetId="6070">
        <row r="2">
          <cell r="E2">
            <v>0</v>
          </cell>
        </row>
      </sheetData>
      <sheetData sheetId="6071">
        <row r="2">
          <cell r="E2">
            <v>0</v>
          </cell>
        </row>
      </sheetData>
      <sheetData sheetId="6072">
        <row r="2">
          <cell r="E2">
            <v>0</v>
          </cell>
        </row>
      </sheetData>
      <sheetData sheetId="6073">
        <row r="2">
          <cell r="E2">
            <v>0</v>
          </cell>
        </row>
      </sheetData>
      <sheetData sheetId="6074">
        <row r="2">
          <cell r="E2">
            <v>0</v>
          </cell>
        </row>
      </sheetData>
      <sheetData sheetId="6075">
        <row r="2">
          <cell r="E2">
            <v>0</v>
          </cell>
        </row>
      </sheetData>
      <sheetData sheetId="6076">
        <row r="2">
          <cell r="E2">
            <v>0</v>
          </cell>
        </row>
      </sheetData>
      <sheetData sheetId="6077">
        <row r="2">
          <cell r="E2">
            <v>0</v>
          </cell>
        </row>
      </sheetData>
      <sheetData sheetId="6078">
        <row r="2">
          <cell r="E2">
            <v>0</v>
          </cell>
        </row>
      </sheetData>
      <sheetData sheetId="6079">
        <row r="2">
          <cell r="E2">
            <v>0</v>
          </cell>
        </row>
      </sheetData>
      <sheetData sheetId="6080">
        <row r="2">
          <cell r="E2">
            <v>0</v>
          </cell>
        </row>
      </sheetData>
      <sheetData sheetId="6081">
        <row r="2">
          <cell r="E2">
            <v>0</v>
          </cell>
        </row>
      </sheetData>
      <sheetData sheetId="6082">
        <row r="2">
          <cell r="E2">
            <v>0</v>
          </cell>
        </row>
      </sheetData>
      <sheetData sheetId="6083">
        <row r="2">
          <cell r="E2">
            <v>0</v>
          </cell>
        </row>
      </sheetData>
      <sheetData sheetId="6084">
        <row r="2">
          <cell r="E2">
            <v>0</v>
          </cell>
        </row>
      </sheetData>
      <sheetData sheetId="6085">
        <row r="2">
          <cell r="E2">
            <v>0</v>
          </cell>
        </row>
      </sheetData>
      <sheetData sheetId="6086">
        <row r="2">
          <cell r="E2">
            <v>0</v>
          </cell>
        </row>
      </sheetData>
      <sheetData sheetId="6087">
        <row r="2">
          <cell r="E2">
            <v>0</v>
          </cell>
        </row>
      </sheetData>
      <sheetData sheetId="6088">
        <row r="2">
          <cell r="E2">
            <v>0</v>
          </cell>
        </row>
      </sheetData>
      <sheetData sheetId="6089">
        <row r="2">
          <cell r="E2">
            <v>0</v>
          </cell>
        </row>
      </sheetData>
      <sheetData sheetId="6090">
        <row r="2">
          <cell r="E2">
            <v>0</v>
          </cell>
        </row>
      </sheetData>
      <sheetData sheetId="6091">
        <row r="2">
          <cell r="E2">
            <v>0</v>
          </cell>
        </row>
      </sheetData>
      <sheetData sheetId="6092">
        <row r="2">
          <cell r="E2">
            <v>0</v>
          </cell>
        </row>
      </sheetData>
      <sheetData sheetId="6093">
        <row r="2">
          <cell r="E2">
            <v>0</v>
          </cell>
        </row>
      </sheetData>
      <sheetData sheetId="6094">
        <row r="2">
          <cell r="E2">
            <v>0</v>
          </cell>
        </row>
      </sheetData>
      <sheetData sheetId="6095">
        <row r="2">
          <cell r="E2">
            <v>0</v>
          </cell>
        </row>
      </sheetData>
      <sheetData sheetId="6096">
        <row r="2">
          <cell r="E2">
            <v>0</v>
          </cell>
        </row>
      </sheetData>
      <sheetData sheetId="6097">
        <row r="2">
          <cell r="E2">
            <v>0</v>
          </cell>
        </row>
      </sheetData>
      <sheetData sheetId="6098">
        <row r="2">
          <cell r="E2">
            <v>0</v>
          </cell>
        </row>
      </sheetData>
      <sheetData sheetId="6099">
        <row r="2">
          <cell r="E2">
            <v>0</v>
          </cell>
        </row>
      </sheetData>
      <sheetData sheetId="6100">
        <row r="2">
          <cell r="E2">
            <v>0</v>
          </cell>
        </row>
      </sheetData>
      <sheetData sheetId="6101">
        <row r="2">
          <cell r="E2">
            <v>0</v>
          </cell>
        </row>
      </sheetData>
      <sheetData sheetId="6102">
        <row r="2">
          <cell r="E2">
            <v>0</v>
          </cell>
        </row>
      </sheetData>
      <sheetData sheetId="6103">
        <row r="2">
          <cell r="E2">
            <v>0</v>
          </cell>
        </row>
      </sheetData>
      <sheetData sheetId="6104">
        <row r="2">
          <cell r="E2">
            <v>0</v>
          </cell>
        </row>
      </sheetData>
      <sheetData sheetId="6105">
        <row r="2">
          <cell r="E2">
            <v>0</v>
          </cell>
        </row>
      </sheetData>
      <sheetData sheetId="6106">
        <row r="2">
          <cell r="E2">
            <v>0</v>
          </cell>
        </row>
      </sheetData>
      <sheetData sheetId="6107">
        <row r="2">
          <cell r="E2">
            <v>0</v>
          </cell>
        </row>
      </sheetData>
      <sheetData sheetId="6108">
        <row r="2">
          <cell r="E2">
            <v>0</v>
          </cell>
        </row>
      </sheetData>
      <sheetData sheetId="6109">
        <row r="2">
          <cell r="E2">
            <v>0</v>
          </cell>
        </row>
      </sheetData>
      <sheetData sheetId="6110">
        <row r="2">
          <cell r="E2">
            <v>0</v>
          </cell>
        </row>
      </sheetData>
      <sheetData sheetId="6111">
        <row r="2">
          <cell r="E2">
            <v>0</v>
          </cell>
        </row>
      </sheetData>
      <sheetData sheetId="6112">
        <row r="2">
          <cell r="E2">
            <v>0</v>
          </cell>
        </row>
      </sheetData>
      <sheetData sheetId="6113">
        <row r="2">
          <cell r="E2">
            <v>0</v>
          </cell>
        </row>
      </sheetData>
      <sheetData sheetId="6114">
        <row r="2">
          <cell r="E2">
            <v>0</v>
          </cell>
        </row>
      </sheetData>
      <sheetData sheetId="6115">
        <row r="2">
          <cell r="E2">
            <v>0</v>
          </cell>
        </row>
      </sheetData>
      <sheetData sheetId="6116">
        <row r="2">
          <cell r="E2">
            <v>0</v>
          </cell>
        </row>
      </sheetData>
      <sheetData sheetId="6117">
        <row r="2">
          <cell r="E2">
            <v>0</v>
          </cell>
        </row>
      </sheetData>
      <sheetData sheetId="6118">
        <row r="2">
          <cell r="E2">
            <v>0</v>
          </cell>
        </row>
      </sheetData>
      <sheetData sheetId="6119">
        <row r="2">
          <cell r="E2">
            <v>0</v>
          </cell>
        </row>
      </sheetData>
      <sheetData sheetId="6120">
        <row r="2">
          <cell r="E2">
            <v>0</v>
          </cell>
        </row>
      </sheetData>
      <sheetData sheetId="6121">
        <row r="2">
          <cell r="E2">
            <v>0</v>
          </cell>
        </row>
      </sheetData>
      <sheetData sheetId="6122">
        <row r="2">
          <cell r="E2">
            <v>0</v>
          </cell>
        </row>
      </sheetData>
      <sheetData sheetId="6123">
        <row r="2">
          <cell r="E2">
            <v>0</v>
          </cell>
        </row>
      </sheetData>
      <sheetData sheetId="6124">
        <row r="2">
          <cell r="E2">
            <v>0</v>
          </cell>
        </row>
      </sheetData>
      <sheetData sheetId="6125">
        <row r="2">
          <cell r="E2">
            <v>0</v>
          </cell>
        </row>
      </sheetData>
      <sheetData sheetId="6126">
        <row r="2">
          <cell r="E2">
            <v>0</v>
          </cell>
        </row>
      </sheetData>
      <sheetData sheetId="6127">
        <row r="2">
          <cell r="E2">
            <v>0</v>
          </cell>
        </row>
      </sheetData>
      <sheetData sheetId="6128">
        <row r="2">
          <cell r="E2">
            <v>0</v>
          </cell>
        </row>
      </sheetData>
      <sheetData sheetId="6129">
        <row r="2">
          <cell r="E2">
            <v>0</v>
          </cell>
        </row>
      </sheetData>
      <sheetData sheetId="6130">
        <row r="2">
          <cell r="E2">
            <v>0</v>
          </cell>
        </row>
      </sheetData>
      <sheetData sheetId="6131">
        <row r="2">
          <cell r="E2">
            <v>0</v>
          </cell>
        </row>
      </sheetData>
      <sheetData sheetId="6132">
        <row r="2">
          <cell r="E2">
            <v>0</v>
          </cell>
        </row>
      </sheetData>
      <sheetData sheetId="6133">
        <row r="2">
          <cell r="E2">
            <v>0</v>
          </cell>
        </row>
      </sheetData>
      <sheetData sheetId="6134">
        <row r="2">
          <cell r="E2">
            <v>0</v>
          </cell>
        </row>
      </sheetData>
      <sheetData sheetId="6135">
        <row r="2">
          <cell r="E2">
            <v>0</v>
          </cell>
        </row>
      </sheetData>
      <sheetData sheetId="6136">
        <row r="2">
          <cell r="E2">
            <v>0</v>
          </cell>
        </row>
      </sheetData>
      <sheetData sheetId="6137">
        <row r="2">
          <cell r="E2">
            <v>0</v>
          </cell>
        </row>
      </sheetData>
      <sheetData sheetId="6138">
        <row r="2">
          <cell r="E2">
            <v>0</v>
          </cell>
        </row>
      </sheetData>
      <sheetData sheetId="6139">
        <row r="2">
          <cell r="E2">
            <v>0</v>
          </cell>
        </row>
      </sheetData>
      <sheetData sheetId="6140">
        <row r="2">
          <cell r="E2">
            <v>0</v>
          </cell>
        </row>
      </sheetData>
      <sheetData sheetId="6141">
        <row r="2">
          <cell r="E2">
            <v>0</v>
          </cell>
        </row>
      </sheetData>
      <sheetData sheetId="6142">
        <row r="2">
          <cell r="E2">
            <v>0</v>
          </cell>
        </row>
      </sheetData>
      <sheetData sheetId="6143">
        <row r="2">
          <cell r="E2">
            <v>0</v>
          </cell>
        </row>
      </sheetData>
      <sheetData sheetId="6144">
        <row r="2">
          <cell r="E2">
            <v>0</v>
          </cell>
        </row>
      </sheetData>
      <sheetData sheetId="6145">
        <row r="2">
          <cell r="E2">
            <v>0</v>
          </cell>
        </row>
      </sheetData>
      <sheetData sheetId="6146">
        <row r="2">
          <cell r="E2">
            <v>0</v>
          </cell>
        </row>
      </sheetData>
      <sheetData sheetId="6147">
        <row r="2">
          <cell r="E2">
            <v>0</v>
          </cell>
        </row>
      </sheetData>
      <sheetData sheetId="6148">
        <row r="2">
          <cell r="E2">
            <v>0</v>
          </cell>
        </row>
      </sheetData>
      <sheetData sheetId="6149">
        <row r="2">
          <cell r="E2">
            <v>0</v>
          </cell>
        </row>
      </sheetData>
      <sheetData sheetId="6150">
        <row r="2">
          <cell r="E2">
            <v>0</v>
          </cell>
        </row>
      </sheetData>
      <sheetData sheetId="6151">
        <row r="2">
          <cell r="E2">
            <v>0</v>
          </cell>
        </row>
      </sheetData>
      <sheetData sheetId="6152">
        <row r="2">
          <cell r="E2">
            <v>0</v>
          </cell>
        </row>
      </sheetData>
      <sheetData sheetId="6153">
        <row r="2">
          <cell r="E2">
            <v>0</v>
          </cell>
        </row>
      </sheetData>
      <sheetData sheetId="6154">
        <row r="2">
          <cell r="E2">
            <v>0</v>
          </cell>
        </row>
      </sheetData>
      <sheetData sheetId="6155">
        <row r="2">
          <cell r="E2">
            <v>0</v>
          </cell>
        </row>
      </sheetData>
      <sheetData sheetId="6156">
        <row r="2">
          <cell r="E2">
            <v>0</v>
          </cell>
        </row>
      </sheetData>
      <sheetData sheetId="6157">
        <row r="2">
          <cell r="E2">
            <v>0</v>
          </cell>
        </row>
      </sheetData>
      <sheetData sheetId="6158">
        <row r="2">
          <cell r="E2">
            <v>0</v>
          </cell>
        </row>
      </sheetData>
      <sheetData sheetId="6159">
        <row r="2">
          <cell r="E2">
            <v>0</v>
          </cell>
        </row>
      </sheetData>
      <sheetData sheetId="6160">
        <row r="2">
          <cell r="E2">
            <v>0</v>
          </cell>
        </row>
      </sheetData>
      <sheetData sheetId="6161">
        <row r="2">
          <cell r="E2">
            <v>0</v>
          </cell>
        </row>
      </sheetData>
      <sheetData sheetId="6162">
        <row r="2">
          <cell r="E2">
            <v>0</v>
          </cell>
        </row>
      </sheetData>
      <sheetData sheetId="6163">
        <row r="2">
          <cell r="E2">
            <v>0</v>
          </cell>
        </row>
      </sheetData>
      <sheetData sheetId="6164">
        <row r="2">
          <cell r="E2">
            <v>0</v>
          </cell>
        </row>
      </sheetData>
      <sheetData sheetId="6165">
        <row r="2">
          <cell r="E2">
            <v>0</v>
          </cell>
        </row>
      </sheetData>
      <sheetData sheetId="6166">
        <row r="2">
          <cell r="E2">
            <v>0</v>
          </cell>
        </row>
      </sheetData>
      <sheetData sheetId="6167">
        <row r="2">
          <cell r="E2">
            <v>0</v>
          </cell>
        </row>
      </sheetData>
      <sheetData sheetId="6168">
        <row r="2">
          <cell r="E2">
            <v>0</v>
          </cell>
        </row>
      </sheetData>
      <sheetData sheetId="6169">
        <row r="2">
          <cell r="E2">
            <v>0</v>
          </cell>
        </row>
      </sheetData>
      <sheetData sheetId="6170">
        <row r="2">
          <cell r="E2">
            <v>0</v>
          </cell>
        </row>
      </sheetData>
      <sheetData sheetId="6171">
        <row r="2">
          <cell r="E2">
            <v>0</v>
          </cell>
        </row>
      </sheetData>
      <sheetData sheetId="6172">
        <row r="2">
          <cell r="E2">
            <v>0</v>
          </cell>
        </row>
      </sheetData>
      <sheetData sheetId="6173">
        <row r="2">
          <cell r="E2">
            <v>0</v>
          </cell>
        </row>
      </sheetData>
      <sheetData sheetId="6174">
        <row r="2">
          <cell r="E2">
            <v>0</v>
          </cell>
        </row>
      </sheetData>
      <sheetData sheetId="6175">
        <row r="2">
          <cell r="E2">
            <v>0</v>
          </cell>
        </row>
      </sheetData>
      <sheetData sheetId="6176">
        <row r="2">
          <cell r="E2">
            <v>0</v>
          </cell>
        </row>
      </sheetData>
      <sheetData sheetId="6177">
        <row r="2">
          <cell r="E2">
            <v>0</v>
          </cell>
        </row>
      </sheetData>
      <sheetData sheetId="6178">
        <row r="2">
          <cell r="E2">
            <v>0</v>
          </cell>
        </row>
      </sheetData>
      <sheetData sheetId="6179">
        <row r="2">
          <cell r="E2">
            <v>0</v>
          </cell>
        </row>
      </sheetData>
      <sheetData sheetId="6180">
        <row r="2">
          <cell r="E2">
            <v>0</v>
          </cell>
        </row>
      </sheetData>
      <sheetData sheetId="6181">
        <row r="2">
          <cell r="E2">
            <v>0</v>
          </cell>
        </row>
      </sheetData>
      <sheetData sheetId="6182">
        <row r="2">
          <cell r="E2">
            <v>0</v>
          </cell>
        </row>
      </sheetData>
      <sheetData sheetId="6183">
        <row r="2">
          <cell r="E2">
            <v>0</v>
          </cell>
        </row>
      </sheetData>
      <sheetData sheetId="6184">
        <row r="2">
          <cell r="E2">
            <v>0</v>
          </cell>
        </row>
      </sheetData>
      <sheetData sheetId="6185">
        <row r="2">
          <cell r="E2">
            <v>0</v>
          </cell>
        </row>
      </sheetData>
      <sheetData sheetId="6186">
        <row r="2">
          <cell r="E2">
            <v>0</v>
          </cell>
        </row>
      </sheetData>
      <sheetData sheetId="6187">
        <row r="2">
          <cell r="E2">
            <v>0</v>
          </cell>
        </row>
      </sheetData>
      <sheetData sheetId="6188">
        <row r="2">
          <cell r="E2">
            <v>0</v>
          </cell>
        </row>
      </sheetData>
      <sheetData sheetId="6189">
        <row r="2">
          <cell r="E2">
            <v>0</v>
          </cell>
        </row>
      </sheetData>
      <sheetData sheetId="6190">
        <row r="2">
          <cell r="E2">
            <v>0</v>
          </cell>
        </row>
      </sheetData>
      <sheetData sheetId="6191">
        <row r="2">
          <cell r="E2">
            <v>0</v>
          </cell>
        </row>
      </sheetData>
      <sheetData sheetId="6192">
        <row r="2">
          <cell r="E2">
            <v>0</v>
          </cell>
        </row>
      </sheetData>
      <sheetData sheetId="6193">
        <row r="2">
          <cell r="E2">
            <v>0</v>
          </cell>
        </row>
      </sheetData>
      <sheetData sheetId="6194">
        <row r="2">
          <cell r="E2">
            <v>0</v>
          </cell>
        </row>
      </sheetData>
      <sheetData sheetId="6195">
        <row r="2">
          <cell r="E2">
            <v>0</v>
          </cell>
        </row>
      </sheetData>
      <sheetData sheetId="6196">
        <row r="2">
          <cell r="E2">
            <v>0</v>
          </cell>
        </row>
      </sheetData>
      <sheetData sheetId="6197">
        <row r="2">
          <cell r="E2">
            <v>0</v>
          </cell>
        </row>
      </sheetData>
      <sheetData sheetId="6198">
        <row r="2">
          <cell r="E2">
            <v>0</v>
          </cell>
        </row>
      </sheetData>
      <sheetData sheetId="6199">
        <row r="2">
          <cell r="E2">
            <v>0</v>
          </cell>
        </row>
      </sheetData>
      <sheetData sheetId="6200">
        <row r="2">
          <cell r="E2">
            <v>0</v>
          </cell>
        </row>
      </sheetData>
      <sheetData sheetId="6201">
        <row r="2">
          <cell r="E2">
            <v>0</v>
          </cell>
        </row>
      </sheetData>
      <sheetData sheetId="6202">
        <row r="2">
          <cell r="E2">
            <v>0</v>
          </cell>
        </row>
      </sheetData>
      <sheetData sheetId="6203">
        <row r="2">
          <cell r="E2">
            <v>0</v>
          </cell>
        </row>
      </sheetData>
      <sheetData sheetId="6204">
        <row r="2">
          <cell r="E2">
            <v>0</v>
          </cell>
        </row>
      </sheetData>
      <sheetData sheetId="6205">
        <row r="2">
          <cell r="E2">
            <v>0</v>
          </cell>
        </row>
      </sheetData>
      <sheetData sheetId="6206">
        <row r="2">
          <cell r="E2">
            <v>0</v>
          </cell>
        </row>
      </sheetData>
      <sheetData sheetId="6207">
        <row r="2">
          <cell r="E2">
            <v>0</v>
          </cell>
        </row>
      </sheetData>
      <sheetData sheetId="6208">
        <row r="2">
          <cell r="E2">
            <v>0</v>
          </cell>
        </row>
      </sheetData>
      <sheetData sheetId="6209">
        <row r="2">
          <cell r="E2">
            <v>0</v>
          </cell>
        </row>
      </sheetData>
      <sheetData sheetId="6210">
        <row r="2">
          <cell r="E2">
            <v>0</v>
          </cell>
        </row>
      </sheetData>
      <sheetData sheetId="6211">
        <row r="2">
          <cell r="E2">
            <v>0</v>
          </cell>
        </row>
      </sheetData>
      <sheetData sheetId="6212">
        <row r="2">
          <cell r="E2">
            <v>0</v>
          </cell>
        </row>
      </sheetData>
      <sheetData sheetId="6213">
        <row r="2">
          <cell r="E2">
            <v>0</v>
          </cell>
        </row>
      </sheetData>
      <sheetData sheetId="6214">
        <row r="2">
          <cell r="E2">
            <v>0</v>
          </cell>
        </row>
      </sheetData>
      <sheetData sheetId="6215">
        <row r="2">
          <cell r="E2">
            <v>0</v>
          </cell>
        </row>
      </sheetData>
      <sheetData sheetId="6216">
        <row r="2">
          <cell r="E2">
            <v>0</v>
          </cell>
        </row>
      </sheetData>
      <sheetData sheetId="6217">
        <row r="2">
          <cell r="E2">
            <v>0</v>
          </cell>
        </row>
      </sheetData>
      <sheetData sheetId="6218">
        <row r="2">
          <cell r="E2">
            <v>0</v>
          </cell>
        </row>
      </sheetData>
      <sheetData sheetId="6219">
        <row r="2">
          <cell r="E2">
            <v>0</v>
          </cell>
        </row>
      </sheetData>
      <sheetData sheetId="6220">
        <row r="2">
          <cell r="E2">
            <v>0</v>
          </cell>
        </row>
      </sheetData>
      <sheetData sheetId="6221">
        <row r="2">
          <cell r="E2">
            <v>0</v>
          </cell>
        </row>
      </sheetData>
      <sheetData sheetId="6222">
        <row r="2">
          <cell r="E2">
            <v>0</v>
          </cell>
        </row>
      </sheetData>
      <sheetData sheetId="6223">
        <row r="2">
          <cell r="E2">
            <v>0</v>
          </cell>
        </row>
      </sheetData>
      <sheetData sheetId="6224">
        <row r="2">
          <cell r="E2">
            <v>0</v>
          </cell>
        </row>
      </sheetData>
      <sheetData sheetId="6225">
        <row r="2">
          <cell r="E2">
            <v>0</v>
          </cell>
        </row>
      </sheetData>
      <sheetData sheetId="6226">
        <row r="2">
          <cell r="E2">
            <v>0</v>
          </cell>
        </row>
      </sheetData>
      <sheetData sheetId="6227">
        <row r="2">
          <cell r="E2">
            <v>0</v>
          </cell>
        </row>
      </sheetData>
      <sheetData sheetId="6228">
        <row r="2">
          <cell r="E2">
            <v>0</v>
          </cell>
        </row>
      </sheetData>
      <sheetData sheetId="6229">
        <row r="2">
          <cell r="E2">
            <v>0</v>
          </cell>
        </row>
      </sheetData>
      <sheetData sheetId="6230">
        <row r="2">
          <cell r="E2">
            <v>0</v>
          </cell>
        </row>
      </sheetData>
      <sheetData sheetId="6231">
        <row r="2">
          <cell r="E2">
            <v>0</v>
          </cell>
        </row>
      </sheetData>
      <sheetData sheetId="6232">
        <row r="2">
          <cell r="E2">
            <v>0</v>
          </cell>
        </row>
      </sheetData>
      <sheetData sheetId="6233">
        <row r="2">
          <cell r="E2">
            <v>0</v>
          </cell>
        </row>
      </sheetData>
      <sheetData sheetId="6234">
        <row r="2">
          <cell r="E2">
            <v>0</v>
          </cell>
        </row>
      </sheetData>
      <sheetData sheetId="6235">
        <row r="2">
          <cell r="E2">
            <v>0</v>
          </cell>
        </row>
      </sheetData>
      <sheetData sheetId="6236">
        <row r="2">
          <cell r="E2">
            <v>0</v>
          </cell>
        </row>
      </sheetData>
      <sheetData sheetId="6237">
        <row r="2">
          <cell r="E2">
            <v>0</v>
          </cell>
        </row>
      </sheetData>
      <sheetData sheetId="6238">
        <row r="2">
          <cell r="E2">
            <v>0</v>
          </cell>
        </row>
      </sheetData>
      <sheetData sheetId="6239">
        <row r="2">
          <cell r="E2">
            <v>0</v>
          </cell>
        </row>
      </sheetData>
      <sheetData sheetId="6240">
        <row r="2">
          <cell r="E2">
            <v>0</v>
          </cell>
        </row>
      </sheetData>
      <sheetData sheetId="6241">
        <row r="2">
          <cell r="E2">
            <v>0</v>
          </cell>
        </row>
      </sheetData>
      <sheetData sheetId="6242">
        <row r="2">
          <cell r="E2">
            <v>0</v>
          </cell>
        </row>
      </sheetData>
      <sheetData sheetId="6243">
        <row r="2">
          <cell r="E2">
            <v>0</v>
          </cell>
        </row>
      </sheetData>
      <sheetData sheetId="6244">
        <row r="2">
          <cell r="E2">
            <v>0</v>
          </cell>
        </row>
      </sheetData>
      <sheetData sheetId="6245">
        <row r="2">
          <cell r="E2">
            <v>0</v>
          </cell>
        </row>
      </sheetData>
      <sheetData sheetId="6246">
        <row r="2">
          <cell r="E2">
            <v>0</v>
          </cell>
        </row>
      </sheetData>
      <sheetData sheetId="6247">
        <row r="2">
          <cell r="E2">
            <v>0</v>
          </cell>
        </row>
      </sheetData>
      <sheetData sheetId="6248">
        <row r="2">
          <cell r="E2">
            <v>0</v>
          </cell>
        </row>
      </sheetData>
      <sheetData sheetId="6249">
        <row r="2">
          <cell r="E2">
            <v>0</v>
          </cell>
        </row>
      </sheetData>
      <sheetData sheetId="6250">
        <row r="2">
          <cell r="E2">
            <v>0</v>
          </cell>
        </row>
      </sheetData>
      <sheetData sheetId="6251">
        <row r="2">
          <cell r="E2">
            <v>0</v>
          </cell>
        </row>
      </sheetData>
      <sheetData sheetId="6252">
        <row r="2">
          <cell r="E2">
            <v>0</v>
          </cell>
        </row>
      </sheetData>
      <sheetData sheetId="6253">
        <row r="2">
          <cell r="E2">
            <v>0</v>
          </cell>
        </row>
      </sheetData>
      <sheetData sheetId="6254">
        <row r="2">
          <cell r="E2">
            <v>0</v>
          </cell>
        </row>
      </sheetData>
      <sheetData sheetId="6255">
        <row r="2">
          <cell r="E2">
            <v>0</v>
          </cell>
        </row>
      </sheetData>
      <sheetData sheetId="6256">
        <row r="2">
          <cell r="E2">
            <v>0</v>
          </cell>
        </row>
      </sheetData>
      <sheetData sheetId="6257">
        <row r="2">
          <cell r="E2">
            <v>0</v>
          </cell>
        </row>
      </sheetData>
      <sheetData sheetId="6258">
        <row r="2">
          <cell r="E2">
            <v>0</v>
          </cell>
        </row>
      </sheetData>
      <sheetData sheetId="6259">
        <row r="2">
          <cell r="E2">
            <v>0</v>
          </cell>
        </row>
      </sheetData>
      <sheetData sheetId="6260">
        <row r="2">
          <cell r="E2">
            <v>0</v>
          </cell>
        </row>
      </sheetData>
      <sheetData sheetId="6261">
        <row r="2">
          <cell r="E2">
            <v>0</v>
          </cell>
        </row>
      </sheetData>
      <sheetData sheetId="6262">
        <row r="2">
          <cell r="E2">
            <v>0</v>
          </cell>
        </row>
      </sheetData>
      <sheetData sheetId="6263">
        <row r="2">
          <cell r="E2">
            <v>0</v>
          </cell>
        </row>
      </sheetData>
      <sheetData sheetId="6264">
        <row r="2">
          <cell r="E2">
            <v>0</v>
          </cell>
        </row>
      </sheetData>
      <sheetData sheetId="6265">
        <row r="2">
          <cell r="E2">
            <v>0</v>
          </cell>
        </row>
      </sheetData>
      <sheetData sheetId="6266">
        <row r="2">
          <cell r="E2">
            <v>0</v>
          </cell>
        </row>
      </sheetData>
      <sheetData sheetId="6267">
        <row r="2">
          <cell r="E2">
            <v>0</v>
          </cell>
        </row>
      </sheetData>
      <sheetData sheetId="6268">
        <row r="2">
          <cell r="E2">
            <v>0</v>
          </cell>
        </row>
      </sheetData>
      <sheetData sheetId="6269">
        <row r="2">
          <cell r="E2">
            <v>0</v>
          </cell>
        </row>
      </sheetData>
      <sheetData sheetId="6270">
        <row r="2">
          <cell r="E2">
            <v>0</v>
          </cell>
        </row>
      </sheetData>
      <sheetData sheetId="6271">
        <row r="2">
          <cell r="E2">
            <v>0</v>
          </cell>
        </row>
      </sheetData>
      <sheetData sheetId="6272">
        <row r="2">
          <cell r="E2">
            <v>0</v>
          </cell>
        </row>
      </sheetData>
      <sheetData sheetId="6273">
        <row r="2">
          <cell r="E2">
            <v>0</v>
          </cell>
        </row>
      </sheetData>
      <sheetData sheetId="6274">
        <row r="2">
          <cell r="E2">
            <v>0</v>
          </cell>
        </row>
      </sheetData>
      <sheetData sheetId="6275">
        <row r="2">
          <cell r="E2">
            <v>0</v>
          </cell>
        </row>
      </sheetData>
      <sheetData sheetId="6276">
        <row r="2">
          <cell r="E2">
            <v>0</v>
          </cell>
        </row>
      </sheetData>
      <sheetData sheetId="6277">
        <row r="2">
          <cell r="E2">
            <v>0</v>
          </cell>
        </row>
      </sheetData>
      <sheetData sheetId="6278">
        <row r="2">
          <cell r="E2">
            <v>0</v>
          </cell>
        </row>
      </sheetData>
      <sheetData sheetId="6279">
        <row r="2">
          <cell r="E2">
            <v>0</v>
          </cell>
        </row>
      </sheetData>
      <sheetData sheetId="6280">
        <row r="2">
          <cell r="E2">
            <v>0</v>
          </cell>
        </row>
      </sheetData>
      <sheetData sheetId="6281">
        <row r="2">
          <cell r="E2">
            <v>0</v>
          </cell>
        </row>
      </sheetData>
      <sheetData sheetId="6282">
        <row r="2">
          <cell r="E2">
            <v>0</v>
          </cell>
        </row>
      </sheetData>
      <sheetData sheetId="6283">
        <row r="2">
          <cell r="E2">
            <v>0</v>
          </cell>
        </row>
      </sheetData>
      <sheetData sheetId="6284">
        <row r="2">
          <cell r="E2">
            <v>0</v>
          </cell>
        </row>
      </sheetData>
      <sheetData sheetId="6285">
        <row r="2">
          <cell r="E2">
            <v>0</v>
          </cell>
        </row>
      </sheetData>
      <sheetData sheetId="6286">
        <row r="2">
          <cell r="E2">
            <v>0</v>
          </cell>
        </row>
      </sheetData>
      <sheetData sheetId="6287">
        <row r="2">
          <cell r="E2">
            <v>0</v>
          </cell>
        </row>
      </sheetData>
      <sheetData sheetId="6288">
        <row r="2">
          <cell r="E2">
            <v>0</v>
          </cell>
        </row>
      </sheetData>
      <sheetData sheetId="6289">
        <row r="2">
          <cell r="E2">
            <v>0</v>
          </cell>
        </row>
      </sheetData>
      <sheetData sheetId="6290">
        <row r="2">
          <cell r="E2">
            <v>0</v>
          </cell>
        </row>
      </sheetData>
      <sheetData sheetId="6291">
        <row r="2">
          <cell r="E2">
            <v>0</v>
          </cell>
        </row>
      </sheetData>
      <sheetData sheetId="6292">
        <row r="2">
          <cell r="E2">
            <v>0</v>
          </cell>
        </row>
      </sheetData>
      <sheetData sheetId="6293">
        <row r="2">
          <cell r="E2">
            <v>0</v>
          </cell>
        </row>
      </sheetData>
      <sheetData sheetId="6294">
        <row r="2">
          <cell r="E2">
            <v>0</v>
          </cell>
        </row>
      </sheetData>
      <sheetData sheetId="6295">
        <row r="2">
          <cell r="E2">
            <v>0</v>
          </cell>
        </row>
      </sheetData>
      <sheetData sheetId="6296">
        <row r="2">
          <cell r="E2">
            <v>0</v>
          </cell>
        </row>
      </sheetData>
      <sheetData sheetId="6297">
        <row r="2">
          <cell r="E2">
            <v>0</v>
          </cell>
        </row>
      </sheetData>
      <sheetData sheetId="6298">
        <row r="2">
          <cell r="E2">
            <v>0</v>
          </cell>
        </row>
      </sheetData>
      <sheetData sheetId="6299">
        <row r="2">
          <cell r="E2">
            <v>0</v>
          </cell>
        </row>
      </sheetData>
      <sheetData sheetId="6300">
        <row r="2">
          <cell r="E2">
            <v>0</v>
          </cell>
        </row>
      </sheetData>
      <sheetData sheetId="6301">
        <row r="2">
          <cell r="E2">
            <v>0</v>
          </cell>
        </row>
      </sheetData>
      <sheetData sheetId="6302">
        <row r="2">
          <cell r="E2">
            <v>0</v>
          </cell>
        </row>
      </sheetData>
      <sheetData sheetId="6303">
        <row r="2">
          <cell r="E2">
            <v>0</v>
          </cell>
        </row>
      </sheetData>
      <sheetData sheetId="6304">
        <row r="2">
          <cell r="E2">
            <v>0</v>
          </cell>
        </row>
      </sheetData>
      <sheetData sheetId="6305">
        <row r="2">
          <cell r="E2">
            <v>0</v>
          </cell>
        </row>
      </sheetData>
      <sheetData sheetId="6306">
        <row r="2">
          <cell r="E2">
            <v>0</v>
          </cell>
        </row>
      </sheetData>
      <sheetData sheetId="6307">
        <row r="2">
          <cell r="E2">
            <v>0</v>
          </cell>
        </row>
      </sheetData>
      <sheetData sheetId="6308">
        <row r="2">
          <cell r="E2">
            <v>0</v>
          </cell>
        </row>
      </sheetData>
      <sheetData sheetId="6309">
        <row r="2">
          <cell r="E2">
            <v>0</v>
          </cell>
        </row>
      </sheetData>
      <sheetData sheetId="6310">
        <row r="2">
          <cell r="E2">
            <v>0</v>
          </cell>
        </row>
      </sheetData>
      <sheetData sheetId="6311">
        <row r="2">
          <cell r="E2">
            <v>0</v>
          </cell>
        </row>
      </sheetData>
      <sheetData sheetId="6312">
        <row r="2">
          <cell r="E2">
            <v>0</v>
          </cell>
        </row>
      </sheetData>
      <sheetData sheetId="6313">
        <row r="2">
          <cell r="E2">
            <v>0</v>
          </cell>
        </row>
      </sheetData>
      <sheetData sheetId="6314">
        <row r="2">
          <cell r="E2">
            <v>0</v>
          </cell>
        </row>
      </sheetData>
      <sheetData sheetId="6315">
        <row r="2">
          <cell r="E2">
            <v>0</v>
          </cell>
        </row>
      </sheetData>
      <sheetData sheetId="6316">
        <row r="2">
          <cell r="E2">
            <v>0</v>
          </cell>
        </row>
      </sheetData>
      <sheetData sheetId="6317">
        <row r="2">
          <cell r="E2">
            <v>0</v>
          </cell>
        </row>
      </sheetData>
      <sheetData sheetId="6318">
        <row r="2">
          <cell r="E2">
            <v>0</v>
          </cell>
        </row>
      </sheetData>
      <sheetData sheetId="6319">
        <row r="2">
          <cell r="E2">
            <v>0</v>
          </cell>
        </row>
      </sheetData>
      <sheetData sheetId="6320">
        <row r="2">
          <cell r="E2">
            <v>0</v>
          </cell>
        </row>
      </sheetData>
      <sheetData sheetId="6321">
        <row r="2">
          <cell r="E2">
            <v>0</v>
          </cell>
        </row>
      </sheetData>
      <sheetData sheetId="6322">
        <row r="2">
          <cell r="E2">
            <v>0</v>
          </cell>
        </row>
      </sheetData>
      <sheetData sheetId="6323">
        <row r="2">
          <cell r="E2">
            <v>0</v>
          </cell>
        </row>
      </sheetData>
      <sheetData sheetId="6324">
        <row r="2">
          <cell r="E2">
            <v>0</v>
          </cell>
        </row>
      </sheetData>
      <sheetData sheetId="6325">
        <row r="2">
          <cell r="E2">
            <v>0</v>
          </cell>
        </row>
      </sheetData>
      <sheetData sheetId="6326">
        <row r="2">
          <cell r="E2">
            <v>0</v>
          </cell>
        </row>
      </sheetData>
      <sheetData sheetId="6327">
        <row r="2">
          <cell r="E2">
            <v>0</v>
          </cell>
        </row>
      </sheetData>
      <sheetData sheetId="6328">
        <row r="2">
          <cell r="E2">
            <v>0</v>
          </cell>
        </row>
      </sheetData>
      <sheetData sheetId="6329">
        <row r="2">
          <cell r="E2">
            <v>0</v>
          </cell>
        </row>
      </sheetData>
      <sheetData sheetId="6330">
        <row r="2">
          <cell r="E2">
            <v>0</v>
          </cell>
        </row>
      </sheetData>
      <sheetData sheetId="6331">
        <row r="2">
          <cell r="E2">
            <v>0</v>
          </cell>
        </row>
      </sheetData>
      <sheetData sheetId="6332">
        <row r="2">
          <cell r="E2">
            <v>0</v>
          </cell>
        </row>
      </sheetData>
      <sheetData sheetId="6333">
        <row r="2">
          <cell r="E2">
            <v>0</v>
          </cell>
        </row>
      </sheetData>
      <sheetData sheetId="6334">
        <row r="2">
          <cell r="E2">
            <v>0</v>
          </cell>
        </row>
      </sheetData>
      <sheetData sheetId="6335">
        <row r="2">
          <cell r="E2">
            <v>0</v>
          </cell>
        </row>
      </sheetData>
      <sheetData sheetId="6336">
        <row r="2">
          <cell r="E2">
            <v>0</v>
          </cell>
        </row>
      </sheetData>
      <sheetData sheetId="6337">
        <row r="2">
          <cell r="E2">
            <v>0</v>
          </cell>
        </row>
      </sheetData>
      <sheetData sheetId="6338">
        <row r="2">
          <cell r="E2">
            <v>0</v>
          </cell>
        </row>
      </sheetData>
      <sheetData sheetId="6339">
        <row r="2">
          <cell r="E2">
            <v>0</v>
          </cell>
        </row>
      </sheetData>
      <sheetData sheetId="6340">
        <row r="2">
          <cell r="E2">
            <v>0</v>
          </cell>
        </row>
      </sheetData>
      <sheetData sheetId="6341">
        <row r="2">
          <cell r="E2">
            <v>0</v>
          </cell>
        </row>
      </sheetData>
      <sheetData sheetId="6342">
        <row r="2">
          <cell r="E2">
            <v>0</v>
          </cell>
        </row>
      </sheetData>
      <sheetData sheetId="6343">
        <row r="2">
          <cell r="E2">
            <v>0</v>
          </cell>
        </row>
      </sheetData>
      <sheetData sheetId="6344">
        <row r="2">
          <cell r="E2">
            <v>0</v>
          </cell>
        </row>
      </sheetData>
      <sheetData sheetId="6345">
        <row r="2">
          <cell r="E2">
            <v>0</v>
          </cell>
        </row>
      </sheetData>
      <sheetData sheetId="6346">
        <row r="2">
          <cell r="E2">
            <v>0</v>
          </cell>
        </row>
      </sheetData>
      <sheetData sheetId="6347">
        <row r="2">
          <cell r="E2">
            <v>0</v>
          </cell>
        </row>
      </sheetData>
      <sheetData sheetId="6348">
        <row r="2">
          <cell r="E2">
            <v>0</v>
          </cell>
        </row>
      </sheetData>
      <sheetData sheetId="6349">
        <row r="2">
          <cell r="E2">
            <v>0</v>
          </cell>
        </row>
      </sheetData>
      <sheetData sheetId="6350">
        <row r="2">
          <cell r="E2">
            <v>0</v>
          </cell>
        </row>
      </sheetData>
      <sheetData sheetId="6351">
        <row r="2">
          <cell r="E2">
            <v>0</v>
          </cell>
        </row>
      </sheetData>
      <sheetData sheetId="6352">
        <row r="2">
          <cell r="E2">
            <v>0</v>
          </cell>
        </row>
      </sheetData>
      <sheetData sheetId="6353">
        <row r="2">
          <cell r="E2">
            <v>0</v>
          </cell>
        </row>
      </sheetData>
      <sheetData sheetId="6354">
        <row r="2">
          <cell r="E2">
            <v>0</v>
          </cell>
        </row>
      </sheetData>
      <sheetData sheetId="6355">
        <row r="2">
          <cell r="E2">
            <v>0</v>
          </cell>
        </row>
      </sheetData>
      <sheetData sheetId="6356">
        <row r="2">
          <cell r="E2">
            <v>0</v>
          </cell>
        </row>
      </sheetData>
      <sheetData sheetId="6357">
        <row r="2">
          <cell r="E2">
            <v>0</v>
          </cell>
        </row>
      </sheetData>
      <sheetData sheetId="6358">
        <row r="2">
          <cell r="E2">
            <v>0</v>
          </cell>
        </row>
      </sheetData>
      <sheetData sheetId="6359">
        <row r="2">
          <cell r="E2">
            <v>0</v>
          </cell>
        </row>
      </sheetData>
      <sheetData sheetId="6360">
        <row r="2">
          <cell r="E2">
            <v>0</v>
          </cell>
        </row>
      </sheetData>
      <sheetData sheetId="6361">
        <row r="2">
          <cell r="E2">
            <v>0</v>
          </cell>
        </row>
      </sheetData>
      <sheetData sheetId="6362">
        <row r="2">
          <cell r="E2">
            <v>0</v>
          </cell>
        </row>
      </sheetData>
      <sheetData sheetId="6363">
        <row r="2">
          <cell r="E2">
            <v>0</v>
          </cell>
        </row>
      </sheetData>
      <sheetData sheetId="6364">
        <row r="2">
          <cell r="E2">
            <v>0</v>
          </cell>
        </row>
      </sheetData>
      <sheetData sheetId="6365">
        <row r="2">
          <cell r="E2">
            <v>0</v>
          </cell>
        </row>
      </sheetData>
      <sheetData sheetId="6366">
        <row r="2">
          <cell r="E2">
            <v>0</v>
          </cell>
        </row>
      </sheetData>
      <sheetData sheetId="6367">
        <row r="2">
          <cell r="E2">
            <v>0</v>
          </cell>
        </row>
      </sheetData>
      <sheetData sheetId="6368">
        <row r="2">
          <cell r="E2">
            <v>0</v>
          </cell>
        </row>
      </sheetData>
      <sheetData sheetId="6369">
        <row r="2">
          <cell r="E2">
            <v>0</v>
          </cell>
        </row>
      </sheetData>
      <sheetData sheetId="6370">
        <row r="2">
          <cell r="E2">
            <v>0</v>
          </cell>
        </row>
      </sheetData>
      <sheetData sheetId="6371">
        <row r="2">
          <cell r="E2">
            <v>0</v>
          </cell>
        </row>
      </sheetData>
      <sheetData sheetId="6372">
        <row r="2">
          <cell r="E2">
            <v>0</v>
          </cell>
        </row>
      </sheetData>
      <sheetData sheetId="6373">
        <row r="2">
          <cell r="E2">
            <v>0</v>
          </cell>
        </row>
      </sheetData>
      <sheetData sheetId="6374">
        <row r="2">
          <cell r="E2">
            <v>0</v>
          </cell>
        </row>
      </sheetData>
      <sheetData sheetId="6375">
        <row r="2">
          <cell r="E2">
            <v>0</v>
          </cell>
        </row>
      </sheetData>
      <sheetData sheetId="6376">
        <row r="2">
          <cell r="E2">
            <v>0</v>
          </cell>
        </row>
      </sheetData>
      <sheetData sheetId="6377">
        <row r="2">
          <cell r="E2">
            <v>0</v>
          </cell>
        </row>
      </sheetData>
      <sheetData sheetId="6378">
        <row r="2">
          <cell r="E2">
            <v>0</v>
          </cell>
        </row>
      </sheetData>
      <sheetData sheetId="6379">
        <row r="2">
          <cell r="E2">
            <v>0</v>
          </cell>
        </row>
      </sheetData>
      <sheetData sheetId="6380">
        <row r="2">
          <cell r="E2">
            <v>0</v>
          </cell>
        </row>
      </sheetData>
      <sheetData sheetId="6381">
        <row r="2">
          <cell r="E2">
            <v>0</v>
          </cell>
        </row>
      </sheetData>
      <sheetData sheetId="6382">
        <row r="2">
          <cell r="E2">
            <v>0</v>
          </cell>
        </row>
      </sheetData>
      <sheetData sheetId="6383">
        <row r="2">
          <cell r="E2">
            <v>0</v>
          </cell>
        </row>
      </sheetData>
      <sheetData sheetId="6384">
        <row r="2">
          <cell r="E2">
            <v>0</v>
          </cell>
        </row>
      </sheetData>
      <sheetData sheetId="6385">
        <row r="2">
          <cell r="E2">
            <v>0</v>
          </cell>
        </row>
      </sheetData>
      <sheetData sheetId="6386">
        <row r="2">
          <cell r="E2">
            <v>0</v>
          </cell>
        </row>
      </sheetData>
      <sheetData sheetId="6387">
        <row r="2">
          <cell r="E2">
            <v>0</v>
          </cell>
        </row>
      </sheetData>
      <sheetData sheetId="6388">
        <row r="2">
          <cell r="E2">
            <v>0</v>
          </cell>
        </row>
      </sheetData>
      <sheetData sheetId="6389">
        <row r="2">
          <cell r="E2">
            <v>0</v>
          </cell>
        </row>
      </sheetData>
      <sheetData sheetId="6390">
        <row r="2">
          <cell r="E2">
            <v>0</v>
          </cell>
        </row>
      </sheetData>
      <sheetData sheetId="6391">
        <row r="2">
          <cell r="E2">
            <v>0</v>
          </cell>
        </row>
      </sheetData>
      <sheetData sheetId="6392">
        <row r="2">
          <cell r="E2">
            <v>0</v>
          </cell>
        </row>
      </sheetData>
      <sheetData sheetId="6393">
        <row r="2">
          <cell r="E2">
            <v>0</v>
          </cell>
        </row>
      </sheetData>
      <sheetData sheetId="6394">
        <row r="2">
          <cell r="E2">
            <v>0</v>
          </cell>
        </row>
      </sheetData>
      <sheetData sheetId="6395">
        <row r="2">
          <cell r="E2">
            <v>0</v>
          </cell>
        </row>
      </sheetData>
      <sheetData sheetId="6396">
        <row r="2">
          <cell r="E2">
            <v>0</v>
          </cell>
        </row>
      </sheetData>
      <sheetData sheetId="6397">
        <row r="2">
          <cell r="E2">
            <v>0</v>
          </cell>
        </row>
      </sheetData>
      <sheetData sheetId="6398">
        <row r="2">
          <cell r="E2">
            <v>0</v>
          </cell>
        </row>
      </sheetData>
      <sheetData sheetId="6399">
        <row r="2">
          <cell r="E2">
            <v>0</v>
          </cell>
        </row>
      </sheetData>
      <sheetData sheetId="6400">
        <row r="2">
          <cell r="E2">
            <v>0</v>
          </cell>
        </row>
      </sheetData>
      <sheetData sheetId="6401">
        <row r="2">
          <cell r="E2">
            <v>0</v>
          </cell>
        </row>
      </sheetData>
      <sheetData sheetId="6402">
        <row r="2">
          <cell r="E2">
            <v>0</v>
          </cell>
        </row>
      </sheetData>
      <sheetData sheetId="6403">
        <row r="2">
          <cell r="E2">
            <v>0</v>
          </cell>
        </row>
      </sheetData>
      <sheetData sheetId="6404">
        <row r="2">
          <cell r="E2">
            <v>0</v>
          </cell>
        </row>
      </sheetData>
      <sheetData sheetId="6405">
        <row r="2">
          <cell r="E2">
            <v>0</v>
          </cell>
        </row>
      </sheetData>
      <sheetData sheetId="6406">
        <row r="2">
          <cell r="E2">
            <v>0</v>
          </cell>
        </row>
      </sheetData>
      <sheetData sheetId="6407">
        <row r="2">
          <cell r="E2">
            <v>0</v>
          </cell>
        </row>
      </sheetData>
      <sheetData sheetId="6408">
        <row r="2">
          <cell r="E2">
            <v>0</v>
          </cell>
        </row>
      </sheetData>
      <sheetData sheetId="6409">
        <row r="2">
          <cell r="E2">
            <v>0</v>
          </cell>
        </row>
      </sheetData>
      <sheetData sheetId="6410">
        <row r="2">
          <cell r="E2">
            <v>0</v>
          </cell>
        </row>
      </sheetData>
      <sheetData sheetId="6411">
        <row r="2">
          <cell r="E2">
            <v>0</v>
          </cell>
        </row>
      </sheetData>
      <sheetData sheetId="6412">
        <row r="2">
          <cell r="E2">
            <v>0</v>
          </cell>
        </row>
      </sheetData>
      <sheetData sheetId="6413">
        <row r="2">
          <cell r="E2">
            <v>0</v>
          </cell>
        </row>
      </sheetData>
      <sheetData sheetId="6414">
        <row r="2">
          <cell r="E2">
            <v>0</v>
          </cell>
        </row>
      </sheetData>
      <sheetData sheetId="6415">
        <row r="2">
          <cell r="E2">
            <v>0</v>
          </cell>
        </row>
      </sheetData>
      <sheetData sheetId="6416">
        <row r="2">
          <cell r="E2">
            <v>0</v>
          </cell>
        </row>
      </sheetData>
      <sheetData sheetId="6417">
        <row r="2">
          <cell r="E2">
            <v>0</v>
          </cell>
        </row>
      </sheetData>
      <sheetData sheetId="6418">
        <row r="2">
          <cell r="E2">
            <v>0</v>
          </cell>
        </row>
      </sheetData>
      <sheetData sheetId="6419">
        <row r="2">
          <cell r="E2">
            <v>0</v>
          </cell>
        </row>
      </sheetData>
      <sheetData sheetId="6420">
        <row r="2">
          <cell r="E2">
            <v>0</v>
          </cell>
        </row>
      </sheetData>
      <sheetData sheetId="6421">
        <row r="2">
          <cell r="E2">
            <v>0</v>
          </cell>
        </row>
      </sheetData>
      <sheetData sheetId="6422">
        <row r="2">
          <cell r="E2">
            <v>0</v>
          </cell>
        </row>
      </sheetData>
      <sheetData sheetId="6423">
        <row r="2">
          <cell r="E2">
            <v>0</v>
          </cell>
        </row>
      </sheetData>
      <sheetData sheetId="6424">
        <row r="2">
          <cell r="E2">
            <v>0</v>
          </cell>
        </row>
      </sheetData>
      <sheetData sheetId="6425">
        <row r="2">
          <cell r="E2">
            <v>0</v>
          </cell>
        </row>
      </sheetData>
      <sheetData sheetId="6426">
        <row r="2">
          <cell r="E2">
            <v>0</v>
          </cell>
        </row>
      </sheetData>
      <sheetData sheetId="6427">
        <row r="2">
          <cell r="E2">
            <v>0</v>
          </cell>
        </row>
      </sheetData>
      <sheetData sheetId="6428">
        <row r="2">
          <cell r="E2">
            <v>0</v>
          </cell>
        </row>
      </sheetData>
      <sheetData sheetId="6429">
        <row r="2">
          <cell r="E2">
            <v>0</v>
          </cell>
        </row>
      </sheetData>
      <sheetData sheetId="6430">
        <row r="2">
          <cell r="E2">
            <v>0</v>
          </cell>
        </row>
      </sheetData>
      <sheetData sheetId="6431">
        <row r="2">
          <cell r="E2">
            <v>0</v>
          </cell>
        </row>
      </sheetData>
      <sheetData sheetId="6432">
        <row r="2">
          <cell r="E2">
            <v>0</v>
          </cell>
        </row>
      </sheetData>
      <sheetData sheetId="6433">
        <row r="2">
          <cell r="E2">
            <v>0</v>
          </cell>
        </row>
      </sheetData>
      <sheetData sheetId="6434">
        <row r="2">
          <cell r="E2">
            <v>0</v>
          </cell>
        </row>
      </sheetData>
      <sheetData sheetId="6435">
        <row r="2">
          <cell r="E2">
            <v>0</v>
          </cell>
        </row>
      </sheetData>
      <sheetData sheetId="6436">
        <row r="2">
          <cell r="E2">
            <v>0</v>
          </cell>
        </row>
      </sheetData>
      <sheetData sheetId="6437">
        <row r="2">
          <cell r="E2">
            <v>0</v>
          </cell>
        </row>
      </sheetData>
      <sheetData sheetId="6438">
        <row r="2">
          <cell r="E2">
            <v>0</v>
          </cell>
        </row>
      </sheetData>
      <sheetData sheetId="6439">
        <row r="2">
          <cell r="E2">
            <v>0</v>
          </cell>
        </row>
      </sheetData>
      <sheetData sheetId="6440">
        <row r="2">
          <cell r="E2">
            <v>0</v>
          </cell>
        </row>
      </sheetData>
      <sheetData sheetId="6441">
        <row r="2">
          <cell r="E2">
            <v>0</v>
          </cell>
        </row>
      </sheetData>
      <sheetData sheetId="6442">
        <row r="2">
          <cell r="E2">
            <v>0</v>
          </cell>
        </row>
      </sheetData>
      <sheetData sheetId="6443">
        <row r="2">
          <cell r="E2">
            <v>0</v>
          </cell>
        </row>
      </sheetData>
      <sheetData sheetId="6444">
        <row r="2">
          <cell r="E2">
            <v>0</v>
          </cell>
        </row>
      </sheetData>
      <sheetData sheetId="6445">
        <row r="2">
          <cell r="E2">
            <v>0</v>
          </cell>
        </row>
      </sheetData>
      <sheetData sheetId="6446">
        <row r="2">
          <cell r="E2">
            <v>0</v>
          </cell>
        </row>
      </sheetData>
      <sheetData sheetId="6447">
        <row r="2">
          <cell r="E2">
            <v>0</v>
          </cell>
        </row>
      </sheetData>
      <sheetData sheetId="6448">
        <row r="2">
          <cell r="E2">
            <v>0</v>
          </cell>
        </row>
      </sheetData>
      <sheetData sheetId="6449">
        <row r="2">
          <cell r="E2">
            <v>0</v>
          </cell>
        </row>
      </sheetData>
      <sheetData sheetId="6450">
        <row r="2">
          <cell r="E2">
            <v>0</v>
          </cell>
        </row>
      </sheetData>
      <sheetData sheetId="6451">
        <row r="2">
          <cell r="E2">
            <v>0</v>
          </cell>
        </row>
      </sheetData>
      <sheetData sheetId="6452">
        <row r="2">
          <cell r="E2">
            <v>0</v>
          </cell>
        </row>
      </sheetData>
      <sheetData sheetId="6453">
        <row r="2">
          <cell r="E2">
            <v>0</v>
          </cell>
        </row>
      </sheetData>
      <sheetData sheetId="6454">
        <row r="2">
          <cell r="E2">
            <v>0</v>
          </cell>
        </row>
      </sheetData>
      <sheetData sheetId="6455">
        <row r="2">
          <cell r="E2">
            <v>0</v>
          </cell>
        </row>
      </sheetData>
      <sheetData sheetId="6456">
        <row r="2">
          <cell r="E2">
            <v>0</v>
          </cell>
        </row>
      </sheetData>
      <sheetData sheetId="6457">
        <row r="2">
          <cell r="E2">
            <v>0</v>
          </cell>
        </row>
      </sheetData>
      <sheetData sheetId="6458">
        <row r="2">
          <cell r="E2">
            <v>0</v>
          </cell>
        </row>
      </sheetData>
      <sheetData sheetId="6459">
        <row r="2">
          <cell r="E2">
            <v>0</v>
          </cell>
        </row>
      </sheetData>
      <sheetData sheetId="6460">
        <row r="2">
          <cell r="E2">
            <v>0</v>
          </cell>
        </row>
      </sheetData>
      <sheetData sheetId="6461">
        <row r="2">
          <cell r="E2">
            <v>0</v>
          </cell>
        </row>
      </sheetData>
      <sheetData sheetId="6462">
        <row r="2">
          <cell r="E2">
            <v>0</v>
          </cell>
        </row>
      </sheetData>
      <sheetData sheetId="6463">
        <row r="2">
          <cell r="E2">
            <v>0</v>
          </cell>
        </row>
      </sheetData>
      <sheetData sheetId="6464">
        <row r="2">
          <cell r="E2">
            <v>0</v>
          </cell>
        </row>
      </sheetData>
      <sheetData sheetId="6465">
        <row r="2">
          <cell r="E2">
            <v>0</v>
          </cell>
        </row>
      </sheetData>
      <sheetData sheetId="6466">
        <row r="2">
          <cell r="E2">
            <v>0</v>
          </cell>
        </row>
      </sheetData>
      <sheetData sheetId="6467">
        <row r="2">
          <cell r="E2">
            <v>0</v>
          </cell>
        </row>
      </sheetData>
      <sheetData sheetId="6468">
        <row r="2">
          <cell r="E2">
            <v>0</v>
          </cell>
        </row>
      </sheetData>
      <sheetData sheetId="6469">
        <row r="2">
          <cell r="E2">
            <v>0</v>
          </cell>
        </row>
      </sheetData>
      <sheetData sheetId="6470">
        <row r="2">
          <cell r="E2">
            <v>0</v>
          </cell>
        </row>
      </sheetData>
      <sheetData sheetId="6471">
        <row r="2">
          <cell r="E2">
            <v>0</v>
          </cell>
        </row>
      </sheetData>
      <sheetData sheetId="6472">
        <row r="2">
          <cell r="E2">
            <v>0</v>
          </cell>
        </row>
      </sheetData>
      <sheetData sheetId="6473">
        <row r="2">
          <cell r="E2">
            <v>0</v>
          </cell>
        </row>
      </sheetData>
      <sheetData sheetId="6474">
        <row r="2">
          <cell r="E2">
            <v>0</v>
          </cell>
        </row>
      </sheetData>
      <sheetData sheetId="6475">
        <row r="2">
          <cell r="E2">
            <v>0</v>
          </cell>
        </row>
      </sheetData>
      <sheetData sheetId="6476">
        <row r="2">
          <cell r="E2">
            <v>0</v>
          </cell>
        </row>
      </sheetData>
      <sheetData sheetId="6477">
        <row r="2">
          <cell r="E2">
            <v>0</v>
          </cell>
        </row>
      </sheetData>
      <sheetData sheetId="6478">
        <row r="2">
          <cell r="E2">
            <v>0</v>
          </cell>
        </row>
      </sheetData>
      <sheetData sheetId="6479">
        <row r="2">
          <cell r="E2">
            <v>0</v>
          </cell>
        </row>
      </sheetData>
      <sheetData sheetId="6480">
        <row r="2">
          <cell r="E2">
            <v>0</v>
          </cell>
        </row>
      </sheetData>
      <sheetData sheetId="6481">
        <row r="2">
          <cell r="E2">
            <v>0</v>
          </cell>
        </row>
      </sheetData>
      <sheetData sheetId="6482">
        <row r="2">
          <cell r="E2">
            <v>0</v>
          </cell>
        </row>
      </sheetData>
      <sheetData sheetId="6483">
        <row r="2">
          <cell r="E2">
            <v>0</v>
          </cell>
        </row>
      </sheetData>
      <sheetData sheetId="6484">
        <row r="2">
          <cell r="E2">
            <v>0</v>
          </cell>
        </row>
      </sheetData>
      <sheetData sheetId="6485">
        <row r="2">
          <cell r="E2">
            <v>0</v>
          </cell>
        </row>
      </sheetData>
      <sheetData sheetId="6486">
        <row r="2">
          <cell r="E2">
            <v>0</v>
          </cell>
        </row>
      </sheetData>
      <sheetData sheetId="6487">
        <row r="2">
          <cell r="E2">
            <v>0</v>
          </cell>
        </row>
      </sheetData>
      <sheetData sheetId="6488">
        <row r="2">
          <cell r="E2">
            <v>0</v>
          </cell>
        </row>
      </sheetData>
      <sheetData sheetId="6489">
        <row r="2">
          <cell r="E2">
            <v>0</v>
          </cell>
        </row>
      </sheetData>
      <sheetData sheetId="6490">
        <row r="2">
          <cell r="E2">
            <v>0</v>
          </cell>
        </row>
      </sheetData>
      <sheetData sheetId="6491">
        <row r="2">
          <cell r="E2">
            <v>0</v>
          </cell>
        </row>
      </sheetData>
      <sheetData sheetId="6492">
        <row r="2">
          <cell r="E2">
            <v>0</v>
          </cell>
        </row>
      </sheetData>
      <sheetData sheetId="6493">
        <row r="2">
          <cell r="E2">
            <v>0</v>
          </cell>
        </row>
      </sheetData>
      <sheetData sheetId="6494">
        <row r="2">
          <cell r="E2">
            <v>0</v>
          </cell>
        </row>
      </sheetData>
      <sheetData sheetId="6495">
        <row r="2">
          <cell r="E2">
            <v>0</v>
          </cell>
        </row>
      </sheetData>
      <sheetData sheetId="6496">
        <row r="2">
          <cell r="E2">
            <v>0</v>
          </cell>
        </row>
      </sheetData>
      <sheetData sheetId="6497" refreshError="1"/>
      <sheetData sheetId="6498" refreshError="1"/>
      <sheetData sheetId="6499" refreshError="1"/>
      <sheetData sheetId="6500" refreshError="1"/>
      <sheetData sheetId="6501">
        <row r="2">
          <cell r="E2">
            <v>0</v>
          </cell>
        </row>
      </sheetData>
      <sheetData sheetId="6502">
        <row r="2">
          <cell r="E2">
            <v>0</v>
          </cell>
        </row>
      </sheetData>
      <sheetData sheetId="6503">
        <row r="2">
          <cell r="E2">
            <v>0</v>
          </cell>
        </row>
      </sheetData>
      <sheetData sheetId="6504">
        <row r="2">
          <cell r="E2">
            <v>0</v>
          </cell>
        </row>
      </sheetData>
      <sheetData sheetId="6505">
        <row r="2">
          <cell r="E2">
            <v>0</v>
          </cell>
        </row>
      </sheetData>
      <sheetData sheetId="6506">
        <row r="2">
          <cell r="E2">
            <v>0</v>
          </cell>
        </row>
      </sheetData>
      <sheetData sheetId="6507">
        <row r="2">
          <cell r="E2">
            <v>0</v>
          </cell>
        </row>
      </sheetData>
      <sheetData sheetId="6508">
        <row r="2">
          <cell r="E2">
            <v>0</v>
          </cell>
        </row>
      </sheetData>
      <sheetData sheetId="6509">
        <row r="2">
          <cell r="E2">
            <v>0</v>
          </cell>
        </row>
      </sheetData>
      <sheetData sheetId="6510">
        <row r="2">
          <cell r="E2">
            <v>0</v>
          </cell>
        </row>
      </sheetData>
      <sheetData sheetId="6511">
        <row r="2">
          <cell r="E2">
            <v>0</v>
          </cell>
        </row>
      </sheetData>
      <sheetData sheetId="6512">
        <row r="2">
          <cell r="E2">
            <v>0</v>
          </cell>
        </row>
      </sheetData>
      <sheetData sheetId="6513">
        <row r="2">
          <cell r="E2">
            <v>0</v>
          </cell>
        </row>
      </sheetData>
      <sheetData sheetId="6514">
        <row r="2">
          <cell r="E2">
            <v>0</v>
          </cell>
        </row>
      </sheetData>
      <sheetData sheetId="6515">
        <row r="2">
          <cell r="E2">
            <v>0</v>
          </cell>
        </row>
      </sheetData>
      <sheetData sheetId="6516">
        <row r="2">
          <cell r="E2">
            <v>0</v>
          </cell>
        </row>
      </sheetData>
      <sheetData sheetId="6517">
        <row r="2">
          <cell r="E2">
            <v>0</v>
          </cell>
        </row>
      </sheetData>
      <sheetData sheetId="6518">
        <row r="2">
          <cell r="E2">
            <v>0</v>
          </cell>
        </row>
      </sheetData>
      <sheetData sheetId="6519">
        <row r="2">
          <cell r="E2">
            <v>0</v>
          </cell>
        </row>
      </sheetData>
      <sheetData sheetId="6520">
        <row r="2">
          <cell r="E2">
            <v>0</v>
          </cell>
        </row>
      </sheetData>
      <sheetData sheetId="6521">
        <row r="2">
          <cell r="E2">
            <v>0</v>
          </cell>
        </row>
      </sheetData>
      <sheetData sheetId="6522">
        <row r="2">
          <cell r="E2">
            <v>0</v>
          </cell>
        </row>
      </sheetData>
      <sheetData sheetId="6523">
        <row r="2">
          <cell r="E2">
            <v>0</v>
          </cell>
        </row>
      </sheetData>
      <sheetData sheetId="6524">
        <row r="2">
          <cell r="E2">
            <v>0</v>
          </cell>
        </row>
      </sheetData>
      <sheetData sheetId="6525">
        <row r="2">
          <cell r="E2">
            <v>0</v>
          </cell>
        </row>
      </sheetData>
      <sheetData sheetId="6526">
        <row r="2">
          <cell r="E2">
            <v>0</v>
          </cell>
        </row>
      </sheetData>
      <sheetData sheetId="6527">
        <row r="2">
          <cell r="E2">
            <v>0</v>
          </cell>
        </row>
      </sheetData>
      <sheetData sheetId="6528">
        <row r="2">
          <cell r="E2">
            <v>0</v>
          </cell>
        </row>
      </sheetData>
      <sheetData sheetId="6529">
        <row r="2">
          <cell r="E2">
            <v>0</v>
          </cell>
        </row>
      </sheetData>
      <sheetData sheetId="6530"/>
      <sheetData sheetId="6531"/>
      <sheetData sheetId="6532"/>
      <sheetData sheetId="6533"/>
      <sheetData sheetId="6534"/>
      <sheetData sheetId="6535"/>
      <sheetData sheetId="6536"/>
      <sheetData sheetId="6537"/>
      <sheetData sheetId="6538"/>
      <sheetData sheetId="6539"/>
      <sheetData sheetId="6540"/>
      <sheetData sheetId="6541">
        <row r="2">
          <cell r="E2">
            <v>0</v>
          </cell>
        </row>
      </sheetData>
      <sheetData sheetId="6542">
        <row r="2">
          <cell r="E2">
            <v>0</v>
          </cell>
        </row>
      </sheetData>
      <sheetData sheetId="6543">
        <row r="2">
          <cell r="E2">
            <v>0</v>
          </cell>
        </row>
      </sheetData>
      <sheetData sheetId="6544">
        <row r="2">
          <cell r="E2">
            <v>0</v>
          </cell>
        </row>
      </sheetData>
      <sheetData sheetId="6545">
        <row r="2">
          <cell r="E2">
            <v>0</v>
          </cell>
        </row>
      </sheetData>
      <sheetData sheetId="6546">
        <row r="2">
          <cell r="E2">
            <v>0</v>
          </cell>
        </row>
      </sheetData>
      <sheetData sheetId="6547">
        <row r="2">
          <cell r="E2">
            <v>0</v>
          </cell>
        </row>
      </sheetData>
      <sheetData sheetId="6548">
        <row r="2">
          <cell r="E2">
            <v>0</v>
          </cell>
        </row>
      </sheetData>
      <sheetData sheetId="6549">
        <row r="2">
          <cell r="E2">
            <v>0</v>
          </cell>
        </row>
      </sheetData>
      <sheetData sheetId="6550"/>
      <sheetData sheetId="6551"/>
      <sheetData sheetId="6552"/>
      <sheetData sheetId="6553"/>
      <sheetData sheetId="6554"/>
      <sheetData sheetId="6555">
        <row r="2">
          <cell r="E2">
            <v>0</v>
          </cell>
        </row>
      </sheetData>
      <sheetData sheetId="6556">
        <row r="2">
          <cell r="E2">
            <v>0</v>
          </cell>
        </row>
      </sheetData>
      <sheetData sheetId="6557">
        <row r="2">
          <cell r="E2">
            <v>0</v>
          </cell>
        </row>
      </sheetData>
      <sheetData sheetId="6558">
        <row r="2">
          <cell r="E2">
            <v>0</v>
          </cell>
        </row>
      </sheetData>
      <sheetData sheetId="6559">
        <row r="2">
          <cell r="E2">
            <v>0</v>
          </cell>
        </row>
      </sheetData>
      <sheetData sheetId="6560">
        <row r="2">
          <cell r="E2">
            <v>0</v>
          </cell>
        </row>
      </sheetData>
      <sheetData sheetId="6561">
        <row r="2">
          <cell r="E2">
            <v>0</v>
          </cell>
        </row>
      </sheetData>
      <sheetData sheetId="6562">
        <row r="2">
          <cell r="E2">
            <v>0</v>
          </cell>
        </row>
      </sheetData>
      <sheetData sheetId="6563">
        <row r="2">
          <cell r="E2">
            <v>0</v>
          </cell>
        </row>
      </sheetData>
      <sheetData sheetId="6564">
        <row r="2">
          <cell r="E2">
            <v>0</v>
          </cell>
        </row>
      </sheetData>
      <sheetData sheetId="6565">
        <row r="2">
          <cell r="E2">
            <v>0</v>
          </cell>
        </row>
      </sheetData>
      <sheetData sheetId="6566">
        <row r="2">
          <cell r="E2">
            <v>0</v>
          </cell>
        </row>
      </sheetData>
      <sheetData sheetId="6567">
        <row r="2">
          <cell r="E2">
            <v>0</v>
          </cell>
        </row>
      </sheetData>
      <sheetData sheetId="6568">
        <row r="2">
          <cell r="E2">
            <v>0</v>
          </cell>
        </row>
      </sheetData>
      <sheetData sheetId="6569">
        <row r="2">
          <cell r="E2">
            <v>0</v>
          </cell>
        </row>
      </sheetData>
      <sheetData sheetId="6570"/>
      <sheetData sheetId="6571"/>
      <sheetData sheetId="6572"/>
      <sheetData sheetId="6573">
        <row r="2">
          <cell r="E2">
            <v>0</v>
          </cell>
        </row>
      </sheetData>
      <sheetData sheetId="6574">
        <row r="2">
          <cell r="E2">
            <v>0</v>
          </cell>
        </row>
      </sheetData>
      <sheetData sheetId="6575">
        <row r="2">
          <cell r="E2">
            <v>0</v>
          </cell>
        </row>
      </sheetData>
      <sheetData sheetId="6576">
        <row r="2">
          <cell r="E2">
            <v>0</v>
          </cell>
        </row>
      </sheetData>
      <sheetData sheetId="6577">
        <row r="2">
          <cell r="E2">
            <v>0</v>
          </cell>
        </row>
      </sheetData>
      <sheetData sheetId="6578">
        <row r="2">
          <cell r="E2">
            <v>0</v>
          </cell>
        </row>
      </sheetData>
      <sheetData sheetId="6579">
        <row r="2">
          <cell r="E2">
            <v>0</v>
          </cell>
        </row>
      </sheetData>
      <sheetData sheetId="6580">
        <row r="2">
          <cell r="E2">
            <v>0</v>
          </cell>
        </row>
      </sheetData>
      <sheetData sheetId="6581">
        <row r="2">
          <cell r="E2">
            <v>0</v>
          </cell>
        </row>
      </sheetData>
      <sheetData sheetId="6582">
        <row r="2">
          <cell r="E2">
            <v>0</v>
          </cell>
        </row>
      </sheetData>
      <sheetData sheetId="6583"/>
      <sheetData sheetId="6584"/>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ow r="2">
          <cell r="E2">
            <v>0</v>
          </cell>
        </row>
      </sheetData>
      <sheetData sheetId="7002">
        <row r="2">
          <cell r="E2">
            <v>0</v>
          </cell>
        </row>
      </sheetData>
      <sheetData sheetId="7003">
        <row r="2">
          <cell r="E2">
            <v>0</v>
          </cell>
        </row>
      </sheetData>
      <sheetData sheetId="7004">
        <row r="2">
          <cell r="E2">
            <v>0</v>
          </cell>
        </row>
      </sheetData>
      <sheetData sheetId="7005">
        <row r="2">
          <cell r="E2">
            <v>0</v>
          </cell>
        </row>
      </sheetData>
      <sheetData sheetId="7006">
        <row r="2">
          <cell r="E2">
            <v>0</v>
          </cell>
        </row>
      </sheetData>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ow r="2">
          <cell r="E2">
            <v>0</v>
          </cell>
        </row>
      </sheetData>
      <sheetData sheetId="7022">
        <row r="2">
          <cell r="E2">
            <v>0</v>
          </cell>
        </row>
      </sheetData>
      <sheetData sheetId="7023">
        <row r="2">
          <cell r="E2">
            <v>0</v>
          </cell>
        </row>
      </sheetData>
      <sheetData sheetId="7024">
        <row r="2">
          <cell r="E2">
            <v>0</v>
          </cell>
        </row>
      </sheetData>
      <sheetData sheetId="7025">
        <row r="2">
          <cell r="E2">
            <v>0</v>
          </cell>
        </row>
      </sheetData>
      <sheetData sheetId="7026">
        <row r="2">
          <cell r="E2">
            <v>0</v>
          </cell>
        </row>
      </sheetData>
      <sheetData sheetId="7027">
        <row r="2">
          <cell r="E2">
            <v>0</v>
          </cell>
        </row>
      </sheetData>
      <sheetData sheetId="7028">
        <row r="2">
          <cell r="E2">
            <v>0</v>
          </cell>
        </row>
      </sheetData>
      <sheetData sheetId="7029">
        <row r="2">
          <cell r="E2">
            <v>0</v>
          </cell>
        </row>
      </sheetData>
      <sheetData sheetId="7030">
        <row r="2">
          <cell r="E2">
            <v>0</v>
          </cell>
        </row>
      </sheetData>
      <sheetData sheetId="7031">
        <row r="2">
          <cell r="E2">
            <v>0</v>
          </cell>
        </row>
      </sheetData>
      <sheetData sheetId="7032"/>
      <sheetData sheetId="7033">
        <row r="2">
          <cell r="E2">
            <v>0</v>
          </cell>
        </row>
      </sheetData>
      <sheetData sheetId="7034">
        <row r="2">
          <cell r="E2">
            <v>0</v>
          </cell>
        </row>
      </sheetData>
      <sheetData sheetId="7035">
        <row r="2">
          <cell r="E2">
            <v>0</v>
          </cell>
        </row>
      </sheetData>
      <sheetData sheetId="7036">
        <row r="2">
          <cell r="E2">
            <v>0</v>
          </cell>
        </row>
      </sheetData>
      <sheetData sheetId="7037"/>
      <sheetData sheetId="7038">
        <row r="2">
          <cell r="E2">
            <v>0</v>
          </cell>
        </row>
      </sheetData>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row r="2">
          <cell r="E2">
            <v>0</v>
          </cell>
        </row>
      </sheetData>
      <sheetData sheetId="7086">
        <row r="2">
          <cell r="E2">
            <v>0</v>
          </cell>
        </row>
      </sheetData>
      <sheetData sheetId="7087"/>
      <sheetData sheetId="7088">
        <row r="2">
          <cell r="E2">
            <v>0</v>
          </cell>
        </row>
      </sheetData>
      <sheetData sheetId="7089">
        <row r="2">
          <cell r="E2">
            <v>0</v>
          </cell>
        </row>
      </sheetData>
      <sheetData sheetId="7090">
        <row r="2">
          <cell r="E2">
            <v>0</v>
          </cell>
        </row>
      </sheetData>
      <sheetData sheetId="7091"/>
      <sheetData sheetId="7092"/>
      <sheetData sheetId="7093">
        <row r="2">
          <cell r="E2">
            <v>0</v>
          </cell>
        </row>
      </sheetData>
      <sheetData sheetId="7094">
        <row r="2">
          <cell r="E2">
            <v>0</v>
          </cell>
        </row>
      </sheetData>
      <sheetData sheetId="7095"/>
      <sheetData sheetId="7096"/>
      <sheetData sheetId="7097">
        <row r="2">
          <cell r="E2">
            <v>0</v>
          </cell>
        </row>
      </sheetData>
      <sheetData sheetId="7098">
        <row r="2">
          <cell r="E2">
            <v>0</v>
          </cell>
        </row>
      </sheetData>
      <sheetData sheetId="7099"/>
      <sheetData sheetId="7100"/>
      <sheetData sheetId="7101">
        <row r="2">
          <cell r="E2">
            <v>0</v>
          </cell>
        </row>
      </sheetData>
      <sheetData sheetId="7102">
        <row r="2">
          <cell r="E2">
            <v>0</v>
          </cell>
        </row>
      </sheetData>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ow r="2">
          <cell r="E2">
            <v>0</v>
          </cell>
        </row>
      </sheetData>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ow r="2">
          <cell r="E2">
            <v>0</v>
          </cell>
        </row>
      </sheetData>
      <sheetData sheetId="7896">
        <row r="2">
          <cell r="E2">
            <v>0</v>
          </cell>
        </row>
      </sheetData>
      <sheetData sheetId="7897">
        <row r="2">
          <cell r="E2">
            <v>0</v>
          </cell>
        </row>
      </sheetData>
      <sheetData sheetId="7898">
        <row r="2">
          <cell r="E2">
            <v>0</v>
          </cell>
        </row>
      </sheetData>
      <sheetData sheetId="7899">
        <row r="2">
          <cell r="E2">
            <v>0</v>
          </cell>
        </row>
      </sheetData>
      <sheetData sheetId="7900">
        <row r="2">
          <cell r="E2">
            <v>0</v>
          </cell>
        </row>
      </sheetData>
      <sheetData sheetId="7901">
        <row r="2">
          <cell r="E2">
            <v>0</v>
          </cell>
        </row>
      </sheetData>
      <sheetData sheetId="7902">
        <row r="2">
          <cell r="E2">
            <v>0</v>
          </cell>
        </row>
      </sheetData>
      <sheetData sheetId="7903">
        <row r="2">
          <cell r="E2">
            <v>0</v>
          </cell>
        </row>
      </sheetData>
      <sheetData sheetId="7904">
        <row r="2">
          <cell r="E2">
            <v>0</v>
          </cell>
        </row>
      </sheetData>
      <sheetData sheetId="7905">
        <row r="2">
          <cell r="E2">
            <v>0</v>
          </cell>
        </row>
      </sheetData>
      <sheetData sheetId="7906">
        <row r="2">
          <cell r="E2">
            <v>0</v>
          </cell>
        </row>
      </sheetData>
      <sheetData sheetId="7907">
        <row r="2">
          <cell r="E2">
            <v>0</v>
          </cell>
        </row>
      </sheetData>
      <sheetData sheetId="7908">
        <row r="2">
          <cell r="E2">
            <v>0</v>
          </cell>
        </row>
      </sheetData>
      <sheetData sheetId="7909">
        <row r="2">
          <cell r="E2">
            <v>0</v>
          </cell>
        </row>
      </sheetData>
      <sheetData sheetId="7910">
        <row r="2">
          <cell r="E2">
            <v>0</v>
          </cell>
        </row>
      </sheetData>
      <sheetData sheetId="7911">
        <row r="2">
          <cell r="E2">
            <v>0</v>
          </cell>
        </row>
      </sheetData>
      <sheetData sheetId="7912">
        <row r="2">
          <cell r="E2">
            <v>0</v>
          </cell>
        </row>
      </sheetData>
      <sheetData sheetId="7913">
        <row r="2">
          <cell r="E2">
            <v>0</v>
          </cell>
        </row>
      </sheetData>
      <sheetData sheetId="7914">
        <row r="2">
          <cell r="E2">
            <v>0</v>
          </cell>
        </row>
      </sheetData>
      <sheetData sheetId="7915">
        <row r="2">
          <cell r="E2">
            <v>0</v>
          </cell>
        </row>
      </sheetData>
      <sheetData sheetId="7916">
        <row r="2">
          <cell r="E2">
            <v>0</v>
          </cell>
        </row>
      </sheetData>
      <sheetData sheetId="7917">
        <row r="2">
          <cell r="E2">
            <v>0</v>
          </cell>
        </row>
      </sheetData>
      <sheetData sheetId="7918">
        <row r="2">
          <cell r="E2">
            <v>0</v>
          </cell>
        </row>
      </sheetData>
      <sheetData sheetId="7919">
        <row r="2">
          <cell r="E2">
            <v>0</v>
          </cell>
        </row>
      </sheetData>
      <sheetData sheetId="7920">
        <row r="2">
          <cell r="E2">
            <v>0</v>
          </cell>
        </row>
      </sheetData>
      <sheetData sheetId="7921">
        <row r="2">
          <cell r="E2">
            <v>0</v>
          </cell>
        </row>
      </sheetData>
      <sheetData sheetId="7922">
        <row r="2">
          <cell r="E2">
            <v>0</v>
          </cell>
        </row>
      </sheetData>
      <sheetData sheetId="7923">
        <row r="2">
          <cell r="E2">
            <v>0</v>
          </cell>
        </row>
      </sheetData>
      <sheetData sheetId="7924">
        <row r="2">
          <cell r="E2">
            <v>0</v>
          </cell>
        </row>
      </sheetData>
      <sheetData sheetId="7925">
        <row r="2">
          <cell r="E2">
            <v>0</v>
          </cell>
        </row>
      </sheetData>
      <sheetData sheetId="7926">
        <row r="2">
          <cell r="E2">
            <v>0</v>
          </cell>
        </row>
      </sheetData>
      <sheetData sheetId="7927">
        <row r="2">
          <cell r="E2">
            <v>0</v>
          </cell>
        </row>
      </sheetData>
      <sheetData sheetId="7928">
        <row r="2">
          <cell r="E2">
            <v>0</v>
          </cell>
        </row>
      </sheetData>
      <sheetData sheetId="7929">
        <row r="2">
          <cell r="E2">
            <v>0</v>
          </cell>
        </row>
      </sheetData>
      <sheetData sheetId="7930">
        <row r="2">
          <cell r="E2">
            <v>0</v>
          </cell>
        </row>
      </sheetData>
      <sheetData sheetId="7931">
        <row r="2">
          <cell r="E2">
            <v>0</v>
          </cell>
        </row>
      </sheetData>
      <sheetData sheetId="7932">
        <row r="2">
          <cell r="E2">
            <v>0</v>
          </cell>
        </row>
      </sheetData>
      <sheetData sheetId="7933">
        <row r="2">
          <cell r="E2">
            <v>0</v>
          </cell>
        </row>
      </sheetData>
      <sheetData sheetId="7934">
        <row r="2">
          <cell r="E2">
            <v>0</v>
          </cell>
        </row>
      </sheetData>
      <sheetData sheetId="7935">
        <row r="2">
          <cell r="E2">
            <v>0</v>
          </cell>
        </row>
      </sheetData>
      <sheetData sheetId="7936">
        <row r="2">
          <cell r="E2">
            <v>0</v>
          </cell>
        </row>
      </sheetData>
      <sheetData sheetId="7937">
        <row r="2">
          <cell r="E2">
            <v>0</v>
          </cell>
        </row>
      </sheetData>
      <sheetData sheetId="7938">
        <row r="2">
          <cell r="E2">
            <v>0</v>
          </cell>
        </row>
      </sheetData>
      <sheetData sheetId="7939">
        <row r="2">
          <cell r="E2">
            <v>0</v>
          </cell>
        </row>
      </sheetData>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ow r="2">
          <cell r="E2">
            <v>0</v>
          </cell>
        </row>
      </sheetData>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ow r="2">
          <cell r="E2">
            <v>0</v>
          </cell>
        </row>
      </sheetData>
      <sheetData sheetId="8348">
        <row r="2">
          <cell r="E2">
            <v>0</v>
          </cell>
        </row>
      </sheetData>
      <sheetData sheetId="8349">
        <row r="2">
          <cell r="E2">
            <v>0</v>
          </cell>
        </row>
      </sheetData>
      <sheetData sheetId="8350">
        <row r="2">
          <cell r="E2">
            <v>0</v>
          </cell>
        </row>
      </sheetData>
      <sheetData sheetId="8351">
        <row r="2">
          <cell r="E2">
            <v>0</v>
          </cell>
        </row>
      </sheetData>
      <sheetData sheetId="8352">
        <row r="2">
          <cell r="E2">
            <v>0</v>
          </cell>
        </row>
      </sheetData>
      <sheetData sheetId="8353">
        <row r="2">
          <cell r="E2">
            <v>0</v>
          </cell>
        </row>
      </sheetData>
      <sheetData sheetId="8354">
        <row r="2">
          <cell r="E2">
            <v>0</v>
          </cell>
        </row>
      </sheetData>
      <sheetData sheetId="8355">
        <row r="2">
          <cell r="E2">
            <v>0</v>
          </cell>
        </row>
      </sheetData>
      <sheetData sheetId="8356">
        <row r="2">
          <cell r="E2">
            <v>0</v>
          </cell>
        </row>
      </sheetData>
      <sheetData sheetId="8357">
        <row r="2">
          <cell r="E2">
            <v>0</v>
          </cell>
        </row>
      </sheetData>
      <sheetData sheetId="8358">
        <row r="2">
          <cell r="E2">
            <v>0</v>
          </cell>
        </row>
      </sheetData>
      <sheetData sheetId="8359">
        <row r="2">
          <cell r="E2">
            <v>0</v>
          </cell>
        </row>
      </sheetData>
      <sheetData sheetId="8360"/>
      <sheetData sheetId="8361">
        <row r="2">
          <cell r="E2">
            <v>0</v>
          </cell>
        </row>
      </sheetData>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row r="2">
          <cell r="E2">
            <v>0</v>
          </cell>
        </row>
      </sheetData>
      <sheetData sheetId="8432">
        <row r="2">
          <cell r="E2">
            <v>0</v>
          </cell>
        </row>
      </sheetData>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토공(원형)"/>
      <sheetName val="기초공"/>
      <sheetName val="기둥(원형)"/>
      <sheetName val="COPING"/>
      <sheetName val="단면가정"/>
      <sheetName val="DATA"/>
      <sheetName val="Sheet3"/>
      <sheetName val="단가"/>
      <sheetName val="PIER44"/>
      <sheetName val="환율"/>
      <sheetName val="내역서"/>
      <sheetName val="설계조건"/>
      <sheetName val="표지 (2)"/>
      <sheetName val="표지"/>
      <sheetName val="집계표(총괄)"/>
      <sheetName val="집계표(토목,비목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TB-내역서"/>
      <sheetName val="ITB COST"/>
      <sheetName val="Condition"/>
      <sheetName val="3.하중산정4.지지력"/>
      <sheetName val="원가입력"/>
      <sheetName val="내역"/>
      <sheetName val="정보매체A동"/>
      <sheetName val="INPUT(덕도방향-시점)"/>
      <sheetName val="Sheet5"/>
      <sheetName val="전기"/>
      <sheetName val="기초단가"/>
      <sheetName val="조작대(1연)"/>
      <sheetName val="CODE"/>
      <sheetName val="1월"/>
      <sheetName val="교각1"/>
      <sheetName val="단면 (2)"/>
      <sheetName val="내역서(전기)"/>
      <sheetName val="CIVIL"/>
      <sheetName val="직공비"/>
      <sheetName val="4.COPING검토(CORBEL)"/>
      <sheetName val="3CHBDC"/>
      <sheetName val="VXXXXXXX"/>
      <sheetName val="노임단가"/>
      <sheetName val="찍기"/>
      <sheetName val="input"/>
      <sheetName val="부표총괄"/>
      <sheetName val="품셈1-26"/>
      <sheetName val="원형1호맨홀토공수량"/>
      <sheetName val="Cable Tunnel-1"/>
      <sheetName val="암거공"/>
      <sheetName val="버스운행안내"/>
      <sheetName val="예방접종계획"/>
      <sheetName val="변화치수"/>
      <sheetName val="근태계획서"/>
      <sheetName val="SILICATE"/>
      <sheetName val="품셈1-17"/>
      <sheetName val="LABTOTAL"/>
      <sheetName val="대치판정"/>
      <sheetName val="진주방향"/>
      <sheetName val="R2_0908"/>
      <sheetName val="단위공사목록"/>
      <sheetName val="부재치수입력"/>
      <sheetName val="AC포장수량"/>
      <sheetName val="1-1"/>
      <sheetName val="마산방향철근집계"/>
      <sheetName val="마산방향"/>
      <sheetName val="11.우각부 보강"/>
      <sheetName val="조건표"/>
      <sheetName val="도급"/>
      <sheetName val="토공"/>
      <sheetName val="보온자재단가표"/>
      <sheetName val="통합"/>
      <sheetName val="단위수량"/>
      <sheetName val="시중노임단가"/>
      <sheetName val="품셈1-"/>
      <sheetName val="부하계산서"/>
      <sheetName val="수량산출"/>
      <sheetName val="SLAB&quot;1&quot;"/>
      <sheetName val="CONUNIT"/>
      <sheetName val="CON포장수량"/>
      <sheetName val="포장공"/>
      <sheetName val="수질정화시설"/>
      <sheetName val="1.설계조건"/>
      <sheetName val="Macro(전선)"/>
      <sheetName val="DATE"/>
      <sheetName val="정부노임단가"/>
      <sheetName val="을"/>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집계"/>
      <sheetName val="총괄철근집계(1)"/>
      <sheetName val="총괄철근집계(2)"/>
      <sheetName val="가시설집계"/>
      <sheetName val="토공집계"/>
      <sheetName val="상부집계표"/>
      <sheetName val="슬래브철근집계"/>
      <sheetName val="slab집계(공주)"/>
      <sheetName val="슬래브 철근집계(공주방향)"/>
      <sheetName val="강재집계"/>
      <sheetName val="부대공(공주)"/>
      <sheetName val="SLAB-1(공주)"/>
      <sheetName val="SLAB-2(공주)"/>
      <sheetName val="slab집계(서천)"/>
      <sheetName val="슬래브 철근집계(서천방향)"/>
      <sheetName val="부대공(서천)"/>
      <sheetName val="SLAB-1(서천)"/>
      <sheetName val="SLAB-2(서천)"/>
      <sheetName val="교대수량집계"/>
      <sheetName val="교대철근집계"/>
      <sheetName val="교대(공주)수량집계"/>
      <sheetName val="교대(공주)상세집계(A1)"/>
      <sheetName val="공주-교대(A1)"/>
      <sheetName val="공주-날개벽(A1)"/>
      <sheetName val="교대(공주)상세집계(A2)"/>
      <sheetName val="공주-교대(A2)"/>
      <sheetName val="공주-날개벽(A2)"/>
      <sheetName val="교대보호공 (공주,A2)"/>
      <sheetName val="교대(서천)수량집계"/>
      <sheetName val="교대(서천)상세집계(A1)"/>
      <sheetName val="서천-교대(A1)"/>
      <sheetName val="서천-날개벽(A1)"/>
      <sheetName val="교대(서천)상세집계(A2)"/>
      <sheetName val="서천-교대(A2)"/>
      <sheetName val="서천-날개벽(A2)"/>
      <sheetName val="교대보호공(서천,A2)"/>
      <sheetName val="P-집계표"/>
      <sheetName val="교각철근집계"/>
      <sheetName val="교각상세집계(공주)"/>
      <sheetName val="교각철근(공주방향)"/>
      <sheetName val="P1-집계(공주)"/>
      <sheetName val="P1-공주방향"/>
      <sheetName val="P2-집계(공주)"/>
      <sheetName val="P2-공주방향"/>
      <sheetName val="교각상세집계(서천)"/>
      <sheetName val="교각철근(서천방향)"/>
      <sheetName val="P1-집계(서천)"/>
      <sheetName val="P1-서천방향"/>
      <sheetName val="P2-집계(서천)"/>
      <sheetName val="P2-서천방향"/>
      <sheetName val="토공집계(2)"/>
      <sheetName val="교대토공"/>
      <sheetName val="교각토공집계"/>
      <sheetName val="슬래브_철근집계(공주방향)"/>
      <sheetName val="슬래브_철근집계(서천방향)"/>
      <sheetName val="교대보호공_(공주,A2)"/>
      <sheetName val="슬래브_철근집계(공주방향)1"/>
      <sheetName val="슬래브_철근집계(서천방향)1"/>
      <sheetName val="교대보호공_(공주,A2)1"/>
      <sheetName val="슬래브_철근집계(공주방향)2"/>
      <sheetName val="슬래브_철근집계(서천방향)2"/>
      <sheetName val="교대보호공_(공주,A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COVER PAGE"/>
      <sheetName val="CONTENTS"/>
      <sheetName val="LETTER"/>
      <sheetName val="SUMMARY"/>
      <sheetName val="ZONE_DEATILED"/>
      <sheetName val="BUILDING_DETAIL"/>
      <sheetName val="Photos Reference"/>
    </sheetNames>
    <sheetDataSet>
      <sheetData sheetId="0"/>
      <sheetData sheetId="1"/>
      <sheetData sheetId="2"/>
      <sheetData sheetId="3"/>
      <sheetData sheetId="4"/>
      <sheetData sheetId="5"/>
      <sheetData sheetId="6">
        <row r="12">
          <cell r="G12">
            <v>6039.3999999999978</v>
          </cell>
          <cell r="L12">
            <v>0</v>
          </cell>
          <cell r="R12">
            <v>0</v>
          </cell>
          <cell r="W12">
            <v>0</v>
          </cell>
        </row>
        <row r="54">
          <cell r="G54">
            <v>284590.42999999993</v>
          </cell>
          <cell r="L54">
            <v>112671.99002000211</v>
          </cell>
          <cell r="R54">
            <v>4549.6899999999996</v>
          </cell>
          <cell r="W54">
            <v>117221.68002000211</v>
          </cell>
        </row>
        <row r="1491">
          <cell r="L1491">
            <v>0</v>
          </cell>
        </row>
      </sheetData>
      <sheetData sheetId="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 cost08"/>
      <sheetName val="Add cost07"/>
      <sheetName val="Sumbrck07"/>
      <sheetName val="SumBricks08"/>
    </sheetNames>
    <sheetDataSet>
      <sheetData sheetId="0">
        <row r="1">
          <cell r="D1">
            <v>2008</v>
          </cell>
        </row>
        <row r="7">
          <cell r="E7">
            <v>12600.282999999999</v>
          </cell>
        </row>
      </sheetData>
      <sheetData sheetId="1">
        <row r="10">
          <cell r="D10" t="str">
            <v>S5157000000</v>
          </cell>
        </row>
      </sheetData>
      <sheetData sheetId="2">
        <row r="2">
          <cell r="A2" t="str">
            <v>00891091FB</v>
          </cell>
        </row>
      </sheetData>
      <sheetData sheetId="3">
        <row r="2">
          <cell r="A2" t="str">
            <v>00891091FB</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price 07 rev3"/>
      <sheetName val="Forex07"/>
      <sheetName val="Quantities_Summary"/>
      <sheetName val="RAB AR&amp;STR"/>
      <sheetName val="Block A-FlrBm(Conc&amp;Fwk)"/>
      <sheetName val="Column"/>
      <sheetName val="Steel"/>
      <sheetName val="SEX"/>
    </sheetNames>
    <sheetDataSet>
      <sheetData sheetId="0" refreshError="1"/>
      <sheetData sheetId="1" refreshError="1">
        <row r="2">
          <cell r="A2" t="str">
            <v>AUD</v>
          </cell>
          <cell r="B2" t="str">
            <v>Australia</v>
          </cell>
          <cell r="C2">
            <v>6985.62</v>
          </cell>
        </row>
        <row r="3">
          <cell r="A3" t="str">
            <v>CHF</v>
          </cell>
          <cell r="B3" t="str">
            <v>Switzerland</v>
          </cell>
          <cell r="C3">
            <v>7604.95</v>
          </cell>
        </row>
        <row r="4">
          <cell r="A4" t="str">
            <v>CNY</v>
          </cell>
          <cell r="B4" t="str">
            <v>China</v>
          </cell>
          <cell r="C4">
            <v>1152.77</v>
          </cell>
        </row>
        <row r="5">
          <cell r="A5" t="str">
            <v>EUR</v>
          </cell>
          <cell r="B5" t="str">
            <v>Europe</v>
          </cell>
          <cell r="C5">
            <v>11666.01</v>
          </cell>
        </row>
        <row r="6">
          <cell r="A6" t="str">
            <v>GBP</v>
          </cell>
          <cell r="B6" t="str">
            <v>Great Britain</v>
          </cell>
          <cell r="C6">
            <v>16907.259999999998</v>
          </cell>
        </row>
        <row r="7">
          <cell r="A7" t="str">
            <v>HKD</v>
          </cell>
          <cell r="B7" t="str">
            <v>Hongkong</v>
          </cell>
          <cell r="C7">
            <v>1143.71</v>
          </cell>
        </row>
        <row r="8">
          <cell r="A8" t="str">
            <v>IDR</v>
          </cell>
          <cell r="B8" t="str">
            <v>Indonesia</v>
          </cell>
          <cell r="C8">
            <v>1</v>
          </cell>
        </row>
        <row r="9">
          <cell r="A9" t="str">
            <v>MYR</v>
          </cell>
          <cell r="B9" t="str">
            <v>Malaysia</v>
          </cell>
          <cell r="C9">
            <v>2500.91</v>
          </cell>
        </row>
        <row r="10">
          <cell r="A10" t="str">
            <v>SGD</v>
          </cell>
          <cell r="B10" t="str">
            <v>Singapore</v>
          </cell>
          <cell r="C10">
            <v>5803.98</v>
          </cell>
        </row>
        <row r="11">
          <cell r="A11" t="str">
            <v>THB</v>
          </cell>
          <cell r="B11" t="str">
            <v>Thailand</v>
          </cell>
          <cell r="C11">
            <v>238.57</v>
          </cell>
        </row>
        <row r="12">
          <cell r="A12" t="str">
            <v>TWD</v>
          </cell>
          <cell r="B12" t="str">
            <v>Taiwan</v>
          </cell>
          <cell r="C12">
            <v>286.63</v>
          </cell>
        </row>
        <row r="13">
          <cell r="A13" t="str">
            <v>USD</v>
          </cell>
          <cell r="B13" t="str">
            <v>United States</v>
          </cell>
          <cell r="C13">
            <v>8878.11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LISTRIK"/>
      <sheetName val="Piping"/>
      <sheetName val="analis"/>
      <sheetName val="ahs_utama"/>
      <sheetName val="M &amp; E"/>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INPUT"/>
      <sheetName val="Bill 2.2 Villa 2 beds"/>
      <sheetName val="Quantity"/>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20&amp;%20E.xls"/>
      <sheetName val="PBS"/>
      <sheetName val="TT04"/>
      <sheetName val="THDZ0,4"/>
      <sheetName val="TH DZ35"/>
      <sheetName val="THTram"/>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chi phi truc tiep"/>
      <sheetName val="Main"/>
      <sheetName val="입찰안"/>
      <sheetName val="Areas"/>
      <sheetName val="Buy vs. Lease Car"/>
      <sheetName val="Division  4 - PLB Works"/>
      <sheetName val="dien tich"/>
      <sheetName val="Gia"/>
      <sheetName val="FitOutConfCentre"/>
      <sheetName val="BG"/>
      <sheetName val="sort2"/>
      <sheetName val="Calculation"/>
      <sheetName val="갑지"/>
      <sheetName val="EUP"/>
      <sheetName val="FAB별"/>
      <sheetName val="Macro(차단기)"/>
      <sheetName val="SP10"/>
      <sheetName val="Sum"/>
      <sheetName val="GENERAL"/>
      <sheetName val="Pricing"/>
      <sheetName val="Alat"/>
      <sheetName val="Sub"/>
      <sheetName val="MARK UP"/>
      <sheetName val="RAB"/>
      <sheetName val="lt. dasar"/>
      <sheetName val="List"/>
      <sheetName val="CFA (ME)"/>
      <sheetName val="入力作成表"/>
      <sheetName val="valeurs de base"/>
      <sheetName val="MEPRECON#"/>
      <sheetName val="Settings"/>
      <sheetName val="tabulation (comparison)"/>
      <sheetName val="Earthwork"/>
      <sheetName val="External"/>
      <sheetName val="SUM 6-2"/>
      <sheetName val="RATE"/>
      <sheetName val="Khoi luong"/>
      <sheetName val="Gia thue"/>
      <sheetName val="Town House "/>
      <sheetName val="Type-A1"/>
      <sheetName val="Type-A2 Corner"/>
      <sheetName val="Type-A2"/>
      <sheetName val="Analisa Upah &amp; Bahan Plum"/>
      <sheetName val="AN. TAMPL"/>
      <sheetName val="TPI"/>
      <sheetName val="Harga Dasar"/>
      <sheetName val="Sheet3"/>
      <sheetName val="BQ External"/>
      <sheetName val="Master"/>
      <sheetName val="SILICATE"/>
      <sheetName val="Pekerjaan Harian"/>
      <sheetName val="Mahasiswa 2 lantai"/>
      <sheetName val="Faktor"/>
      <sheetName val="DO AM DT"/>
      <sheetName val="Baja"/>
      <sheetName val="Beton K-250"/>
      <sheetName val="Dasboard"/>
      <sheetName val="H-Upah"/>
      <sheetName val="換気計算"/>
      <sheetName val="Daftar berat"/>
      <sheetName val="daf isi (xref)"/>
      <sheetName val="Currency Rate"/>
      <sheetName val="FAK"/>
      <sheetName val="AO-UMUM"/>
      <sheetName val="Analisa ME UPT"/>
      <sheetName val=" Finish"/>
      <sheetName val="Brick"/>
      <sheetName val="Finish code"/>
      <sheetName val="Door schedule"/>
      <sheetName val="Sanitary ware"/>
      <sheetName val="Bill 02 - Xay gach-Pou "/>
      <sheetName val="Bill 03-Chống thấm-Pou"/>
      <sheetName val="Bill 05 - Hoan thien-Pou "/>
      <sheetName val="Bill 02 - Xay gach-Tower"/>
      <sheetName val="Bill 03-Chống thấm-Tower"/>
      <sheetName val="Bill 05 - Hoan thien-Tower"/>
      <sheetName val="PTĐG"/>
      <sheetName val="ELEC_STIS"/>
      <sheetName val="HRG_BHN"/>
      <sheetName val="Isolasi_Luar_Dalam"/>
      <sheetName val="Isolasi_Luar"/>
      <sheetName val="Transfer_Pump"/>
      <sheetName val="Analisa_ME"/>
      <sheetName val="NP_(4)"/>
      <sheetName val="HS_Alat"/>
      <sheetName val="ANALISA_PEK_UMUM"/>
      <sheetName val="BOQ_INTERN"/>
      <sheetName val="M_&amp;_E"/>
      <sheetName val="KODE_REK"/>
      <sheetName val="BGNN_UTILITAS"/>
      <sheetName val="ANLS_2009"/>
      <sheetName val="Harga_Bahan_&amp;_Upah_"/>
      <sheetName val="analisa_pagar"/>
      <sheetName val="D_&amp;_W_sizes"/>
      <sheetName val="an__struktur"/>
      <sheetName val="Rek_Tot"/>
      <sheetName val="dATA_pc"/>
      <sheetName val="BANGUNAN_PENUNJANG"/>
      <sheetName val="Tata_Udara"/>
      <sheetName val="RAB_AR&amp;STR"/>
      <sheetName val="Master_1_0"/>
      <sheetName val="Har_Sat"/>
      <sheetName val="L3_An_H_Sat_Mob"/>
      <sheetName val="DRUP_(ASLI)"/>
      <sheetName val="Cover_(x)"/>
      <sheetName val="Cor_Apt"/>
      <sheetName val="PT_"/>
      <sheetName val="struktur_tdk_dipakai"/>
      <sheetName val="Ｎｏ_13"/>
      <sheetName val="Cover_CKE"/>
      <sheetName val="Summary_Mech_"/>
      <sheetName val="Mech__BQ"/>
      <sheetName val="P_APRIL_2016"/>
      <sheetName val="Qttn_Report"/>
      <sheetName val="Div26_-_Elect"/>
      <sheetName val="gia_vt,nc,may"/>
      <sheetName val="M%20&amp;%20E_xls"/>
      <sheetName val="General2"/>
      <sheetName val="Reference"/>
      <sheetName val="P"/>
      <sheetName val="Item-DATA"/>
      <sheetName val="NSA fr Revit"/>
      <sheetName val="gvl"/>
      <sheetName val="NVL"/>
      <sheetName val="Pro(E)_2"/>
      <sheetName val="MAKER_(E)2"/>
      <sheetName val="Bill_Of_Quantity2"/>
      <sheetName val="H_Satuan2"/>
      <sheetName val="rab_me_(by_owner)_2"/>
      <sheetName val="BQ_(by_owner)2"/>
      <sheetName val="rab_me_(fisik)2"/>
      <sheetName val="GLP_20012"/>
      <sheetName val="01A-_RAB1"/>
      <sheetName val="Bill_of_Qty_MEP1"/>
      <sheetName val="Anl_+2"/>
      <sheetName val="DAF_3_12"/>
      <sheetName val="DAF_3_111"/>
      <sheetName val="HB_1"/>
      <sheetName val="5_1_ELEKTRIKAL-ELEKTRONIK1"/>
      <sheetName val="BoQ_STR1"/>
      <sheetName val="Finishing_(2)1"/>
      <sheetName val="NS_GD_UTAMA1"/>
      <sheetName val="BQ_Arsitektur1"/>
      <sheetName val="Tie_Beam_GN1"/>
      <sheetName val="Tangga_GN1"/>
      <sheetName val="rab_-_persiapan_&amp;_lantai-11"/>
      <sheetName val="REF_ONLY1"/>
      <sheetName val="FORM_X_COST1"/>
      <sheetName val="Analis_Kusen_1_ESKALASI1"/>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RKP_PLUMBING"/>
      <sheetName val="DAFTAR_HARGA"/>
      <sheetName val="SK_MIgas_toilet_lt-40,_R-2"/>
      <sheetName val="SK_MIgas_toilet_lt-40,_R-0_(P'a"/>
      <sheetName val="PLINT_3_1_G"/>
      <sheetName val="concept_cost_code"/>
      <sheetName val="summary_cost_code"/>
      <sheetName val="kas_proyek"/>
      <sheetName val="lain_lain"/>
      <sheetName val="APT___BALCONIES"/>
      <sheetName val="Urai_Galian_Tanah"/>
      <sheetName val="K_Lead"/>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CF -Update 31Jul06"/>
      <sheetName val="실행철강하도"/>
      <sheetName val="BOH"/>
      <sheetName val=" N Finansal Eğri"/>
      <sheetName val="一発シート"/>
      <sheetName val="Harga"/>
      <sheetName val="Elektrikal"/>
      <sheetName val="TL"/>
      <sheetName val="bhn FINAL"/>
      <sheetName val="BQBAS"/>
      <sheetName val="Data Tower"/>
      <sheetName val="Div2"/>
      <sheetName val="Markup"/>
      <sheetName val="Anls teknis"/>
      <sheetName val="BAU"/>
      <sheetName val="402"/>
      <sheetName val="beam"/>
      <sheetName val="NET表"/>
      <sheetName val="BQ表"/>
      <sheetName val="JABATAN"/>
      <sheetName val="Harga Kabel"/>
      <sheetName val="sum mdc"/>
      <sheetName val="tonghop"/>
      <sheetName val="DATA2"/>
      <sheetName val="AUTOMATIC SELECT"/>
      <sheetName val="U.P List"/>
      <sheetName val="Gia vat tu"/>
      <sheetName val="DG "/>
      <sheetName val="Analisa _ Upah"/>
      <sheetName val="EXTERNAL WORK"/>
      <sheetName val="dnc4"/>
      <sheetName val="물량표S"/>
      <sheetName val="FORM-VAR"/>
      <sheetName val="Budget Code"/>
      <sheetName val="COAT&amp;WRAP-QIOT-#3"/>
      <sheetName val="PNT-QUOT-#3"/>
      <sheetName val="Pro(E)_3"/>
      <sheetName val="MAKER_(E)3"/>
      <sheetName val="Bill_Of_Quantity3"/>
      <sheetName val="H_Satuan3"/>
      <sheetName val="rab_me_(by_owner)_3"/>
      <sheetName val="BQ_(by_owner)3"/>
      <sheetName val="rab_me_(fisik)3"/>
      <sheetName val="GLP_20013"/>
      <sheetName val="01A-_RAB2"/>
      <sheetName val="Bill_of_Qty_MEP2"/>
      <sheetName val="Anl_+3"/>
      <sheetName val="DAF_3_13"/>
      <sheetName val="DAF_3_112"/>
      <sheetName val="HB_2"/>
      <sheetName val="5_1_ELEKTRIKAL-ELEKTRONIK2"/>
      <sheetName val="ELEC_STIS1"/>
      <sheetName val="BoQ_STR2"/>
      <sheetName val="Finishing_(2)2"/>
      <sheetName val="NS_GD_UTAMA2"/>
      <sheetName val="HRG_BHN1"/>
      <sheetName val="BQ_Arsitektur2"/>
      <sheetName val="Isolasi_Luar_Dalam1"/>
      <sheetName val="Isolasi_Luar1"/>
      <sheetName val="Tie_Beam_GN2"/>
      <sheetName val="Tangga_GN2"/>
      <sheetName val="rab_-_persiapan_&amp;_lantai-12"/>
      <sheetName val="REF_ONLY2"/>
      <sheetName val="FORM_X_COST2"/>
      <sheetName val="Analis_Kusen_1_ESKALASI2"/>
      <sheetName val="Transfer_Pump1"/>
      <sheetName val="Analisa_ME1"/>
      <sheetName val="NP_(4)1"/>
      <sheetName val="HS_Alat1"/>
      <sheetName val="ANALISA_PEK_UMUM1"/>
      <sheetName val="BOQ_INTERN1"/>
      <sheetName val="M_&amp;_E1"/>
      <sheetName val="KODE_REK1"/>
      <sheetName val="BGNN_UTILITAS1"/>
      <sheetName val="ANLS_20091"/>
      <sheetName val="Harga_Bahan_&amp;_Upah_1"/>
      <sheetName val="analisa_pagar1"/>
      <sheetName val="D_&amp;_W_sizes1"/>
      <sheetName val="an__struktur1"/>
      <sheetName val="Rek_Tot1"/>
      <sheetName val="dATA_pc1"/>
      <sheetName val="BANGUNAN_PENUNJANG1"/>
      <sheetName val="Tata_Udara1"/>
      <sheetName val="RAB_AR&amp;STR1"/>
      <sheetName val="Master_1_01"/>
      <sheetName val="Har_Sat1"/>
      <sheetName val="L3_An_H_Sat_Mob1"/>
      <sheetName val="DRUP_(ASLI)1"/>
      <sheetName val="Cover_(x)1"/>
      <sheetName val="Cor_Apt1"/>
      <sheetName val="PT_1"/>
      <sheetName val="struktur_tdk_dipakai1"/>
      <sheetName val="Ｎｏ_131"/>
      <sheetName val="Div26_-_Elect1"/>
      <sheetName val="gia_vt,nc,may1"/>
      <sheetName val="Cover_CKE1"/>
      <sheetName val="Summary_Mech_1"/>
      <sheetName val="Mech__BQ1"/>
      <sheetName val="P_APRIL_20161"/>
      <sheetName val="Qttn_Report1"/>
      <sheetName val="M%20&amp;%20E_xls1"/>
      <sheetName val="TH_DZ35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ANG_TONG_HOP_(2)1"/>
      <sheetName val="Bill_No_2_1_1"/>
      <sheetName val="RKP_PLUMBING1"/>
      <sheetName val="DAFTAR_HARGA1"/>
      <sheetName val="SK_MIgas_toilet_lt-40,_R-21"/>
      <sheetName val="SK_MIgas_toilet_lt-40,_R-0_(P'1"/>
      <sheetName val="PLINT_3_1_G1"/>
      <sheetName val="concept_cost_code1"/>
      <sheetName val="summary_cost_code1"/>
      <sheetName val="kas_proyek1"/>
      <sheetName val="lain_lain1"/>
      <sheetName val="APT___BALCONIES1"/>
      <sheetName val="Urai_Galian_Tanah1"/>
      <sheetName val="K_Lead1"/>
      <sheetName val="SATUAN_1"/>
      <sheetName val="Analisa_Harga1"/>
      <sheetName val="Analisa_Harga_Satuan1"/>
      <sheetName val="Mat_Mek1"/>
      <sheetName val="Bill_2_2_Villa_2_beds1"/>
      <sheetName val="Buy_vs__Lease_Car1"/>
      <sheetName val="Division__4_-_PLB_Works1"/>
      <sheetName val="chi_phi_truc_tiep1"/>
      <sheetName val="CFA_(ME)"/>
      <sheetName val="dien_tich"/>
      <sheetName val="tabulation_(comparison)"/>
      <sheetName val="MARK_UP1"/>
      <sheetName val="lt__dasar1"/>
      <sheetName val="valeurs_de_base"/>
      <sheetName val="BQ_External"/>
      <sheetName val="Pekerjaan_Harian"/>
      <sheetName val="Mahasiswa_2_lantai"/>
      <sheetName val="DO_AM_DT"/>
      <sheetName val="Analisa_Upah_&amp;_Bahan_Plum"/>
      <sheetName val="AN__TAMPL"/>
      <sheetName val="Beton_K-250"/>
      <sheetName val="Harga_Dasar"/>
      <sheetName val="Daftar_berat"/>
      <sheetName val="daf_isi_(xref)"/>
      <sheetName val="Currency_Rate"/>
      <sheetName val="Analisa_ME_UPT"/>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DG_"/>
      <sheetName val="Pro(E)_4"/>
      <sheetName val="MAKER_(E)4"/>
      <sheetName val="Bill_Of_Quantity4"/>
      <sheetName val="H_Satuan4"/>
      <sheetName val="rab_me_(by_owner)_4"/>
      <sheetName val="BQ_(by_owner)4"/>
      <sheetName val="rab_me_(fisik)4"/>
      <sheetName val="GLP_20014"/>
      <sheetName val="01A-_RAB3"/>
      <sheetName val="Bill_of_Qty_MEP3"/>
      <sheetName val="Anl_+4"/>
      <sheetName val="DAF_3_14"/>
      <sheetName val="DAF_3_113"/>
      <sheetName val="HB_3"/>
      <sheetName val="5_1_ELEKTRIKAL-ELEKTRONIK3"/>
      <sheetName val="ELEC_STIS2"/>
      <sheetName val="BoQ_STR3"/>
      <sheetName val="Finishing_(2)3"/>
      <sheetName val="NS_GD_UTAMA3"/>
      <sheetName val="HRG_BHN2"/>
      <sheetName val="BQ_Arsitektur3"/>
      <sheetName val="Isolasi_Luar_Dalam2"/>
      <sheetName val="Isolasi_Luar2"/>
      <sheetName val="Tie_Beam_GN3"/>
      <sheetName val="Tangga_GN3"/>
      <sheetName val="rab_-_persiapan_&amp;_lantai-13"/>
      <sheetName val="REF_ONLY3"/>
      <sheetName val="FORM_X_COST3"/>
      <sheetName val="Analis_Kusen_1_ESKALASI3"/>
      <sheetName val="Transfer_Pump2"/>
      <sheetName val="Analisa_ME2"/>
      <sheetName val="NP_(4)2"/>
      <sheetName val="HS_Alat2"/>
      <sheetName val="ANALISA_PEK_UMUM2"/>
      <sheetName val="BOQ_INTERN2"/>
      <sheetName val="M_&amp;_E2"/>
      <sheetName val="KODE_REK2"/>
      <sheetName val="BGNN_UTILITAS2"/>
      <sheetName val="ANLS_20092"/>
      <sheetName val="Harga_Bahan_&amp;_Upah_2"/>
      <sheetName val="analisa_pagar2"/>
      <sheetName val="D_&amp;_W_sizes2"/>
      <sheetName val="an__struktur2"/>
      <sheetName val="Rek_Tot2"/>
      <sheetName val="dATA_pc2"/>
      <sheetName val="BANGUNAN_PENUNJANG2"/>
      <sheetName val="Tata_Udara2"/>
      <sheetName val="RAB_AR&amp;STR2"/>
      <sheetName val="Master_1_02"/>
      <sheetName val="Har_Sat2"/>
      <sheetName val="L3_An_H_Sat_Mob2"/>
      <sheetName val="DRUP_(ASLI)2"/>
      <sheetName val="Cover_(x)2"/>
      <sheetName val="Cor_Apt2"/>
      <sheetName val="PT_2"/>
      <sheetName val="struktur_tdk_dipakai2"/>
      <sheetName val="Ｎｏ_132"/>
      <sheetName val="Div26_-_Elect2"/>
      <sheetName val="gia_vt,nc,may2"/>
      <sheetName val="Cover_CKE2"/>
      <sheetName val="Summary_Mech_2"/>
      <sheetName val="Mech__BQ2"/>
      <sheetName val="P_APRIL_20162"/>
      <sheetName val="Qttn_Report2"/>
      <sheetName val="M%20&amp;%20E_xls2"/>
      <sheetName val="TH_DZ352"/>
      <sheetName val="CFA_(ME)1"/>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BANG_TONG_HOP_(2)2"/>
      <sheetName val="Bill_No_2_1_2"/>
      <sheetName val="RKP_PLUMBING2"/>
      <sheetName val="DAFTAR_HARGA2"/>
      <sheetName val="SK_MIgas_toilet_lt-40,_R-22"/>
      <sheetName val="SK_MIgas_toilet_lt-40,_R-0_(P'2"/>
      <sheetName val="PLINT_3_1_G2"/>
      <sheetName val="concept_cost_code2"/>
      <sheetName val="summary_cost_code2"/>
      <sheetName val="kas_proyek2"/>
      <sheetName val="lain_lain2"/>
      <sheetName val="APT___BALCONIES2"/>
      <sheetName val="Urai_Galian_Tanah2"/>
      <sheetName val="K_Lead2"/>
      <sheetName val="SATUAN_2"/>
      <sheetName val="Analisa_Harga2"/>
      <sheetName val="Analisa_Harga_Satuan2"/>
      <sheetName val="Mat_Mek2"/>
      <sheetName val="Bill_2_2_Villa_2_beds2"/>
      <sheetName val="Buy_vs__Lease_Car2"/>
      <sheetName val="Division__4_-_PLB_Works2"/>
      <sheetName val="chi_phi_truc_tiep2"/>
      <sheetName val="dien_tich1"/>
      <sheetName val="tabulation_(comparison)1"/>
      <sheetName val="MARK_UP2"/>
      <sheetName val="lt__dasar2"/>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Pekerjaan_Harian1"/>
      <sheetName val="Mahasiswa_2_lantai1"/>
      <sheetName val="DO_AM_DT1"/>
      <sheetName val="Analisa_Upah_&amp;_Bahan_Plum1"/>
      <sheetName val="AN__TAMPL1"/>
      <sheetName val="Beton_K-2501"/>
      <sheetName val="Harga_Dasar1"/>
      <sheetName val="Daftar_berat1"/>
      <sheetName val="daf_isi_(xref)1"/>
      <sheetName val="Currency_Rate1"/>
      <sheetName val="Analisa_ME_UPT1"/>
      <sheetName val="SUM_6-21"/>
      <sheetName val="Khoi_luong1"/>
      <sheetName val="Gia_thue1"/>
      <sheetName val="Town_House_1"/>
      <sheetName val="Type-A2_Corner1"/>
      <sheetName val="CF_-Update_31Jul061"/>
      <sheetName val="NSA_fr_Revit1"/>
      <sheetName val="AUTOMATIC_SELECT1"/>
      <sheetName val="U_P_List1"/>
      <sheetName val="Gia_vat_tu1"/>
      <sheetName val="DG_1"/>
      <sheetName val="Pengalaman Per"/>
      <sheetName val="Terbilang"/>
      <sheetName val="DES 15"/>
      <sheetName val="PERFORM"/>
      <sheetName val="Basic Price"/>
      <sheetName val="O&amp;O-Alat"/>
      <sheetName val="Unit Rate"/>
      <sheetName val="Kuantitas &amp; Harga"/>
      <sheetName val="Group"/>
      <sheetName val="sheet 2"/>
      <sheetName val="RAB ME"/>
      <sheetName val="Upah&amp;Bahan"/>
      <sheetName val="Analisa Mob. 3"/>
      <sheetName val="Analisa Mob.1"/>
      <sheetName val="Analisa-Harga"/>
      <sheetName val="Analisa Alat"/>
      <sheetName val="Analisa Mob. 2"/>
      <sheetName val="data-pendukung"/>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Grafik Lab "/>
      <sheetName val="PEDESB"/>
      <sheetName val="LEGEND"/>
      <sheetName val="MTO REV.0"/>
      <sheetName val="NC"/>
      <sheetName val="집계표"/>
      <sheetName val="BL"/>
      <sheetName val="Bảng Giá"/>
      <sheetName val="KL-MEZZ+Cranes"/>
      <sheetName val="NET-OP1"/>
      <sheetName val="BOQ-Form"/>
      <sheetName val="PS-Labour_M"/>
      <sheetName val="Elec LG"/>
      <sheetName val="MTP"/>
      <sheetName val="ctdz35"/>
      <sheetName val="F4-F7"/>
      <sheetName val="IBASE"/>
      <sheetName val="外気負荷"/>
      <sheetName val="DG"/>
      <sheetName val="FP-Labour_M"/>
      <sheetName val="DATA.KC"/>
      <sheetName val="DTICH"/>
      <sheetName val="INDEX"/>
      <sheetName val="Config"/>
      <sheetName val="DONGIA"/>
      <sheetName val="DON GIA"/>
      <sheetName val="Tiepdia"/>
      <sheetName val="TDTKP"/>
      <sheetName val="CHITIET VL-NC"/>
      <sheetName val="ThuVien"/>
      <sheetName val="Vat tu XD"/>
      <sheetName val="Expenses (M)"/>
      <sheetName val="A1"/>
      <sheetName val="A10"/>
      <sheetName val="A2&amp;3. AC"/>
      <sheetName val="A4&amp;5. Fan"/>
      <sheetName val="1. Office stationary"/>
      <sheetName val="2. Safety"/>
      <sheetName val="3. Meal fee"/>
      <sheetName val="4. Temporary"/>
      <sheetName val="DIV7-BM"/>
      <sheetName val="prog-mgu"/>
      <sheetName val="AHSP"/>
      <sheetName val="1.B"/>
      <sheetName val="7.1(3)"/>
      <sheetName val="8410(Kerb)"/>
      <sheetName val="Harsat.Alat"/>
      <sheetName val="MAPP"/>
      <sheetName val="Perm. Test"/>
      <sheetName val="Galian 1"/>
      <sheetName val="LOADDAT"/>
      <sheetName val="prd01-5"/>
      <sheetName val="BasicPrice"/>
      <sheetName val="DATA2009"/>
      <sheetName val="5-ALAT"/>
      <sheetName val="RP PROD 09"/>
      <sheetName val="ANAL-1"/>
      <sheetName val="UPH,BHN,ALT"/>
      <sheetName val="3-DIV7.B"/>
      <sheetName val="Rekap Prelim"/>
      <sheetName val="BU"/>
      <sheetName val="Bank"/>
      <sheetName val="Bunga"/>
      <sheetName val="RAB_DURI"/>
      <sheetName val="Mark-up"/>
      <sheetName val="Public Area"/>
      <sheetName val="2005"/>
      <sheetName val="POS-4"/>
      <sheetName val="POS-5"/>
      <sheetName val="POS-6"/>
      <sheetName val="V-5700"/>
      <sheetName val="GRAND REKAP"/>
      <sheetName val="SDMTA"/>
      <sheetName val="Model"/>
      <sheetName val="CONSTRUCTION COMPONENT"/>
      <sheetName val="dtxl"/>
      <sheetName val="GC산출"/>
      <sheetName val="electrical"/>
      <sheetName val="chiet tinh"/>
      <sheetName val="6MONTHS"/>
      <sheetName val="5-Peralatan"/>
      <sheetName val="AC LOAD"/>
      <sheetName val="Hotel"/>
      <sheetName val="A+Supl."/>
      <sheetName val="7"/>
      <sheetName val="U-FACTOR"/>
      <sheetName val="StructEarth 3"/>
      <sheetName val="Labor"/>
      <sheetName val="MU"/>
      <sheetName val="Prelims"/>
      <sheetName val="Setting"/>
      <sheetName val="Cac HS hieu chinh"/>
      <sheetName val="Priced BOQ"/>
      <sheetName val="foxz"/>
      <sheetName val="Bill Tổng"/>
      <sheetName val="TH Công việc- D21"/>
      <sheetName val="ANH VU D12"/>
      <sheetName val="Hỗ trợ căn Hoist"/>
      <sheetName val="THKL Xay to"/>
      <sheetName val="CV25"/>
      <sheetName val="D26"/>
      <sheetName val="D25"/>
      <sheetName val="D24"/>
      <sheetName val="D23"/>
      <sheetName val="CV22"/>
      <sheetName val="D22"/>
      <sheetName val="D21"/>
      <sheetName val="D20"/>
      <sheetName val="D19"/>
      <sheetName val="CV18"/>
      <sheetName val="D18"/>
      <sheetName val="D17 (thuc)"/>
      <sheetName val="D17"/>
      <sheetName val="vật tư"/>
      <sheetName val="CV16"/>
      <sheetName val="D16"/>
      <sheetName val="CV15"/>
      <sheetName val="D15"/>
      <sheetName val="Công nhật Đợt 15- End"/>
      <sheetName val="KL L29"/>
      <sheetName val="D14"/>
      <sheetName val="Công nhật Đợt 14"/>
      <sheetName val="D13"/>
      <sheetName val="D12"/>
      <sheetName val="CV11"/>
      <sheetName val="D11"/>
      <sheetName val="D10- KL dự trù QT"/>
      <sheetName val="CV10"/>
      <sheetName val="D10"/>
      <sheetName val="CV09"/>
      <sheetName val="D09"/>
      <sheetName val="CV08"/>
      <sheetName val="D08"/>
      <sheetName val="CV07"/>
      <sheetName val="D07 (CCM)  "/>
      <sheetName val="D06 (CCM) "/>
      <sheetName val="CV05"/>
      <sheetName val="D05 (CCM)"/>
      <sheetName val="D02"/>
      <sheetName val="D01"/>
      <sheetName val="D02 (2)"/>
      <sheetName val="D03"/>
      <sheetName val="D04"/>
      <sheetName val="D05"/>
      <sheetName val="차액보증"/>
      <sheetName val="Met_ Minor"/>
      <sheetName val="Cashflow_ref"/>
      <sheetName val="RKP"/>
      <sheetName val="BHN+KMK"/>
      <sheetName val="bearing PDMR1"/>
      <sheetName val="BETON"/>
      <sheetName val="Bearing-1"/>
      <sheetName val="DKH_1"/>
      <sheetName val="Stay Cable PDMR1"/>
      <sheetName val="SUB+KMK"/>
      <sheetName val="eval"/>
      <sheetName val="Post Tens-1"/>
      <sheetName val="BTN-PS"/>
      <sheetName val="Sumber Daya"/>
      <sheetName val="HS-DASAR"/>
      <sheetName val="PRD 01-6(I-II)"/>
      <sheetName val="PRD 01-7 alat"/>
      <sheetName val="Mobilisasi"/>
      <sheetName val="2.E"/>
      <sheetName val="2.F"/>
      <sheetName val="DIV 5"/>
      <sheetName val="DIV 6"/>
      <sheetName val="RINCIAN"/>
      <sheetName val="Divisi Baru"/>
      <sheetName val="SCF"/>
      <sheetName val="UP_an"/>
      <sheetName val="RAB DC"/>
      <sheetName val="SCHEDULE"/>
      <sheetName val="Cash2"/>
      <sheetName val="EQ"/>
      <sheetName val="DKH"/>
      <sheetName val="BQ OE"/>
      <sheetName val="Agg Halus &amp; Kasar"/>
      <sheetName val="EQ_an"/>
      <sheetName val="An_pdkg"/>
      <sheetName val="DKH-S3"/>
      <sheetName val="RinciBab1"/>
      <sheetName val="TOWER D"/>
      <sheetName val="Anls Hrg Sat"/>
      <sheetName val="BEDAH"/>
      <sheetName val="Sat Bah _ Up"/>
      <sheetName val="PriceList"/>
      <sheetName val="15.Harga Satuan Bahan"/>
      <sheetName val="Assumptions"/>
      <sheetName val="NP (2)"/>
      <sheetName val="Tanah"/>
      <sheetName val="h.sat-bbm"/>
      <sheetName val="MAPDC"/>
      <sheetName val="Rekap Biaya"/>
      <sheetName val="Hrg Sat"/>
      <sheetName val="SBDY Jemb Tayan"/>
      <sheetName val="HD UPAH"/>
      <sheetName val="LO"/>
      <sheetName val="Rekap Analisa"/>
      <sheetName val="PLANT"/>
      <sheetName val="PO-2"/>
      <sheetName val="Agregat Halus &amp; Kasar"/>
      <sheetName val="dc"/>
      <sheetName val="Master Dat"/>
      <sheetName val="sd"/>
      <sheetName val="boq2"/>
      <sheetName val="4-Basic Price"/>
      <sheetName val="Lamp-4"/>
      <sheetName val="SDM"/>
      <sheetName val="banding"/>
      <sheetName val="prd01-6"/>
      <sheetName val="6106"/>
      <sheetName val="HARGA MATERIAL"/>
      <sheetName val="PEMBAGIAN"/>
      <sheetName val="BASIC"/>
      <sheetName val="bahan SNI"/>
      <sheetName val="anaUTama"/>
      <sheetName val="NP _2_"/>
      <sheetName val="Parameter"/>
      <sheetName val="SUMMARY"/>
      <sheetName val="QSS"/>
      <sheetName val="Man Power"/>
      <sheetName val="영업소실적"/>
      <sheetName val="CONSUMABLES-PRICE"/>
      <sheetName val="BOQ EM"/>
      <sheetName val="DIVISI 3"/>
      <sheetName val="TOSHIBA-Structure"/>
      <sheetName val="ScheduleException"/>
      <sheetName val="MasterSchedule"/>
      <sheetName val="BoQ-Plan"/>
      <sheetName val="ScheduleValuePlan"/>
      <sheetName val="PR 3 YEAKNON-New VO."/>
      <sheetName val="PR3-Cashflow New(%)"/>
      <sheetName val="PMI"/>
      <sheetName val="PR3-S-CURVE (2)"/>
      <sheetName val="PR3-Cashflow Contract"/>
      <sheetName val="PR 3 YEAKNON-CW+AW "/>
      <sheetName val="PR 3 YEAKNON-New BudjetRV"/>
      <sheetName val="Yaeknon-New VO.-Structur Cost"/>
      <sheetName val="สรุป"/>
      <sheetName val="Sheet2"/>
      <sheetName val="토공"/>
      <sheetName val="beam-reinft"/>
      <sheetName val="meas-wp"/>
      <sheetName val="Pro(E)_5"/>
      <sheetName val="MAKER_(E)5"/>
      <sheetName val="Bill_Of_Quantity5"/>
      <sheetName val="H_Satuan5"/>
      <sheetName val="rab_me_(by_owner)_5"/>
      <sheetName val="BQ_(by_owner)5"/>
      <sheetName val="rab_me_(fisik)5"/>
      <sheetName val="GLP_20015"/>
      <sheetName val="01A-_RAB4"/>
      <sheetName val="Bill_of_Qty_MEP4"/>
      <sheetName val="Anl_+5"/>
      <sheetName val="DAF_3_15"/>
      <sheetName val="DAF_3_114"/>
      <sheetName val="HB_4"/>
      <sheetName val="5_1_ELEKTRIKAL-ELEKTRONIK4"/>
      <sheetName val="ELEC_STIS3"/>
      <sheetName val="BoQ_STR4"/>
      <sheetName val="Finishing_(2)4"/>
      <sheetName val="NS_GD_UTAMA4"/>
      <sheetName val="HRG_BHN3"/>
      <sheetName val="BQ_Arsitektur4"/>
      <sheetName val="Isolasi_Luar_Dalam3"/>
      <sheetName val="Isolasi_Luar3"/>
      <sheetName val="Tie_Beam_GN4"/>
      <sheetName val="Tangga_GN4"/>
      <sheetName val="rab_-_persiapan_&amp;_lantai-14"/>
      <sheetName val="REF_ONLY4"/>
      <sheetName val="FORM_X_COST4"/>
      <sheetName val="Analis_Kusen_1_ESKALASI4"/>
      <sheetName val="Transfer_Pump3"/>
      <sheetName val="Analisa_ME3"/>
      <sheetName val="NP_(4)3"/>
      <sheetName val="HS_Alat3"/>
      <sheetName val="ANALISA_PEK_UMUM3"/>
      <sheetName val="BOQ_INTERN3"/>
      <sheetName val="M_&amp;_E3"/>
      <sheetName val="KODE_REK3"/>
      <sheetName val="BGNN_UTILITAS3"/>
      <sheetName val="ANLS_20093"/>
      <sheetName val="Harga_Bahan_&amp;_Upah_3"/>
      <sheetName val="analisa_pagar3"/>
      <sheetName val="D_&amp;_W_sizes3"/>
      <sheetName val="an__struktur3"/>
      <sheetName val="Rek_Tot3"/>
      <sheetName val="dATA_pc3"/>
      <sheetName val="BANGUNAN_PENUNJANG3"/>
      <sheetName val="Tata_Udara3"/>
      <sheetName val="RAB_AR&amp;STR3"/>
      <sheetName val="Master_1_03"/>
      <sheetName val="Har_Sat3"/>
      <sheetName val="L3_An_H_Sat_Mob3"/>
      <sheetName val="DRUP_(ASLI)3"/>
      <sheetName val="Cover_(x)3"/>
      <sheetName val="Cor_Apt3"/>
      <sheetName val="PT_3"/>
      <sheetName val="struktur_tdk_dipakai3"/>
      <sheetName val="Ｎｏ_133"/>
      <sheetName val="Div26_-_Elect3"/>
      <sheetName val="gia_vt,nc,may3"/>
      <sheetName val="Cover_CKE3"/>
      <sheetName val="Summary_Mech_3"/>
      <sheetName val="Mech__BQ3"/>
      <sheetName val="P_APRIL_20163"/>
      <sheetName val="Qttn_Report3"/>
      <sheetName val="M%20&amp;%20E_xls3"/>
      <sheetName val="CFA_(ME)2"/>
      <sheetName val="TH_DZ353"/>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BANG_TONG_HOP_(2)3"/>
      <sheetName val="Bill_No_2_1_3"/>
      <sheetName val="RKP_PLUMBING3"/>
      <sheetName val="DAFTAR_HARGA3"/>
      <sheetName val="SK_MIgas_toilet_lt-40,_R-23"/>
      <sheetName val="SK_MIgas_toilet_lt-40,_R-0_(P'3"/>
      <sheetName val="PLINT_3_1_G3"/>
      <sheetName val="concept_cost_code3"/>
      <sheetName val="summary_cost_code3"/>
      <sheetName val="kas_proyek3"/>
      <sheetName val="lain_lain3"/>
      <sheetName val="APT___BALCONIES3"/>
      <sheetName val="Urai_Galian_Tanah3"/>
      <sheetName val="K_Lead3"/>
      <sheetName val="SATUAN_3"/>
      <sheetName val="Analisa_Harga3"/>
      <sheetName val="Analisa_Harga_Satuan3"/>
      <sheetName val="Mat_Mek3"/>
      <sheetName val="Bill_2_2_Villa_2_beds3"/>
      <sheetName val="Buy_vs__Lease_Car3"/>
      <sheetName val="Division__4_-_PLB_Works3"/>
      <sheetName val="chi_phi_truc_tiep3"/>
      <sheetName val="dien_tich2"/>
      <sheetName val="MARK_UP3"/>
      <sheetName val="lt__dasar3"/>
      <sheetName val="valeurs_de_base2"/>
      <sheetName val="tabulation_(comparison)2"/>
      <sheetName val="_Finish2"/>
      <sheetName val="Finish_code2"/>
      <sheetName val="Door_schedule2"/>
      <sheetName val="Sanitary_ware2"/>
      <sheetName val="Analisa_Upah_&amp;_Bahan_Plum2"/>
      <sheetName val="AN__TAMPL2"/>
      <sheetName val="Harga_Dasar2"/>
      <sheetName val="BQ_External2"/>
      <sheetName val="Pekerjaan_Harian2"/>
      <sheetName val="Mahasiswa_2_lantai2"/>
      <sheetName val="DO_AM_DT2"/>
      <sheetName val="Beton_K-2502"/>
      <sheetName val="Daftar_berat2"/>
      <sheetName val="daf_isi_(xref)2"/>
      <sheetName val="Currency_Rate2"/>
      <sheetName val="Analisa_ME_UPT2"/>
      <sheetName val="SUM_6-22"/>
      <sheetName val="Khoi_luong2"/>
      <sheetName val="Gia_thue2"/>
      <sheetName val="Town_House_2"/>
      <sheetName val="Type-A2_Corner2"/>
      <sheetName val="Bill_02_-_Xay_gach-Pou_2"/>
      <sheetName val="Bill_03-Chống_thấm-Pou2"/>
      <sheetName val="Bill_05_-_Hoan_thien-Pou_2"/>
      <sheetName val="Bill_02_-_Xay_gach-Tower2"/>
      <sheetName val="Bill_03-Chống_thấm-Tower2"/>
      <sheetName val="Bill_05_-_Hoan_thien-Tower2"/>
      <sheetName val="NSA_fr_Revit2"/>
      <sheetName val="CF_-Update_31Jul062"/>
      <sheetName val="AUTOMATIC_SELECT2"/>
      <sheetName val="U_P_List2"/>
      <sheetName val="Gia_vat_tu2"/>
      <sheetName val="DG_2"/>
      <sheetName val="Budget_Code"/>
      <sheetName val="_N_Finansal_Eğri"/>
      <sheetName val="bhn_FINAL"/>
      <sheetName val="Data_Tower"/>
      <sheetName val="Anls_teknis"/>
      <sheetName val="Harga_Kabel"/>
      <sheetName val="sum_mdc"/>
      <sheetName val="Analisa___Upah"/>
      <sheetName val="EXTERNAL_WORK"/>
      <sheetName val="Pengalaman_Per"/>
      <sheetName val="DES_15"/>
      <sheetName val="Basic_Price"/>
      <sheetName val="Unit_Rate"/>
      <sheetName val="Kuantitas_&amp;_Harga"/>
      <sheetName val="sheet_2"/>
      <sheetName val="RAB_ME"/>
      <sheetName val="Analisa_Mob__3"/>
      <sheetName val="Analisa_Mob_1"/>
      <sheetName val="Analisa_Alat"/>
      <sheetName val="Analisa_Mob__2"/>
      <sheetName val="MAIN_GATE_HOUSE"/>
      <sheetName val="Electrical_Works"/>
      <sheetName val="H_T__INCOMING_SYSTEM"/>
      <sheetName val="TLSKIN_LWR"/>
      <sheetName val="Grafik_Lab_"/>
      <sheetName val="MTO_REV_0"/>
      <sheetName val="Bảng_Giá"/>
      <sheetName val="Elec_LG"/>
      <sheetName val="CashFlow"/>
      <sheetName val="SubmitCal"/>
      <sheetName val="items left"/>
      <sheetName val="Equipment"/>
      <sheetName val="GFA 1"/>
      <sheetName val="EurotoolsXRates"/>
      <sheetName val="Fill this out first___"/>
      <sheetName val="PConsCS"/>
      <sheetName val="dia-in"/>
      <sheetName val="DAF-UPAH"/>
      <sheetName val="Analisa Upah _ Bahan Plum"/>
      <sheetName val="ANL"/>
      <sheetName val="Blk-Mnl"/>
      <sheetName val="Klm-Mnl"/>
      <sheetName val="database-emp"/>
      <sheetName val="schalt"/>
      <sheetName val="schtng"/>
      <sheetName val="schbhn"/>
      <sheetName val="Supl.X"/>
      <sheetName val="analisa panel"/>
      <sheetName val="BAHAN &amp; ALAT "/>
      <sheetName val="351BQMCN"/>
      <sheetName val="BAG_III"/>
      <sheetName val="Fill this out first..."/>
      <sheetName val="Criteria "/>
      <sheetName val="BOOQ"/>
      <sheetName val="Peralatan Utama"/>
      <sheetName val="AN.EI.5"/>
      <sheetName val="Database"/>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Generalofact"/>
      <sheetName val="tra_vat_lieu"/>
      <sheetName val="DTCT"/>
      <sheetName val="MT_an"/>
      <sheetName val="Foundation"/>
      <sheetName val="an.utara"/>
      <sheetName val="Sheet"/>
      <sheetName val="luasan"/>
      <sheetName val="説明"/>
      <sheetName val="BQ-E20-02(Rp)"/>
      <sheetName val="ORET2AN"/>
      <sheetName val="DaftarHarga"/>
      <sheetName val="down-semi-coarse"/>
      <sheetName val="down-semi-fine"/>
      <sheetName val="inner pervious_adjust "/>
      <sheetName val="outer pervious adjust"/>
      <sheetName val="riprap"/>
      <sheetName val="up-semi"/>
      <sheetName val="BOQ SNJ 1"/>
      <sheetName val="DKH CCO 1A"/>
      <sheetName val="DKH CCO 1B R-1"/>
      <sheetName val="304-06"/>
      <sheetName val="Weekly"/>
      <sheetName val="기준"/>
      <sheetName val="HRG DSR APP"/>
      <sheetName val="Hrgdsrupah"/>
      <sheetName val="TYPE-A"/>
      <sheetName val="anal-drainase,tanah&amp;ps batu"/>
      <sheetName val="anal-beton"/>
      <sheetName val="anal-aspal"/>
      <sheetName val="Har-sat-dasr"/>
      <sheetName val="note"/>
      <sheetName val="3-DIV7_B"/>
      <sheetName val="Rekap_Prelim"/>
      <sheetName val="Harsat_Alat"/>
      <sheetName val="Perm__Test"/>
      <sheetName val="Galian_1"/>
      <sheetName val="7_1(3)"/>
      <sheetName val="Rekap_Biaya"/>
      <sheetName val="Agregat_Halus_&amp;_Kasar"/>
      <sheetName val="Master_Dat"/>
      <sheetName val="4-Basic_Price"/>
      <sheetName val="h_sat-bbm"/>
      <sheetName val="SBDY_Jemb_Tayan"/>
      <sheetName val="RP_PROD_09"/>
      <sheetName val="2_E"/>
      <sheetName val="2_F"/>
      <sheetName val="1_B"/>
      <sheetName val="DIV_5"/>
      <sheetName val="DIV_6"/>
      <sheetName val="Divisi_Baru"/>
      <sheetName val="RAB_DC"/>
      <sheetName val="BQ_OE"/>
      <sheetName val="Agg_Halus_&amp;_Kasar"/>
      <sheetName val="Sumber_Daya"/>
      <sheetName val="PRD_01-6(I-II)"/>
      <sheetName val="PRD_01-7_alat"/>
      <sheetName val="TOWER_D"/>
      <sheetName val="Met__Minor"/>
      <sheetName val="bearing_PDMR1"/>
      <sheetName val="Stay_Cable_PDMR1"/>
      <sheetName val="Post_Tens-1"/>
      <sheetName val="Anls_Hrg_Sat"/>
      <sheetName val="Sat_Bah___Up"/>
      <sheetName val="Input monthly capex"/>
      <sheetName val="NetBQ"/>
      <sheetName val="PERF TEST Pre MP"/>
      <sheetName val="BAG-III"/>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Bangcaodo"/>
      <sheetName val="물량표"/>
      <sheetName val="DATA_KC"/>
      <sheetName val="StructEarth_3"/>
      <sheetName val="Bill_Tổng"/>
      <sheetName val="TH_Công_việc-_D21"/>
      <sheetName val="ANH_VU_D12"/>
      <sheetName val="Hỗ_trợ_căn_Hoist"/>
      <sheetName val="THKL_Xay_to"/>
      <sheetName val="D17_(thuc)"/>
      <sheetName val="vật_tư"/>
      <sheetName val="Công_nhật_Đợt_15-_End"/>
      <sheetName val="KL_L29"/>
      <sheetName val="Công_nhật_Đợt_14"/>
      <sheetName val="D10-_KL_dự_trù_QT"/>
      <sheetName val="D07_(CCM)__"/>
      <sheetName val="D06_(CCM)_"/>
      <sheetName val="D05_(CCM)"/>
      <sheetName val="D02_(2)"/>
      <sheetName val="Cac_HS_hieu_chinh"/>
      <sheetName val="Priced_BOQ"/>
      <sheetName val="Expenses_(M)"/>
      <sheetName val="A2&amp;3__AC"/>
      <sheetName val="A4&amp;5__Fan"/>
      <sheetName val="1__Office_stationary"/>
      <sheetName val="2__Safety"/>
      <sheetName val="3__Meal_fee"/>
      <sheetName val="4__Temporary"/>
      <sheetName val="Public_Area"/>
      <sheetName val="GRAND_REKAP"/>
      <sheetName val="CONSTRUCTION_COMPONENT"/>
      <sheetName val="chiet_tinh"/>
      <sheetName val="AC_LOAD"/>
      <sheetName val="A+Supl_"/>
      <sheetName val="Du thau"/>
      <sheetName val="MEP Detail"/>
      <sheetName val="01-main building"/>
      <sheetName val="02-office"/>
      <sheetName val="03-utility"/>
      <sheetName val="04-pipe bridge"/>
      <sheetName val="05a-guardhouse"/>
      <sheetName val="07-bike park"/>
      <sheetName val="leveling"/>
      <sheetName val="5.2.1 Đo bóc KL OLK-06"/>
      <sheetName val="Pro(E)_6"/>
      <sheetName val="MAKER_(E)6"/>
      <sheetName val="Bill_Of_Quantity6"/>
      <sheetName val="H_Satuan6"/>
      <sheetName val="rab_me_(by_owner)_6"/>
      <sheetName val="BQ_(by_owner)6"/>
      <sheetName val="rab_me_(fisik)6"/>
      <sheetName val="GLP_20016"/>
      <sheetName val="01A-_RAB5"/>
      <sheetName val="Bill_of_Qty_MEP5"/>
      <sheetName val="Anl_+6"/>
      <sheetName val="DAF_3_16"/>
      <sheetName val="DAF_3_115"/>
      <sheetName val="HB_5"/>
      <sheetName val="5_1_ELEKTRIKAL-ELEKTRONIK5"/>
      <sheetName val="ELEC_STIS4"/>
      <sheetName val="BoQ_STR5"/>
      <sheetName val="Finishing_(2)5"/>
      <sheetName val="NS_GD_UTAMA5"/>
      <sheetName val="HRG_BHN4"/>
      <sheetName val="BQ_Arsitektur5"/>
      <sheetName val="Isolasi_Luar_Dalam4"/>
      <sheetName val="Isolasi_Luar4"/>
      <sheetName val="Tie_Beam_GN5"/>
      <sheetName val="Tangga_GN5"/>
      <sheetName val="rab_-_persiapan_&amp;_lantai-15"/>
      <sheetName val="REF_ONLY5"/>
      <sheetName val="FORM_X_COST5"/>
      <sheetName val="Analis_Kusen_1_ESKALASI5"/>
      <sheetName val="Transfer_Pump4"/>
      <sheetName val="Analisa_ME4"/>
      <sheetName val="NP_(4)4"/>
      <sheetName val="HS_Alat4"/>
      <sheetName val="ANALISA_PEK_UMUM4"/>
      <sheetName val="BOQ_INTERN4"/>
      <sheetName val="M_&amp;_E4"/>
      <sheetName val="KODE_REK4"/>
      <sheetName val="BGNN_UTILITAS4"/>
      <sheetName val="ANLS_20094"/>
      <sheetName val="Harga_Bahan_&amp;_Upah_4"/>
      <sheetName val="analisa_pagar4"/>
      <sheetName val="D_&amp;_W_sizes4"/>
      <sheetName val="an__struktur4"/>
      <sheetName val="Rek_Tot4"/>
      <sheetName val="dATA_pc4"/>
      <sheetName val="BANGUNAN_PENUNJANG4"/>
      <sheetName val="Tata_Udara4"/>
      <sheetName val="RAB_AR&amp;STR4"/>
      <sheetName val="Master_1_04"/>
      <sheetName val="Har_Sat4"/>
      <sheetName val="L3_An_H_Sat_Mob4"/>
      <sheetName val="DRUP_(ASLI)4"/>
      <sheetName val="Cover_(x)4"/>
      <sheetName val="Cor_Apt4"/>
      <sheetName val="PT_4"/>
      <sheetName val="struktur_tdk_dipakai4"/>
      <sheetName val="Ｎｏ_134"/>
      <sheetName val="Div26_-_Elect4"/>
      <sheetName val="Cover_CKE4"/>
      <sheetName val="Summary_Mech_4"/>
      <sheetName val="Mech__BQ4"/>
      <sheetName val="P_APRIL_20164"/>
      <sheetName val="Qttn_Report4"/>
      <sheetName val="gia_vt,nc,may4"/>
      <sheetName val="M%20&amp;%20E_xls4"/>
      <sheetName val="TH_DZ354"/>
      <sheetName val="Vol__Lantai_Tipikal4"/>
      <sheetName val="Analisa_Struktur4"/>
      <sheetName val="Pas__bata_(anyar)4"/>
      <sheetName val="Pas__bata4"/>
      <sheetName val="PILE_CAP4"/>
      <sheetName val="TIE_BEAM4"/>
      <sheetName val="INPUT_BALOK4"/>
      <sheetName val="itungan_Balok4"/>
      <sheetName val="RASIO_SLAB4"/>
      <sheetName val="PIT_LIFT4"/>
      <sheetName val="BANG_TONG_HOP_(2)4"/>
      <sheetName val="Bill_No_2_1_4"/>
      <sheetName val="RKP_PLUMBING4"/>
      <sheetName val="DAFTAR_HARGA4"/>
      <sheetName val="SK_MIgas_toilet_lt-40,_R-24"/>
      <sheetName val="SK_MIgas_toilet_lt-40,_R-0_(P'4"/>
      <sheetName val="PLINT_3_1_G4"/>
      <sheetName val="concept_cost_code4"/>
      <sheetName val="summary_cost_code4"/>
      <sheetName val="kas_proyek4"/>
      <sheetName val="lain_lain4"/>
      <sheetName val="APT___BALCONIES4"/>
      <sheetName val="Urai_Galian_Tanah4"/>
      <sheetName val="K_Lead4"/>
      <sheetName val="SATUAN_4"/>
      <sheetName val="Analisa_Harga4"/>
      <sheetName val="Analisa_Harga_Satuan4"/>
      <sheetName val="Mat_Mek4"/>
      <sheetName val="chi_phi_truc_tiep4"/>
      <sheetName val="Buy_vs__Lease_Car4"/>
      <sheetName val="Division__4_-_PLB_Works4"/>
      <sheetName val="Bill_2_2_Villa_2_beds4"/>
      <sheetName val="dien_tich3"/>
      <sheetName val="MARK_UP4"/>
      <sheetName val="lt__dasar4"/>
      <sheetName val="SUM_6-23"/>
      <sheetName val="Khoi_luong3"/>
      <sheetName val="Gia_thue3"/>
      <sheetName val="Town_House_3"/>
      <sheetName val="Type-A2_Corner3"/>
      <sheetName val="Bill_02_-_Xay_gach-Pou_3"/>
      <sheetName val="Bill_03-Chống_thấm-Pou3"/>
      <sheetName val="Bill_05_-_Hoan_thien-Pou_3"/>
      <sheetName val="Bill_02_-_Xay_gach-Tower3"/>
      <sheetName val="Bill_03-Chống_thấm-Tower3"/>
      <sheetName val="Bill_05_-_Hoan_thien-Tower3"/>
      <sheetName val="CFA_(ME)3"/>
      <sheetName val="Analisa_Upah_&amp;_Bahan_Plum3"/>
      <sheetName val="AN__TAMPL3"/>
      <sheetName val="Harga_Dasar3"/>
      <sheetName val="tabulation_(comparison)3"/>
      <sheetName val="valeurs_de_base3"/>
      <sheetName val="BQ_External3"/>
      <sheetName val="NSA_fr_Revit3"/>
      <sheetName val="Pekerjaan_Harian3"/>
      <sheetName val="Mahasiswa_2_lantai3"/>
      <sheetName val="DO_AM_DT3"/>
      <sheetName val="Beton_K-2503"/>
      <sheetName val="Daftar_berat3"/>
      <sheetName val="daf_isi_(xref)3"/>
      <sheetName val="Currency_Rate3"/>
      <sheetName val="Analisa_ME_UPT3"/>
      <sheetName val="_Finish3"/>
      <sheetName val="Finish_code3"/>
      <sheetName val="Door_schedule3"/>
      <sheetName val="Sanitary_ware3"/>
      <sheetName val="CF_-Update_31Jul063"/>
      <sheetName val="DG_3"/>
      <sheetName val="AUTOMATIC_SELECT3"/>
      <sheetName val="U_P_List3"/>
      <sheetName val="Gia_vat_tu3"/>
      <sheetName val="Budget_Code1"/>
      <sheetName val="_N_Finansal_Eğri1"/>
      <sheetName val="bhn_FINAL1"/>
      <sheetName val="Data_Tower1"/>
      <sheetName val="Anls_teknis1"/>
      <sheetName val="Harga_Kabel1"/>
      <sheetName val="sum_mdc1"/>
      <sheetName val="Analisa___Upah1"/>
      <sheetName val="EXTERNAL_WORK1"/>
      <sheetName val="Pengalaman_Per1"/>
      <sheetName val="DES_151"/>
      <sheetName val="Basic_Price1"/>
      <sheetName val="Unit_Rate1"/>
      <sheetName val="Kuantitas_&amp;_Harga1"/>
      <sheetName val="sheet_21"/>
      <sheetName val="RAB_ME1"/>
      <sheetName val="Analisa_Mob__31"/>
      <sheetName val="Analisa_Mob_11"/>
      <sheetName val="Analisa_Alat1"/>
      <sheetName val="Analisa_Mob__21"/>
      <sheetName val="MAIN_GATE_HOUSE1"/>
      <sheetName val="Electrical_Works1"/>
      <sheetName val="H_T__INCOMING_SYSTEM1"/>
      <sheetName val="TLSKIN_LWR1"/>
      <sheetName val="MTO_REV_01"/>
      <sheetName val="Grafik_Lab_1"/>
      <sheetName val="Elec_LG1"/>
      <sheetName val="Bảng_Giá1"/>
      <sheetName val="15_Harga_Satuan_Bahan"/>
      <sheetName val="NP_(2)"/>
      <sheetName val="Hrg_Sat"/>
      <sheetName val="HD_UPAH"/>
      <sheetName val="Rekap_Analisa"/>
      <sheetName val="HARGA_MATERIAL"/>
      <sheetName val="bahan_SNI"/>
      <sheetName val="NP__2_"/>
      <sheetName val="Man_Power"/>
      <sheetName val="BOQ_EM"/>
      <sheetName val="DIVISI_3"/>
      <sheetName val="SPL4"/>
      <sheetName val="Fans "/>
      <sheetName val="4 CĂN"/>
      <sheetName val="Gia_GC_Satthep"/>
      <sheetName val="T T CL VC DZ 22"/>
      <sheetName val="Re-bar"/>
      <sheetName val="VT"/>
      <sheetName val="MTC"/>
      <sheetName val="TP"/>
      <sheetName val="VL"/>
      <sheetName val="Tro giup"/>
      <sheetName val="Duc_bk"/>
      <sheetName val="Đơn Giá "/>
      <sheetName val="Z"/>
      <sheetName val="??2??"/>
      <sheetName val="Pro(E)_7"/>
      <sheetName val="MAKER_(E)7"/>
      <sheetName val="Bill_Of_Quantity7"/>
      <sheetName val="H_Satuan7"/>
      <sheetName val="rab_me_(by_owner)_7"/>
      <sheetName val="BQ_(by_owner)7"/>
      <sheetName val="rab_me_(fisik)7"/>
      <sheetName val="GLP_20017"/>
      <sheetName val="01A-_RAB6"/>
      <sheetName val="Bill_of_Qty_MEP6"/>
      <sheetName val="Anl_+7"/>
      <sheetName val="DAF_3_17"/>
      <sheetName val="DAF_3_116"/>
      <sheetName val="HB_6"/>
      <sheetName val="5_1_ELEKTRIKAL-ELEKTRONIK6"/>
      <sheetName val="ELEC_STIS5"/>
      <sheetName val="BoQ_STR6"/>
      <sheetName val="Finishing_(2)6"/>
      <sheetName val="NS_GD_UTAMA6"/>
      <sheetName val="HRG_BHN5"/>
      <sheetName val="BQ_Arsitektur6"/>
      <sheetName val="Isolasi_Luar_Dalam5"/>
      <sheetName val="Isolasi_Luar5"/>
      <sheetName val="Tie_Beam_GN6"/>
      <sheetName val="Tangga_GN6"/>
      <sheetName val="rab_-_persiapan_&amp;_lantai-16"/>
      <sheetName val="REF_ONLY6"/>
      <sheetName val="FORM_X_COST6"/>
      <sheetName val="Analis_Kusen_1_ESKALASI6"/>
      <sheetName val="Transfer_Pump5"/>
      <sheetName val="Analisa_ME5"/>
      <sheetName val="NP_(4)5"/>
      <sheetName val="HS_Alat5"/>
      <sheetName val="ANALISA_PEK_UMUM5"/>
      <sheetName val="BOQ_INTERN5"/>
      <sheetName val="M_&amp;_E5"/>
      <sheetName val="KODE_REK5"/>
      <sheetName val="BGNN_UTILITAS5"/>
      <sheetName val="ANLS_20095"/>
      <sheetName val="Harga_Bahan_&amp;_Upah_5"/>
      <sheetName val="analisa_pagar5"/>
      <sheetName val="D_&amp;_W_sizes5"/>
      <sheetName val="an__struktur5"/>
      <sheetName val="Rek_Tot5"/>
      <sheetName val="dATA_pc5"/>
      <sheetName val="BANGUNAN_PENUNJANG5"/>
      <sheetName val="Tata_Udara5"/>
      <sheetName val="RAB_AR&amp;STR5"/>
      <sheetName val="Master_1_05"/>
      <sheetName val="Har_Sat5"/>
      <sheetName val="L3_An_H_Sat_Mob5"/>
      <sheetName val="DRUP_(ASLI)5"/>
      <sheetName val="Cover_(x)5"/>
      <sheetName val="Cor_Apt5"/>
      <sheetName val="PT_5"/>
      <sheetName val="struktur_tdk_dipakai5"/>
      <sheetName val="Ｎｏ_135"/>
      <sheetName val="Div26_-_Elect5"/>
      <sheetName val="gia_vt,nc,may5"/>
      <sheetName val="Cover_CKE5"/>
      <sheetName val="Summary_Mech_5"/>
      <sheetName val="Mech__BQ5"/>
      <sheetName val="P_APRIL_20165"/>
      <sheetName val="Qttn_Report5"/>
      <sheetName val="M%20&amp;%20E_xls5"/>
      <sheetName val="TH_DZ355"/>
      <sheetName val="Vol__Lantai_Tipikal5"/>
      <sheetName val="Analisa_Struktur5"/>
      <sheetName val="Pas__bata_(anyar)5"/>
      <sheetName val="Pas__bata5"/>
      <sheetName val="PILE_CAP5"/>
      <sheetName val="TIE_BEAM5"/>
      <sheetName val="INPUT_BALOK5"/>
      <sheetName val="itungan_Balok5"/>
      <sheetName val="RASIO_SLAB5"/>
      <sheetName val="PIT_LIFT5"/>
      <sheetName val="BANG_TONG_HOP_(2)5"/>
      <sheetName val="Bill_No_2_1_5"/>
      <sheetName val="RKP_PLUMBING5"/>
      <sheetName val="DAFTAR_HARGA5"/>
      <sheetName val="SK_MIgas_toilet_lt-40,_R-25"/>
      <sheetName val="SK_MIgas_toilet_lt-40,_R-0_(P'5"/>
      <sheetName val="PLINT_3_1_G5"/>
      <sheetName val="concept_cost_code5"/>
      <sheetName val="summary_cost_code5"/>
      <sheetName val="kas_proyek5"/>
      <sheetName val="lain_lain5"/>
      <sheetName val="APT___BALCONIES5"/>
      <sheetName val="Urai_Galian_Tanah5"/>
      <sheetName val="K_Lead5"/>
      <sheetName val="SATUAN_5"/>
      <sheetName val="Analisa_Harga5"/>
      <sheetName val="Analisa_Harga_Satuan5"/>
      <sheetName val="Mat_Mek5"/>
      <sheetName val="chi_phi_truc_tiep5"/>
      <sheetName val="Bill_2_2_Villa_2_beds5"/>
      <sheetName val="Buy_vs__Lease_Car5"/>
      <sheetName val="Division__4_-_PLB_Works5"/>
      <sheetName val="dien_tich4"/>
      <sheetName val="MARK_UP5"/>
      <sheetName val="lt__dasar5"/>
      <sheetName val="CFA_(ME)4"/>
      <sheetName val="valeurs_de_base4"/>
      <sheetName val="tabulation_(comparison)4"/>
      <sheetName val="BQ_External4"/>
      <sheetName val="Pekerjaan_Harian4"/>
      <sheetName val="Mahasiswa_2_lantai4"/>
      <sheetName val="DO_AM_DT4"/>
      <sheetName val="Analisa_Upah_&amp;_Bahan_Plum4"/>
      <sheetName val="AN__TAMPL4"/>
      <sheetName val="Beton_K-2504"/>
      <sheetName val="Harga_Dasar4"/>
      <sheetName val="Daftar_berat4"/>
      <sheetName val="daf_isi_(xref)4"/>
      <sheetName val="Currency_Rate4"/>
      <sheetName val="Analisa_ME_UPT4"/>
      <sheetName val="SUM_6-24"/>
      <sheetName val="Khoi_luong4"/>
      <sheetName val="Gia_thue4"/>
      <sheetName val="Town_House_4"/>
      <sheetName val="Type-A2_Corner4"/>
      <sheetName val="_Finish4"/>
      <sheetName val="Finish_code4"/>
      <sheetName val="Door_schedule4"/>
      <sheetName val="Sanitary_ware4"/>
      <sheetName val="Bill_02_-_Xay_gach-Pou_4"/>
      <sheetName val="Bill_03-Chống_thấm-Pou4"/>
      <sheetName val="Bill_05_-_Hoan_thien-Pou_4"/>
      <sheetName val="Bill_02_-_Xay_gach-Tower4"/>
      <sheetName val="Bill_03-Chống_thấm-Tower4"/>
      <sheetName val="Bill_05_-_Hoan_thien-Tower4"/>
      <sheetName val="CF_-Update_31Jul064"/>
      <sheetName val="NSA_fr_Revit4"/>
      <sheetName val="AUTOMATIC_SELECT4"/>
      <sheetName val="U_P_List4"/>
      <sheetName val="Gia_vat_tu4"/>
      <sheetName val="DG_4"/>
      <sheetName val="bhn_FINAL2"/>
      <sheetName val="Data_Tower2"/>
      <sheetName val="Anls_teknis2"/>
      <sheetName val="Harga_Kabel2"/>
      <sheetName val="sum_mdc2"/>
      <sheetName val="_N_Finansal_Eğri2"/>
      <sheetName val="Budget_Code2"/>
      <sheetName val="Pengalaman_Per2"/>
      <sheetName val="DES_152"/>
      <sheetName val="Basic_Price2"/>
      <sheetName val="Unit_Rate2"/>
      <sheetName val="Kuantitas_&amp;_Harga2"/>
      <sheetName val="sheet_22"/>
      <sheetName val="RAB_ME2"/>
      <sheetName val="Analisa_Mob__32"/>
      <sheetName val="Analisa_Mob_12"/>
      <sheetName val="Analisa_Alat2"/>
      <sheetName val="Analisa_Mob__22"/>
      <sheetName val="MAIN_GATE_HOUSE2"/>
      <sheetName val="Electrical_Works2"/>
      <sheetName val="H_T__INCOMING_SYSTEM2"/>
      <sheetName val="TLSKIN_LWR2"/>
      <sheetName val="MTO_REV_02"/>
      <sheetName val="Analisa___Upah2"/>
      <sheetName val="EXTERNAL_WORK2"/>
      <sheetName val="Grafik_Lab_2"/>
      <sheetName val="Elec_LG2"/>
      <sheetName val="Bảng_Giá2"/>
      <sheetName val="DATA_KC1"/>
      <sheetName val="StructEarth_31"/>
      <sheetName val="Bill_Tổng1"/>
      <sheetName val="TH_Công_việc-_D211"/>
      <sheetName val="ANH_VU_D121"/>
      <sheetName val="Hỗ_trợ_căn_Hoist1"/>
      <sheetName val="THKL_Xay_to1"/>
      <sheetName val="D17_(thuc)1"/>
      <sheetName val="vật_tư1"/>
      <sheetName val="Công_nhật_Đợt_15-_End1"/>
      <sheetName val="KL_L291"/>
      <sheetName val="Công_nhật_Đợt_141"/>
      <sheetName val="D10-_KL_dự_trù_QT1"/>
      <sheetName val="D07_(CCM)__1"/>
      <sheetName val="D06_(CCM)_1"/>
      <sheetName val="D05_(CCM)1"/>
      <sheetName val="D02_(2)1"/>
      <sheetName val="Cac_HS_hieu_chinh1"/>
      <sheetName val="Expenses_(M)1"/>
      <sheetName val="A2&amp;3__AC1"/>
      <sheetName val="A4&amp;5__Fan1"/>
      <sheetName val="1__Office_stationary1"/>
      <sheetName val="2__Safety1"/>
      <sheetName val="3__Meal_fee1"/>
      <sheetName val="4__Temporary1"/>
      <sheetName val="1_B1"/>
      <sheetName val="7_1(3)1"/>
      <sheetName val="Harsat_Alat1"/>
      <sheetName val="Perm__Test1"/>
      <sheetName val="Galian_11"/>
      <sheetName val="RP_PROD_091"/>
      <sheetName val="3-DIV7_B1"/>
      <sheetName val="Rekap_Prelim1"/>
      <sheetName val="Public_Area1"/>
      <sheetName val="GRAND_REKAP1"/>
      <sheetName val="CONSTRUCTION_COMPONENT1"/>
      <sheetName val="chiet_tinh1"/>
      <sheetName val="AC_LOAD1"/>
      <sheetName val="A+Supl_1"/>
      <sheetName val="Priced_BOQ1"/>
      <sheetName val="Met__Minor1"/>
      <sheetName val="bearing_PDMR11"/>
      <sheetName val="Stay_Cable_PDMR11"/>
      <sheetName val="Post_Tens-11"/>
      <sheetName val="Sumber_Daya1"/>
      <sheetName val="PRD_01-6(I-II)1"/>
      <sheetName val="PRD_01-7_alat1"/>
      <sheetName val="2_E1"/>
      <sheetName val="2_F1"/>
      <sheetName val="DIV_51"/>
      <sheetName val="DIV_61"/>
      <sheetName val="Divisi_Baru1"/>
      <sheetName val="RAB_DC1"/>
      <sheetName val="BQ_OE1"/>
      <sheetName val="Agg_Halus_&amp;_Kasar1"/>
      <sheetName val="TOWER_D1"/>
      <sheetName val="Anls_Hrg_Sat1"/>
      <sheetName val="Sat_Bah___Up1"/>
      <sheetName val="15_Harga_Satuan_Bahan1"/>
      <sheetName val="NP_(2)1"/>
      <sheetName val="h_sat-bbm1"/>
      <sheetName val="Rekap_Biaya1"/>
      <sheetName val="Hrg_Sat1"/>
      <sheetName val="SBDY_Jemb_Tayan1"/>
      <sheetName val="HD_UPAH1"/>
      <sheetName val="Rekap_Analisa1"/>
      <sheetName val="Agregat_Halus_&amp;_Kasar1"/>
      <sheetName val="Master_Dat1"/>
      <sheetName val="4-Basic_Price1"/>
      <sheetName val="HARGA_MATERIAL1"/>
      <sheetName val="bahan_SNI1"/>
      <sheetName val="NP__2_1"/>
      <sheetName val="Man_Power1"/>
      <sheetName val="BOQ_EM1"/>
      <sheetName val="DIVISI_31"/>
      <sheetName val="Fill_this_out_first___"/>
      <sheetName val="Criteria_"/>
      <sheetName val="Du_thau"/>
      <sheetName val="MEP_Detail"/>
      <sheetName val="01-main_building"/>
      <sheetName val="04-pipe_bridge"/>
      <sheetName val="07-bike_park"/>
      <sheetName val="5_2_1_Đo_bóc_KL_OLK-06"/>
      <sheetName val="BAHAN_&amp;_ALAT_"/>
      <sheetName val="Analisa_Upah___Bahan_Plum"/>
      <sheetName val="an_utara"/>
      <sheetName val="Supl_X"/>
      <sheetName val="analisa_panel"/>
      <sheetName val="PERF_TEST_Pre_MP"/>
      <sheetName val="Fill_this_out_first___1"/>
      <sheetName val="Peralatan_Utama"/>
      <sheetName val="AN_EI_5"/>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REKAP_TOTAL"/>
      <sheetName val="JARINGAN_AIR_BERSIH"/>
      <sheetName val="TYPE_E_ME"/>
      <sheetName val="TYPE_A_ME"/>
      <sheetName val="TYPE_B_ME"/>
      <sheetName val="TYPE_C_ME"/>
      <sheetName val="TYPE_D_ME"/>
      <sheetName val="JARINGAN_LISTRIK"/>
      <sheetName val="TYPE_A"/>
      <sheetName val="TYPE_B"/>
      <sheetName val="TYPE_C"/>
      <sheetName val="TYPE_D"/>
      <sheetName val="TYPE_E"/>
      <sheetName val="Bill_No_6_Koord_&amp;_Attendance"/>
      <sheetName val="inner_pervious_adjust_"/>
      <sheetName val="outer_pervious_adjust"/>
      <sheetName val="BOQ_SNJ_1"/>
      <sheetName val="DKH_CCO_1A"/>
      <sheetName val="DKH_CCO_1B_R-1"/>
      <sheetName val="HRG_DSR_APP"/>
      <sheetName val="anal-drainase,tanah&amp;ps_batu"/>
      <sheetName val="Input_monthly_capex"/>
      <sheetName val="PR_3_YEAKNON-New_VO_"/>
      <sheetName val="PR3-Cashflow_New(%)"/>
      <sheetName val="PR3-S-CURVE_(2)"/>
      <sheetName val="PR3-Cashflow_Contract"/>
      <sheetName val="PR_3_YEAKNON-CW+AW_"/>
      <sheetName val="PR_3_YEAKNON-New_BudjetRV"/>
      <sheetName val="Yaeknon-New_VO_-Structur_Cost"/>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4_CĂN"/>
      <sheetName val="DON_GIA"/>
      <sheetName val="CHITIET_VL-NC"/>
      <sheetName val="Tro_giup"/>
      <sheetName val="Đơn_Giá_"/>
      <sheetName val="ጷ"/>
      <sheetName val="ጴ"/>
      <sheetName val="ጿ"/>
      <sheetName val="ጊ"/>
      <sheetName val="ጳ"/>
      <sheetName val="ጵ"/>
      <sheetName val="ድ"/>
      <sheetName val="ጱ"/>
      <sheetName val="ጲ"/>
      <sheetName val="ጶ"/>
      <sheetName val="ጸ"/>
      <sheetName val="ፍ"/>
      <sheetName val="ፏ"/>
      <sheetName val="["/>
      <sheetName val="ጊM &amp; E.xls]Bill_No_2_1_"/>
      <sheetName val="KTCK"/>
      <sheetName val="ES-aLL"/>
      <sheetName val="Upah &amp; Bahan"/>
      <sheetName val="Attachment-3 Chem"/>
      <sheetName val="CB"/>
      <sheetName val="ﾄﾞﾊﾞｲFUEL GAS追見"/>
      <sheetName val="SewerPipe"/>
      <sheetName val="Breakdown Instrument"/>
      <sheetName val="ERECTION"/>
      <sheetName val="Penjumlahan"/>
      <sheetName val="BQ-Str"/>
      <sheetName val="3-DIV2"/>
      <sheetName val="DAF-7"/>
      <sheetName val="ADD 2 (1)"/>
      <sheetName val="BQ_E20_02_Rp_"/>
      <sheetName val="PLB"/>
      <sheetName val="AN Tdr"/>
      <sheetName val="Rumus"/>
      <sheetName val="Analisa Tend"/>
      <sheetName val="97 사업추정(WEKI)"/>
      <sheetName val="Part Desc"/>
      <sheetName val="rap rinci"/>
      <sheetName val="crude.SLAB RE-bar"/>
      <sheetName val="CRUDE RE-bar"/>
      <sheetName val="Eq. Mobilization"/>
      <sheetName val="Total-Mem"/>
      <sheetName val="dafharbhn"/>
      <sheetName val="Analtanah"/>
      <sheetName val="Rekap Addendum"/>
      <sheetName val="Eng_Hrs"/>
      <sheetName val="Bahan1"/>
      <sheetName val="SCH"/>
      <sheetName val="SELISIH HARGA"/>
      <sheetName val="ACTUAL CHECK"/>
      <sheetName val="COST"/>
      <sheetName val="K-2007"/>
      <sheetName val="Stden center"/>
      <sheetName val="Input Data"/>
      <sheetName val="HS"/>
      <sheetName val="ANTEK"/>
      <sheetName val="SEC-6"/>
      <sheetName val="BOQ ADD-12"/>
      <sheetName val="SAT-BHN"/>
      <sheetName val="H Sat Jembatan"/>
      <sheetName val="reporting package-bmel 31-12-04"/>
      <sheetName val="Div.5"/>
      <sheetName val="Div.6"/>
      <sheetName val="Div.7"/>
      <sheetName val="rekaprab"/>
      <sheetName val="dt-saranakarya.xls'tunj"/>
      <sheetName val="jadwal"/>
      <sheetName val="D7(1)"/>
      <sheetName val="A. PENGADAAN"/>
      <sheetName val="B. TRANSPORTASI"/>
      <sheetName val="C. KONS EM"/>
      <sheetName val="D. KONS SIPIL"/>
      <sheetName val="LAMPIRAN - TERPASANG"/>
      <sheetName val="Detail Realisasi"/>
      <sheetName val="Exch.rate"/>
      <sheetName val="ALEK"/>
      <sheetName val="box culvert"/>
      <sheetName val="NS GD.UGD"/>
      <sheetName val="STD GD.UGD"/>
      <sheetName val="ANALISA EDIT"/>
      <sheetName val="Schedule 11a"/>
      <sheetName val="Temporary"/>
      <sheetName val="Septick tank"/>
      <sheetName val="Subkon"/>
      <sheetName val="TA"/>
      <sheetName val="LoTA"/>
      <sheetName val="U&amp;B"/>
      <sheetName val="NPDivisi7(2)"/>
      <sheetName val="BAB_5_2_BiaLang"/>
      <sheetName val="TAB"/>
      <sheetName val="HS UPAH"/>
      <sheetName val="HS BAHAN"/>
      <sheetName val="PRODALAT"/>
      <sheetName val="DATA PROYEK"/>
      <sheetName val="FWBS1000"/>
      <sheetName val="FWBS2000"/>
      <sheetName val="FWBS3000"/>
      <sheetName val="FWBS4000"/>
      <sheetName val="FWBS5000"/>
      <sheetName val="FWBS5400"/>
      <sheetName val="FWBS6000"/>
      <sheetName val="FWBS7000"/>
      <sheetName val="FWBS8000"/>
      <sheetName val="FWBS9000"/>
      <sheetName val="FWBSA000"/>
      <sheetName val="COVID Specific Manloader"/>
      <sheetName val="Anls"/>
      <sheetName val="CE(E)"/>
      <sheetName val="CE(M)"/>
      <sheetName val="Project Data"/>
      <sheetName val="DS-Thuong 6T dau"/>
      <sheetName val="Fitout"/>
      <sheetName val="Clubhouse"/>
      <sheetName val="PTTC"/>
      <sheetName val="ptich-son"/>
      <sheetName val="Rekap 6.3(6a)"/>
      <sheetName val="Rekap 6.3(5a)"/>
      <sheetName val="Rekap 6.3(8a)"/>
      <sheetName val="Rekap 7.3(1)"/>
      <sheetName val="Rekap 6.3(10)"/>
      <sheetName val="Rekap 3.1(3)"/>
      <sheetName val="Rekap 5.1.1"/>
      <sheetName val="Rekap 5.1.2"/>
      <sheetName val="BUL"/>
      <sheetName val="Tawar"/>
      <sheetName val="RAP1"/>
      <sheetName val="Cash Flow bulanan"/>
      <sheetName val="EDTL"/>
      <sheetName val="H-Dasar"/>
      <sheetName val="DIV.9"/>
      <sheetName val="7.PEK-STRUKTUR"/>
      <sheetName val="7.공정표"/>
      <sheetName val="DbCost"/>
      <sheetName val="AnalisaSIPIL RIIL"/>
      <sheetName val="SAT.UPAH"/>
      <sheetName val="Unit Price"/>
      <sheetName val="Valve PL"/>
      <sheetName val="Peralatan PL"/>
      <sheetName val="RFP007"/>
      <sheetName val="RFP006"/>
      <sheetName val="RFP009"/>
      <sheetName val="RFP012"/>
      <sheetName val="Sumda1"/>
      <sheetName val="BQ INT"/>
      <sheetName val="BQ-1A"/>
      <sheetName val="FORM"/>
      <sheetName val="Harga Bahan"/>
      <sheetName val="CONSUMABLE"/>
      <sheetName val="Units"/>
      <sheetName val="Analisa &amp; Upah"/>
      <sheetName val="SUM_Steel-Strc"/>
      <sheetName val="D_harga"/>
      <sheetName val="Sat~Bahu"/>
      <sheetName val="Daf 1"/>
      <sheetName val="Kode"/>
      <sheetName val="Hst_mat"/>
      <sheetName val="B"/>
      <sheetName val="Harsat Upah"/>
      <sheetName val="Harsat Pekerjaan"/>
      <sheetName val="Analisa (ok)"/>
      <sheetName val="Hardas"/>
      <sheetName val="DAF-2"/>
      <sheetName val="Uraian Analisa"/>
      <sheetName val="DHS Alat"/>
      <sheetName val="Margin"/>
      <sheetName val="DHS Bahan Material"/>
      <sheetName val="DHS Upah"/>
      <sheetName val="PERSONIL"/>
      <sheetName val="PERALATAN"/>
      <sheetName val="Analisa Harga Terpakai"/>
      <sheetName val="Pintu"/>
      <sheetName val="SUMBER"/>
      <sheetName val="ana_str"/>
      <sheetName val="HARGA SAT"/>
      <sheetName val="catatan"/>
      <sheetName val="anaMob"/>
      <sheetName val="REKAP.VOLUME"/>
      <sheetName val="UPAH-BAHAN"/>
      <sheetName val="ANALISA-HST"/>
      <sheetName val="Div1"/>
      <sheetName val="STD GD.UTAMA"/>
      <sheetName val="2"/>
      <sheetName val="6"/>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ITB COST"/>
      <sheetName val="MP3"/>
      <sheetName val="REKAP ELEKTRIKAL"/>
      <sheetName val="HRG BAHAN _ UPAH okk"/>
      <sheetName val="HRG BAHAN &amp; UPAH okk"/>
      <sheetName val="Analis Kusen okk"/>
      <sheetName val="Gal &amp; Timb KAJU"/>
      <sheetName val="Uph&amp;bhn"/>
      <sheetName val="HSD Alat"/>
      <sheetName val="HSD Bahan"/>
      <sheetName val="Sum IF"/>
      <sheetName val="HSD Upah"/>
      <sheetName val="PNT"/>
      <sheetName val="Harsat_Upah"/>
      <sheetName val="Harsat_Pekerjaan"/>
      <sheetName val="Analisa_(ok)"/>
      <sheetName val="ITB_COST"/>
      <sheetName val="REKAP_ELEKTRIKAL"/>
      <sheetName val="HRG_BAHAN___UPAH_okk"/>
      <sheetName val="HRG_BAHAN_&amp;_UPAH_okk"/>
      <sheetName val="Analis_Kusen_okk"/>
      <sheetName val="Gal_&amp;_Timb_KAJU"/>
      <sheetName val="Daf.Dasar Upah&amp;Bahan"/>
      <sheetName val="MasterCos"/>
      <sheetName val="61004"/>
      <sheetName val="61005"/>
      <sheetName val="61006"/>
      <sheetName val="61007"/>
      <sheetName val="61008"/>
      <sheetName val="Grandtotals"/>
      <sheetName val="SewAlat"/>
      <sheetName val="DAF. PEKERJAAN"/>
      <sheetName val="SPESISIKASI PENAWARAN"/>
      <sheetName val="pondasi"/>
      <sheetName val="Daf-2.4 Baja"/>
      <sheetName val="jadw"/>
      <sheetName val="DB SMT BANUS"/>
      <sheetName val="Rekap Direct Cost"/>
      <sheetName val="Luas-Tot"/>
      <sheetName val="H_ Dasar"/>
      <sheetName val="TNG"/>
      <sheetName val="bukan PNS"/>
      <sheetName val="Cover Daf-2"/>
      <sheetName val="TONG HOP VL-NC"/>
      <sheetName val="#REF"/>
      <sheetName val="chitiet"/>
      <sheetName val="VCV-BE-TONG"/>
      <sheetName val="D+W"/>
      <sheetName val="SORT"/>
      <sheetName val="INDIGINEOUS ITEMS "/>
      <sheetName val="BASEMENT"/>
      <sheetName val="Blk_Mnl"/>
      <sheetName val="bilangan"/>
      <sheetName val="HB"/>
      <sheetName val="HDasar"/>
      <sheetName val="BBC"/>
      <sheetName val="DEF"/>
      <sheetName val="LUMPSUM"/>
      <sheetName val="extern"/>
      <sheetName val="D.BOARD"/>
      <sheetName val="1-08-2019"/>
      <sheetName val="analisa SNI"/>
      <sheetName val="ARL"/>
      <sheetName val="PV"/>
      <sheetName val="SAT EL"/>
      <sheetName val="KBL"/>
      <sheetName val="rekap.c"/>
      <sheetName val="AC BASIC"/>
      <sheetName val="01A_ RAB"/>
      <sheetName val="個案9411"/>
      <sheetName val="H-BHN"/>
      <sheetName val="A-BANTU"/>
      <sheetName val="PAD-F"/>
      <sheetName val="SITE"/>
      <sheetName val="ESCOND"/>
      <sheetName val="BQUSRP"/>
      <sheetName val="Bhn+Uph"/>
      <sheetName val="HargaSat"/>
      <sheetName val="PP"/>
      <sheetName val="Object"/>
      <sheetName val="ጷ_x0000__x0000_&amp;ጸ_x0000__x0000_xጿ_x0000__x0000_Lጿ_x0000__x0000_cጊ_x0000__x0000_iጱ_x0000__x0000_"/>
      <sheetName val="ጴ_x0000__x0000_&amp;ጳ_x0000__x0000_xጳ_x0000__x0000_Bጴ_x0000__x0000_bጵ_x0000__x0000_wጶ_x0000__x0000_)"/>
      <sheetName val="ጿ_x0000__x0000_&amp;ጊ_x0000__x0000_xጊ_x0000__x0000_rጱ_x0000__x0000_mጲ_x0000__x0000_fድ_x0000__x0000_kጳ"/>
      <sheetName val="ጊ_x0000__x0000_&amp;ጊ_x0000__x0000_xጱ_x0000__x0000_Gጲ_x0000__x0000_Dድ_x0000__x0000_Oጳ_x0000__x0000_"/>
      <sheetName val="ጳ_x0000__x0000_&amp;ጴ_x0000__x0000_xጵ_x0000__x0000_Bጶ_x0000__x0000_ ጷ_x0000__x0000_Qጸ_x0000__x0000_Mጿ_x0000_"/>
      <sheetName val="ጵ_x0000__x0000_&amp;ጶ_x0000__x0000_xጷ_x0000__x0000_Iጸ_x0000__x0000_aጿ_x0000__x0000_uጿ_x0000__x0000_r"/>
      <sheetName val="ድ_x0000__x0000_&amp;ጳ_x0000__x0000_xጳ_x0000__x0000_Fጴ_x0000__x0000_Sጳ_x0000__x0000_rጳ_x0000__x0000_"/>
      <sheetName val="ጳ_x0000__x0000_&amp;ጴ_x0000__x0000_xጳ_x0000__x0000_Sጳ_x0000__x0000_Sጴ_x0000__x0000_rጵ_x0000__x0000_"/>
      <sheetName val="ጳ_x0000__x0000_&amp;ጴ_x0000__x0000_xጵ_x0000__x0000_Fጶ_x0000__x0000_sጷ_x0000__x0000_gጸ_x0000__x0000_)"/>
      <sheetName val="ጳ_x0000__x0000_&amp;ጴ_x0000__x0000_xጳ_x0000__x0000_Mጳ_x0000__x0000_Pጴ_x0000__x0000_rጵ_x0000__x0000_nጶ_x0000_"/>
      <sheetName val="ጿ_x0000__x0000_&amp;ጿ_x0000__x0000_xጊ_x0000__x0000_Bጱ_x0000__x0000_bጲ_x0000__x0000_wድ_x0000__x0000_)"/>
      <sheetName val="ድ_x0000__x0000_&amp;ጳ_x0000__x0000_xጳ_x0000__x0000_rጴ_x0000__x0000_mጳ_x0000__x0000_fጳ_x0000__x0000_kጴ"/>
      <sheetName val="ጷ_x0000__x0000_&amp;ጸ_x0000__x0000_xጿ_x0000__x0000_Bጿ_x0000__x0000_rጊ_x0000__x0000_eጊ_x0000__x0000_r"/>
      <sheetName val="ጳ_x0000__x0000_&amp;ጳ_x0000__x0000_xጴ_x0000__x0000_Iጵ_x0000__x0000_aጶ_x0000__x0000_Lጷ_x0000__x0000_"/>
      <sheetName val="ጵ_x0000__x0000_&amp;ጶ_x0000__x0000_xጷ_x0000__x0000_Tጸ_x0000__x0000_sጿ_x0000__x0000_ ጿ_x0000__x0000_p"/>
      <sheetName val="ጊ_x0000__x0000_&amp;ጱ_x0000__x0000_xጲ_x0000__x0000_Bፍ_x0000__x0000_.ጳ_x0000__x0000_Lጳ_x0000__x0000_S"/>
      <sheetName val="ጴ_x0000__x0000_&amp;ጵ_x0000__x0000_xጶ_x0000__x0000_aጷ_x0000__x0000_iጸ_x0000__x0000_pጿ_x0000__x0000_r"/>
      <sheetName val="ጱ_x0000__x0000_&amp;ጲ_x0000__x0000_xድ_x0000__x0000_aጳ_x0000__x0000_sጳ_x0000__x0000_kጴ_x0000__x0000_"/>
      <sheetName val="ጲ_x0000__x0000_&amp;ፍ_x0000__x0000_xጳ_x0000__x0000_Lጳ_x0000__x0000_nጴ_x0000__x0000_Sጳ_x0000__x0000_Mጳ_x0000_"/>
      <sheetName val="ጶ_x0000__x0000_&amp;ጷ_x0000__x0000_xጸ_x0000__x0000_Dጿ_x0000__x0000_6ጿ_x0000__x0000_Eጊ_x0000__x0000_t"/>
      <sheetName val="ጳ_x0000__x0000_&amp;ጳ_x0000__x0000_xጴ_x0000__x0000_gጳ_x0000__x0000_vጳ_x0000__x0000_cጴ_x0000__x0000_y"/>
      <sheetName val="ጳ_x0000__x0000_&amp;ጳ_x0000__x0000_xጴ_x0000__x0000_Sጳ_x0000__x0000_aጳ_x0000__x0000_Mጴ_x0000__x0000_."/>
      <sheetName val="ጸ_x0000__x0000_&amp;ጿ_x0000__x0000_xጿ_x0000__x0000_Pጊ_x0000__x0000_Rጱ_x0000__x0000_2ጲ_x0000__x0000_"/>
      <sheetName val="ጴ_x0000__x0000_&amp;ጳ_x0000__x0000_xጳ_x0000__x0000_Mጴ_x0000__x0000_&amp;ጵ_x0000__x0000_Eጶ_x0000__x0000_s"/>
      <sheetName val="ጳ_x0000__x0000_&amp;ጳ_x0000__x0000_xጴ_x0000__x0000_Rጳ_x0000__x0000_pጳ_x0000__x0000_lጴ_x0000__x0000_"/>
      <sheetName val="ጲ_x0000__x0000_&amp;ፍ_x0000__x0000_xጳ_x0000__x0000_iጳ_x0000__x0000_gጴ_x0000__x0000_Bጳ_x0000__x0000_k"/>
      <sheetName val="ጳ_x0000__x0000_&amp;ጴ_x0000__x0000_xጳ_x0000__x0000_Bጳ_x0000__x0000_ ጴ_x0000__x0000_2ጵ_x0000__x0000_"/>
      <sheetName val="ጶ_x0000__x0000_&amp;ጷ_x0000__x0000_xጸ_x0000__x0000_Bጿ_x0000__x0000_bጿ_x0000__x0000_wጊ_x0000__x0000_)ጱ"/>
      <sheetName val="ጳ_x0000__x0000_&amp;ጴ_x0000__x0000_xጳ_x0000__x0000_rጳ_x0000__x0000_mጴ_x0000__x0000_fጵ_x0000__x0000_kጶ_x0000_"/>
      <sheetName val="ጿ_x0000__x0000_&amp;ጊ_x0000__x0000_xጱ_x0000__x0000_Bጲ_x0000__x0000__ፍ_x0000__x0000_Qጳ_x0000__x0000_Mጳ_x0000_"/>
      <sheetName val="ጲ_x0000__x0000_&amp;ድ_x0000__x0000_xጳ_x0000__x0000_Fጳ_x0000__x0000_sጴ_x0000__x0000_gጳ_x0000__x0000_)"/>
      <sheetName val="ጷ_x0000__x0000_&amp;ጸ_x0000__x0000_xጿ_x0000__x0000_Bጿ_x0000__x0000_rጊ_x0000__x0000_eጱ_x0000__x0000_r"/>
      <sheetName val="ጸ_x0000__x0000_&amp;ጿ_x0000__x0000_xጿ_x0000__x0000_Rጊ_x0000__x0000_Pጱ_x0000__x0000_Bጲ_x0000__x0000_"/>
      <sheetName val="ፍ_x0000__x0000_&amp;ጳ_x0000__x0000_xጳ_x0000__x0000_Dጴ_x0000__x0000_Aጳ_x0000__x0000_Aጳ_x0000__x0000_"/>
      <sheetName val="ጳ_x0000__x0000_&amp;ጴ_x0000__x0000_xጵ_x0000__x0000_Aጶ_x0000__x0000__ጷ_x0000__x0000_Lጸ_x0000__x0000_Iጿ_x0000_"/>
      <sheetName val="ጿ_x0000__x0000_&amp;ጿ_x0000__x0000_xጊ_x0000__x0000_Aጱ_x0000__x0000_iጲ_x0000__x0000_Hድ_x0000__x0000_a"/>
      <sheetName val="ጸ_x0000__x0000_&amp;ጿ_x0000__x0000_xጿ_x0000__x0000_Sጊ_x0000__x0000_Aጱ_x0000__x0000_Sጲ_x0000__x0000_iድ"/>
      <sheetName val="ጳ_x0000__x0000_&amp;ጳ_x0000__x0000_xጴ_x0000__x0000_Cጵ_x0000__x0000_xጶ_x0000__x0000_pጷ_x0000__x0000_m"/>
      <sheetName val="ጴ_x0000__x0000_&amp;ጵ_x0000__x0000_xጶ_x0000__x0000_vጷ_x0000__x0000_uጸ_x0000__x0000_dጿ_x0000__x0000_aጿ_x0000_"/>
      <sheetName val="ጊ_x0000__x0000_&amp;ጱ_x0000__x0000_xጲ_x0000__x0000_Dፍ_x0000__x0000_aጳ_x0000__x0000_eጳ_x0000__x0000_"/>
      <sheetName val="ጳ_x0000__x0000_&amp;ጳ_x0000__x0000_xጴ_x0000__x0000_dጳ_x0000__x0000_iጳ_x0000__x0000_(ጴ_x0000__x0000_fጵ"/>
      <sheetName val="ጴ_x0000__x0000_&amp;ጳ_x0000__x0000_xጳ_x0000__x0000_Cጴ_x0000__x0000_eጵ_x0000__x0000_ ጶ_x0000__x0000_e"/>
      <sheetName val="ጴ_x0000__x0000_&amp;ጵ_x0000__x0000_xጶ_x0000__x0000_Aጷ_x0000__x0000_iጸ_x0000__x0000_Mጿ_x0000__x0000_Pጿ"/>
      <sheetName val="ጿ_x0000__x0000_&amp;ጊ_x0000__x0000_xጱ_x0000__x0000_Dጲ_x0000__x0000_ ፍ_x0000__x0000_eጳ_x0000__x0000_e"/>
      <sheetName val="ጳ_x0000__x0000_&amp;ጴ_x0000__x0000_xጵ_x0000__x0000_Sጶ_x0000__x0000_tጷ_x0000__x0000_ ጸ_x0000__x0000_e"/>
      <sheetName val="ጵ_x0000__x0000_&amp;ጶ_x0000__x0000_xጷ_x0000__x0000_Tጸ_x0000__x0000_-ጿ_x0000__x0000_Cጿ_x0000__x0000_eጊ"/>
      <sheetName val="ጴ_x0000__x0000_&amp;ጳ_x0000__x0000_xጳ_x0000__x0000_Iጴ_x0000__x0000_aጵ_x0000__x0000_Lጶ_x0000__x0000_"/>
      <sheetName val="ጱ_x0000__x0000_&amp;ጲ_x0000__x0000_xፍ_x0000__x0000_Tጳ_x0000__x0000_sጳ_x0000__x0000__ጴ_x0000__x0000_p"/>
      <sheetName val="ጵ_x0000__x0000_&amp;ጶ_x0000__x0000_xጷ_x0000__x0000_Bጸ_x0000__x0000__ጿ_x0000__x0000_Lጿ_x0000__x0000_S"/>
      <sheetName val="ድ_x0000__x0000_&amp;ጳ_x0000__x0000_xጳ_x0000__x0000_aጴ_x0000__x0000_iጳ_x0000__x0000_pጳ_x0000__x0000_r"/>
      <sheetName val="ጷ_x0000__x0000_&amp;ጸ_x0000__x0000_xጿ_x0000__x0000_aጿ_x0000__x0000_sጊ_x0000__x0000_kጱ_x0000__x0000_"/>
      <sheetName val="ጶ_x0000__x0000_&amp;ጷ_x0000__x0000_xጸ_x0000__x0000_Lጿ_x0000__x0000_nጿ_x0000__x0000_Sጊ_x0000__x0000_Mጱ_x0000_"/>
      <sheetName val="ጿ_x0000__x0000_&amp;ጿ_x0000__x0000_xጊ_x0000__x0000_Sጱ_x0000__x0000_aጲ_x0000__x0000_Mድ_x0000__x0000__"/>
      <sheetName val="ጱ_x0000__x0000_&amp;ጲ_x0000__x0000_xፍ_x0000__x0000_Pጳ_x0000__x0000_Rጳ_x0000__x0000_2ጴ_x0000__x0000_"/>
      <sheetName val="ጳ_x0000__x0000_&amp;ጳ_x0000__x0000_xጴ_x0000__x0000_Dጵ_x0000__x0000_6ጶ_x0000__x0000_Eጷ_x0000__x0000_t"/>
      <sheetName val="ጊ_x0000__x0000_&amp;ጱ_x0000__x0000_xጲ_x0000__x0000_gድ_x0000__x0000_vጳ_x0000__x0000_cጳ_x0000__x0000_y"/>
      <sheetName val="ፍ_x0000__x0000_&amp;ጳ_x0000__x0000_xጳ_x0000__x0000_Mጴ_x0000__x0000_&amp;ጳ_x0000__x0000_Eጳ_x0000__x0000_s"/>
      <sheetName val="ጳ_x0000__x0000_&amp;ጴ_x0000__x0000_xጳ_x0000__x0000_Nጳ_x0000__x0000_fጴ_x0000__x0000_eጵ_x0000__x0000_"/>
      <sheetName val="ፏ_x0000__x0000_&amp;ፏ_x0000__x0000_xጊ_x0000__x0000_Bጱ_x0000__x0000_bጲ_x0000__x0000_wፍ_x0000__x0000_)ጳ"/>
      <sheetName val="[_x0000__x0000_&amp;ጱ_x0000__x0000_xጲ_x0000__x0000_rፍ_x0000__x0000_mጳ_x0000__x0000_fጳ_x0000__x0000_kጴ_x0000_"/>
      <sheetName val="ጳ_x0000__x0000_&amp;ጳ_x0000__x0000_xጴ_x0000__x0000_Fጵ_x0000__x0000__ጶ_x0000__x0000_Oጷ_x0000__x0000_"/>
      <sheetName val="ጴ_x0000__x0000_&amp;ጵ_x0000__x0000_xጶ_x0000__x0000_Nጷ_x0000__x0000_Dጸ_x0000__x0000_Aጿ_x0000__x0000_"/>
      <sheetName val="ጳ_x0000__x0000_&amp;ጳ_x0000__x0000_xጴ_x0000__x0000_Bጳ_x0000__x0000_rጳ_x0000__x0000_eጴ_x0000__x0000_rጵ"/>
      <sheetName val="ጲ_x0000__x0000_&amp;ፍ_x0000__x0000_xጳ_x0000__x0000_Iጳ_x0000__x0000_aጴ_x0000__x0000_Lጳ_x0000__x0000_1"/>
      <sheetName val="ጶ_x0000__x0000_&amp;ጷ_x0000__x0000_xጸ_x0000__x0000_Fጿ_x0000__x0000__ጿ_x0000__x0000_Oጊ_x0000__x0000_"/>
      <sheetName val="ጵ_x0000__x0000_&amp;ጶ_x0000__x0000_xጷ_x0000__x0000_aጸ_x0000__x0000_iጿ_x0000__x0000_pጿ_x0000__x0000_rጊ"/>
      <sheetName val="ጸ_x0000__x0000_&amp;ጿ_x0000__x0000_xጿ_x0000__x0000_Dጊ_x0000__x0000_Wጱ_x0000__x0000_zጲ_x0000__x0000_"/>
      <sheetName val="ጊ_x0000__x0000_&amp;ጱ_x0000__x0000_xጲ_x0000__x0000_Dፍ_x0000__x0000_6ጳ_x0000__x0000_Eጳ_x0000__x0000_tጴ"/>
      <sheetName val="ጳ_x0000__x0000_&amp;ጴ_x0000__x0000_xጵ_x0000__x0000_Mጶ_x0000__x0000_&amp;ጷ_x0000__x0000_Eጸ_x0000__x0000_sጿ"/>
      <sheetName val="ጊ_x0000__x0000_&amp;ጱ_x0000__x0000_xጲ_x0000__x0000_Iድ_x0000__x0000_Tጳ_x0000__x0000_Lጳ_x0000__x0000_"/>
      <sheetName val="T.KE CP1"/>
      <sheetName val="125x125"/>
      <sheetName val="Cước VC + ĐM CP Tư vấn"/>
      <sheetName val="Hệ số"/>
      <sheetName val="조명시설"/>
      <sheetName val="유림골조"/>
      <sheetName val="GAEYO"/>
      <sheetName val="4.2.1 Đo bóc KL OLK-06"/>
      <sheetName val="4.1.1 CHI TIET OLK-06"/>
      <sheetName val="Bang tt mot so chi tiet"/>
      <sheetName val="Gioi thieu"/>
      <sheetName val="Chung"/>
      <sheetName val="cPanel"/>
      <sheetName val="GC"/>
      <sheetName val="HG_Info"/>
      <sheetName val="Nghỉ lễ"/>
      <sheetName val="Mác"/>
      <sheetName val="QC"/>
      <sheetName val="CO"/>
      <sheetName val="전기"/>
      <sheetName val="설계내역서"/>
      <sheetName val="개산공사비"/>
      <sheetName val="대비"/>
      <sheetName val="3.2.Mechanical "/>
      <sheetName val="264"/>
      <sheetName val="PL-F&amp;B"/>
      <sheetName val="실행"/>
      <sheetName val="hinhhoc"/>
      <sheetName val="Bill 02 INF"/>
      <sheetName val="FIRE FIGHTING"/>
      <sheetName val="침하계"/>
      <sheetName val="Set"/>
      <sheetName val="Sheet4"/>
      <sheetName val="노임단가"/>
      <sheetName val=" 견적서"/>
      <sheetName val="__2__"/>
      <sheetName val="_"/>
      <sheetName val="ጊM &amp; E.xls_Bill_No_2_1_"/>
      <sheetName val="XL4Poppy"/>
      <sheetName val="CHITIET VL-NCHT1 (2)"/>
      <sheetName val="NEW-PANEL"/>
      <sheetName val="0200 Siteworks"/>
      <sheetName val="현장별"/>
      <sheetName val="CAPVC"/>
      <sheetName val="proj"/>
      <sheetName val="QS_PT chi phi"/>
      <sheetName val="items_left"/>
      <sheetName val="Vat_tu_XD"/>
      <sheetName val="DANHPHAP"/>
      <sheetName val="DGIA"/>
      <sheetName val="DGXDCB_DD"/>
      <sheetName val="Don gia Dak Lak"/>
      <sheetName val="cost plan"/>
      <sheetName val="Rate (refer vn prj)"/>
      <sheetName val="Unt rate"/>
      <sheetName val="내역"/>
      <sheetName val="Cctmst"/>
      <sheetName val="직공비"/>
      <sheetName val="valve"/>
      <sheetName val="QA-FCU-R1"/>
      <sheetName val="QA-IP67 NC BFV "/>
      <sheetName val="QA-NS Damper Actuator"/>
      <sheetName val="QA-PICCV"/>
      <sheetName val="QA-PICCV..PT Port"/>
      <sheetName val="QA-R2 S"/>
      <sheetName val="QA-R3 NS"/>
      <sheetName val="QA-R3 S"/>
      <sheetName val="QA-S Damper Actuator"/>
      <sheetName val="Baray Project"/>
      <sheetName val="Service Cost "/>
      <sheetName val="DG vat tu"/>
      <sheetName val="LE"/>
      <sheetName val="Room Matrix"/>
      <sheetName val="ELEC_MCI"/>
      <sheetName val="INST_MCI"/>
      <sheetName val="MECH_MCI"/>
      <sheetName val="PRO_A"/>
      <sheetName val="PRO"/>
      <sheetName val="B - Norelec"/>
      <sheetName val="terendah"/>
      <sheetName val="PE-F-37 Rev 00 Paym.GBP"/>
      <sheetName val="Du_lieu"/>
      <sheetName val="ADD_2_(1)"/>
      <sheetName val="AN_Tdr"/>
      <sheetName val="Urai _ Guide Post"/>
      <sheetName val=""/>
      <sheetName val="Oth."/>
      <sheetName val="Hit Vol Str Jambi"/>
      <sheetName val="REKAP BQ "/>
      <sheetName val="DIV.1"/>
      <sheetName val="BM DATA SHEET"/>
      <sheetName val="ANalat"/>
      <sheetName val="hrg-dsr"/>
      <sheetName val="22"/>
      <sheetName val="atap Ok"/>
      <sheetName val="DATA 2009"/>
      <sheetName val="DATA 2010"/>
      <sheetName val="Kinerja Proyek"/>
      <sheetName val="Target Raker TW III"/>
      <sheetName val="KUB-01(10)"/>
      <sheetName val="BK-PU 2011"/>
      <sheetName val="JUMLAHAN TOTAL "/>
      <sheetName val="Analisa Gabungan"/>
      <sheetName val="TOTAL UPAH"/>
      <sheetName val="rms remunerasi"/>
      <sheetName val="ANAL.BOW"/>
      <sheetName val="ANALISA-SNI"/>
      <sheetName val="telp"/>
      <sheetName val="BHN-ALAT"/>
      <sheetName val="HS1"/>
      <sheetName val="Cover1"/>
      <sheetName val="Urugan Pasir"/>
      <sheetName val="Bill 2.3"/>
      <sheetName val="Bill 2.5B"/>
      <sheetName val="Bill 2.1"/>
      <sheetName val="合成単価作成表-BLDG"/>
      <sheetName val="DRUM"/>
      <sheetName val="Analysis"/>
      <sheetName val="Harga Baru"/>
      <sheetName val="I-KAMAR"/>
      <sheetName val="PEF16_0D"/>
      <sheetName val="ANAL KOEF"/>
      <sheetName val="tabel"/>
      <sheetName val="D8"/>
      <sheetName val="daftar upah"/>
      <sheetName val="HARVEST02"/>
      <sheetName val="SAT-DAS"/>
      <sheetName val="Harsat-Isal"/>
      <sheetName val="GAE8'97"/>
      <sheetName val="BILL"/>
      <sheetName val="W HOR"/>
      <sheetName val="DAF_1"/>
      <sheetName val="Marshal"/>
      <sheetName val="GeneralInfo"/>
      <sheetName val="ANSAT K'AYI"/>
      <sheetName val="07016, Master List-Major Minor"/>
      <sheetName val="Norm"/>
      <sheetName val="Móng, nền "/>
      <sheetName val="6PILE  (돌출)"/>
      <sheetName val="D"/>
      <sheetName val="DFA"/>
      <sheetName val="입찰내역 발주처 양식"/>
      <sheetName val="Final Sum  A"/>
      <sheetName val="bill5-archi"/>
      <sheetName val="B2 (Facade work)"/>
      <sheetName val="ctTBA"/>
      <sheetName val="chitimc"/>
      <sheetName val="Parem"/>
      <sheetName val="PTdam"/>
      <sheetName val="SGC RATE"/>
      <sheetName val="공문"/>
      <sheetName val="마감사양"/>
      <sheetName val="4-Lane bridge"/>
      <sheetName val="Footing &amp; Plinth"/>
      <sheetName val="Comb"/>
      <sheetName val="SCAI"/>
      <sheetName val="cargo"/>
      <sheetName val="Dashboardrev"/>
      <sheetName val="bhn-upah"/>
      <sheetName val="HARGA SATUAN"/>
      <sheetName val="B.T"/>
      <sheetName val="SchC"/>
      <sheetName val="SchA"/>
      <sheetName val="SchB"/>
      <sheetName val="SchD"/>
      <sheetName val="bhn_upah"/>
      <sheetName val="Gal Sal"/>
      <sheetName val="BBM-03"/>
      <sheetName val="Solar"/>
      <sheetName val="OLI HEQ"/>
      <sheetName val="33"/>
      <sheetName val="Lead Schedule"/>
      <sheetName val="Vol RKAP 2019"/>
      <sheetName val="Rev RKAP 2019"/>
      <sheetName val="Up1"/>
      <sheetName val="Up"/>
      <sheetName val="Arsitektur"/>
      <sheetName val="TRBP"/>
      <sheetName val="Tariptunda"/>
      <sheetName val="Analisa HSP"/>
      <sheetName val="Daf_Dasar_Upah&amp;Bahan"/>
      <sheetName val="ACTUAL_CHECK"/>
      <sheetName val="SELISIH_HARGA"/>
      <sheetName val="Attachment-3_Chem"/>
      <sheetName val="ﾄﾞﾊﾞｲFUEL_GAS追見"/>
      <sheetName val="Breakdown_Instrument"/>
      <sheetName val="DAF__PEKERJAAN"/>
      <sheetName val="SPESISIKASI_PENAWARAN"/>
      <sheetName val="Daf-2_4_Baja"/>
      <sheetName val="BOQ_ADD-12"/>
      <sheetName val="Analisa_Tend"/>
      <sheetName val="Cash_Flow_bulanan"/>
      <sheetName val="7_PEK-STRUKTUR"/>
      <sheetName val="DIV_9"/>
      <sheetName val="7_공정표"/>
      <sheetName val="Schedule_11a"/>
      <sheetName val="Septick_tank"/>
      <sheetName val="AnalisaSIPIL_RIIL"/>
      <sheetName val="Uraian_Analisa"/>
      <sheetName val="ATAP_&amp;_RISER"/>
      <sheetName val="3-DIV7_B2"/>
      <sheetName val="Rekap_Prelim2"/>
      <sheetName val="7_1(3)2"/>
      <sheetName val="Harsat_Alat2"/>
      <sheetName val="a_21"/>
      <sheetName val="Perm__Test2"/>
      <sheetName val="Galian_12"/>
      <sheetName val="SBDY_Jemb_Tayan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1_B2"/>
      <sheetName val="Daf_Dasar_Upah&amp;Bahan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inner_pervious_adjust_1"/>
      <sheetName val="outer_pervious_adjust1"/>
      <sheetName val="BOQ_SNJ_11"/>
      <sheetName val="DKH_CCO_1A1"/>
      <sheetName val="DKH_CCO_1B_R-11"/>
      <sheetName val="anal-drainase,tanah&amp;ps_batu1"/>
      <sheetName val="BOQ_ADD-121"/>
      <sheetName val="Analisa_Tend1"/>
      <sheetName val="Cash_Flow_bulanan1"/>
      <sheetName val="7_PEK-STRUKTUR1"/>
      <sheetName val="DIV_91"/>
      <sheetName val="7_공정표1"/>
      <sheetName val="Peralatan_Utama1"/>
      <sheetName val="Schedule_11a1"/>
      <sheetName val="Septick_tank1"/>
      <sheetName val="AnalisaSIPIL_RIIL1"/>
      <sheetName val="Uraian_Analisa1"/>
      <sheetName val="ATAP_&amp;_RISER1"/>
      <sheetName val="WBS"/>
      <sheetName val="DES_153"/>
      <sheetName val="3-DIV7_B3"/>
      <sheetName val="Rekap_Prelim3"/>
      <sheetName val="7_1(3)3"/>
      <sheetName val="Harsat_Alat3"/>
      <sheetName val="Perm__Test3"/>
      <sheetName val="Galian_13"/>
      <sheetName val="Basic_Price3"/>
      <sheetName val="Unit_Rate3"/>
      <sheetName val="Kuantitas_&amp;_Harga3"/>
      <sheetName val="Data_Tower3"/>
      <sheetName val="SBDY_Jemb_Tayan3"/>
      <sheetName val="HRG_DSR_APP2"/>
      <sheetName val="sheet_23"/>
      <sheetName val="RAB_ME3"/>
      <sheetName val="Analisa_Mob__33"/>
      <sheetName val="Analisa_Mob_13"/>
      <sheetName val="Analisa_Alat3"/>
      <sheetName val="Analisa_Mob__23"/>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1_B3"/>
      <sheetName val="Hrg_Sat2"/>
      <sheetName val="HD_UPAH2"/>
      <sheetName val="SELISIH_HARGA2"/>
      <sheetName val="ACTUAL_CHECK2"/>
      <sheetName val="Daf_Dasar_Upah&amp;Bahan2"/>
      <sheetName val="Input_monthly_capex2"/>
      <sheetName val="Attachment-3_Chem2"/>
      <sheetName val="ﾄﾞﾊﾞｲFUEL_GAS追見2"/>
      <sheetName val="Breakdown_Instrument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Fill_this_out_first___3"/>
      <sheetName val="bukan_PNS"/>
      <sheetName val="HS_UPAH"/>
      <sheetName val="HS_BAHAN"/>
      <sheetName val="sizing"/>
      <sheetName val="E_TRONIK"/>
      <sheetName val="MEK"/>
      <sheetName val="ARSITEK"/>
      <sheetName val="JAD-PEL"/>
      <sheetName val="H.Alat"/>
      <sheetName val="H.Bahan"/>
      <sheetName val="RAB-ME"/>
      <sheetName val="RAB-Pipa"/>
      <sheetName val="RAB-Sipil"/>
      <sheetName val="An_Basic"/>
      <sheetName val="Galian"/>
      <sheetName val="MasterSheet"/>
      <sheetName val="Ch"/>
      <sheetName val="FA"/>
      <sheetName val="Analisa HS"/>
      <sheetName val="PipTable"/>
      <sheetName val="analisa Str"/>
      <sheetName val="REKAP HP"/>
      <sheetName val="dft-harga"/>
      <sheetName val="har-sat"/>
      <sheetName val="DWTables"/>
      <sheetName val="5.NP"/>
      <sheetName val="an1"/>
      <sheetName val="ut1"/>
      <sheetName val="Pengeluaran"/>
      <sheetName val="bahan+upah"/>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Faktor Markup"/>
      <sheetName val="Spesifikasi "/>
      <sheetName val="TANJUNG-CONV"/>
      <sheetName val="Bahan &amp; Upah"/>
      <sheetName val="BAHAN_STR"/>
      <sheetName val="SELL-SUMM-COST"/>
      <sheetName val="120601Sport Center"/>
      <sheetName val="Mall"/>
      <sheetName val="00_Jumlah Total"/>
      <sheetName val="ANALISA NOV '07"/>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Analisa Tend (2)"/>
      <sheetName val="BISMILLAH"/>
      <sheetName val="BQNSC"/>
      <sheetName val="S_Suramadu"/>
      <sheetName val="ANALISA (2)"/>
      <sheetName val="SUR-HARGA"/>
      <sheetName val="AHS Marka"/>
      <sheetName val="RAB1"/>
      <sheetName val="D2.2"/>
      <sheetName val="TOEVOER"/>
      <sheetName val="IN"/>
      <sheetName val="Price"/>
      <sheetName val="TU"/>
      <sheetName val="Electrikal"/>
      <sheetName val="ganti rugi"/>
      <sheetName val="UPAH + ALAT"/>
      <sheetName val="Master Edit"/>
      <sheetName val="CF-satu"/>
      <sheetName val="BQ_Methanol"/>
      <sheetName val="PipWT"/>
      <sheetName val="BM 1 (M)"/>
      <sheetName val="Analisa RAP"/>
      <sheetName val="Alat B"/>
      <sheetName val="Bahan B"/>
      <sheetName val="RAP"/>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DATA1"/>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Analisa SNI STANDART "/>
      <sheetName val="Konfirm"/>
      <sheetName val="Aspal"/>
      <sheetName val="DaftarAn"/>
      <sheetName val="Sec I ML"/>
      <sheetName val="Hrg-sat"/>
      <sheetName val="Analis_harga"/>
      <sheetName val="List_Plant"/>
      <sheetName val="Rekap_Direct_Cost1"/>
      <sheetName val="PRD_01-3"/>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HARI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KE3p "/>
      <sheetName val="TH VL, NC, DDHT Thanhphuoc"/>
      <sheetName val="TNHCHINH"/>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GIFAS"/>
      <sheetName val="REFERENCE TABLE"/>
      <sheetName val="civil-work"/>
      <sheetName val="Watertank"/>
      <sheetName val="Accessories"/>
      <sheetName val="An. Alat"/>
      <sheetName val="ANTEK3"/>
      <sheetName val="5-ALAT(1)"/>
      <sheetName val="SPI"/>
      <sheetName val="Alat Beton"/>
      <sheetName val="kki"/>
      <sheetName val="fin pro centers"/>
      <sheetName val="B.O.Q"/>
      <sheetName val="320000 CABANG VI"/>
      <sheetName val="PB(B)"/>
      <sheetName val="SNI"/>
      <sheetName val="crewlist S"/>
      <sheetName val="Daft.Sewa Alat"/>
      <sheetName val="bhn_tng"/>
      <sheetName val="IN OUT"/>
      <sheetName val="PEKERJAAN PERSIAPAN"/>
      <sheetName val="Ans Kom Precast"/>
      <sheetName val="PJ"/>
      <sheetName val="UPAH &amp; BHN"/>
      <sheetName val="dBase"/>
      <sheetName val="analisa2"/>
      <sheetName val="ANALISAGATE"/>
      <sheetName val="Form I"/>
      <sheetName val=" MINGGUAN"/>
      <sheetName val="analbahan"/>
      <sheetName val="petunjuk"/>
      <sheetName val="HAR_INI"/>
      <sheetName val="HAR_LALU"/>
      <sheetName val="Analisa IC"/>
      <sheetName val="Analisa J"/>
      <sheetName val="Rekap Biaya Alat"/>
      <sheetName val="Biaya Operator"/>
      <sheetName val="Ops Alat"/>
      <sheetName val="Sewa Alat"/>
      <sheetName val="COA-17"/>
      <sheetName val="C-18"/>
      <sheetName val="DAFPEK-SA"/>
      <sheetName val="SAT PL"/>
      <sheetName val="KOEF"/>
      <sheetName val="TRY"/>
      <sheetName val="ANalisa "/>
      <sheetName val="合成単価作成・-BLDG"/>
      <sheetName val="C . C . R"/>
      <sheetName val="H &amp; U"/>
      <sheetName val="SatDas"/>
      <sheetName val="HSP"/>
      <sheetName val="DafHrgSatuan"/>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Introduction"/>
      <sheetName val="UMUM"/>
      <sheetName val="Hsatuan-OK"/>
      <sheetName val="SAPON"/>
      <sheetName val="PERALATAN PROYEK GOL III A"/>
      <sheetName val="029Cikeas00"/>
      <sheetName val="EVALUASI"/>
      <sheetName val="PL SPP per ton"/>
      <sheetName val="HRG"/>
      <sheetName val="HR Detail"/>
      <sheetName val="HRPar"/>
      <sheetName val="fcsp-w"/>
      <sheetName val="LAMP_2.2"/>
      <sheetName val="VOL_1"/>
      <sheetName val="GP-WB"/>
      <sheetName val="PDCC"/>
      <sheetName val="SPI GMBH"/>
      <sheetName val="UK"/>
      <sheetName val="SSI"/>
      <sheetName val="Syntegra"/>
      <sheetName val="TEKNIS"/>
      <sheetName val="BLOK-BJR"/>
      <sheetName val="3-DIV8"/>
      <sheetName val="81+200"/>
      <sheetName val="M_12 _2_"/>
      <sheetName val="Account Code"/>
      <sheetName val="BASIC-PRICE"/>
      <sheetName val="5"/>
      <sheetName val="ASUMSI"/>
      <sheetName val="alt1"/>
      <sheetName val="Param"/>
      <sheetName val="NAMA DEPT"/>
      <sheetName val="STOK MAT"/>
      <sheetName val="Data_Umum"/>
      <sheetName val="Master Schedule"/>
      <sheetName val="DATAJUNI"/>
      <sheetName val="DATAOKT"/>
      <sheetName val="DATA2011_1845"/>
      <sheetName val="AA.1.1 BNI"/>
      <sheetName val="TS (A3)"/>
      <sheetName val="PROGRESS"/>
      <sheetName val="ENC.14"/>
      <sheetName val="Analisa Bangun "/>
      <sheetName val="D2.4"/>
      <sheetName val="D3-3"/>
      <sheetName val="D4.3 (TE)"/>
      <sheetName val="D5.3 (TF) "/>
      <sheetName val="D8.3 (TJ)"/>
      <sheetName val="HS Dasar "/>
      <sheetName val="rate-alat"/>
      <sheetName val="hsat-SD"/>
      <sheetName val="smt"/>
      <sheetName val="igp_alt4"/>
      <sheetName val="HD BAHAN"/>
      <sheetName val="BOQ CONTRACT WK"/>
      <sheetName val="Analisa K"/>
      <sheetName val="BTL-Bau"/>
      <sheetName val="Management"/>
      <sheetName val="Material&amp;Upah"/>
      <sheetName val="HS KALIJATI"/>
      <sheetName val="DATA2010"/>
      <sheetName val="Agustus"/>
      <sheetName val="RincianQ3_Q4"/>
      <sheetName val="Waktu"/>
      <sheetName val="Daftar Upah,Bhn,&amp; alat"/>
      <sheetName val="tetrapod"/>
      <sheetName val="KONS2008"/>
      <sheetName val="DATA_2018"/>
      <sheetName val="Tambahan anal"/>
      <sheetName val="TAGIHAN"/>
      <sheetName val="HARGADASAR"/>
      <sheetName val="AUG02"/>
      <sheetName val="NS_GD_UGD"/>
      <sheetName val="STD_GD_UGD"/>
      <sheetName val="BK-PU_2011"/>
      <sheetName val="G1"/>
      <sheetName val="A.4.3"/>
      <sheetName val="PUMP"/>
      <sheetName val="G1 Sheet"/>
      <sheetName val="INDEKS"/>
      <sheetName val="duct"/>
      <sheetName val="RAW MATERIALS "/>
      <sheetName val="PENAWARAN"/>
      <sheetName val="Camar ac opname"/>
      <sheetName val="KAKTUS KLAS A"/>
      <sheetName val="mech"/>
      <sheetName val="#REF!"/>
      <sheetName val="APP-9"/>
      <sheetName val="REKAPDP1"/>
      <sheetName val="BQ DP (2)"/>
      <sheetName val="RAB "/>
      <sheetName val="Spl"/>
      <sheetName val="REKAP (2)"/>
      <sheetName val="KW (2)"/>
      <sheetName val="srt (2)"/>
      <sheetName val="Rekap DP"/>
      <sheetName val="KW"/>
      <sheetName val="BQ DP"/>
      <sheetName val="Caratula"/>
      <sheetName val="jan"/>
      <sheetName val="FEB"/>
      <sheetName val="MAR"/>
      <sheetName val="Gaji-Bag"/>
      <sheetName val="Data Masukan"/>
      <sheetName val="Fisik 2012"/>
      <sheetName val="Pek. Persiapan"/>
      <sheetName val="Rekap Anl.K"/>
      <sheetName val="Rekap Anl.SNI"/>
      <sheetName val="ANX3A65"/>
      <sheetName val="DETAIL"/>
      <sheetName val="REKAPTF Jul_Agus"/>
      <sheetName val="d&amp;w"/>
      <sheetName val="FIN KODE"/>
      <sheetName val="Consumables"/>
      <sheetName val="Benchmark"/>
      <sheetName val="3.1"/>
      <sheetName val="3.10"/>
      <sheetName val="3.2"/>
      <sheetName val="3.3"/>
      <sheetName val="3.4"/>
      <sheetName val="3.5"/>
      <sheetName val="3.6"/>
      <sheetName val="3.7"/>
      <sheetName val="3.8"/>
      <sheetName val="3.9"/>
      <sheetName val="B.2 - Tinh CPVC"/>
      <sheetName val="Summary - Budget"/>
      <sheetName val="Pro(E)_8"/>
      <sheetName val="MAKER_(E)8"/>
      <sheetName val="Bill_Of_Quantity8"/>
      <sheetName val="H_Satuan8"/>
      <sheetName val="rab_me_(by_owner)_8"/>
      <sheetName val="BQ_(by_owner)8"/>
      <sheetName val="rab_me_(fisik)8"/>
      <sheetName val="GLP_20018"/>
      <sheetName val="01A-_RAB7"/>
      <sheetName val="Bill_of_Qty_MEP7"/>
      <sheetName val="Anl_+8"/>
      <sheetName val="DAF_3_18"/>
      <sheetName val="DAF_3_117"/>
      <sheetName val="HB_7"/>
      <sheetName val="5_1_ELEKTRIKAL-ELEKTRONIK7"/>
      <sheetName val="ELEC_STIS6"/>
      <sheetName val="BoQ_STR7"/>
      <sheetName val="Finishing_(2)7"/>
      <sheetName val="NS_GD_UTAMA7"/>
      <sheetName val="HRG_BHN6"/>
      <sheetName val="BQ_Arsitektur7"/>
      <sheetName val="Isolasi_Luar_Dalam6"/>
      <sheetName val="Isolasi_Luar6"/>
      <sheetName val="Tie_Beam_GN7"/>
      <sheetName val="Tangga_GN7"/>
      <sheetName val="rab_-_persiapan_&amp;_lantai-17"/>
      <sheetName val="REF_ONLY7"/>
      <sheetName val="FORM_X_COST7"/>
      <sheetName val="Analis_Kusen_1_ESKALASI7"/>
      <sheetName val="Transfer_Pump6"/>
      <sheetName val="Analisa_ME6"/>
      <sheetName val="NP_(4)6"/>
      <sheetName val="HS_Alat6"/>
      <sheetName val="ANALISA_PEK_UMUM6"/>
      <sheetName val="BOQ_INTERN6"/>
      <sheetName val="M_&amp;_E6"/>
      <sheetName val="KODE_REK6"/>
      <sheetName val="BGNN_UTILITAS6"/>
      <sheetName val="ANLS_20096"/>
      <sheetName val="Harga_Bahan_&amp;_Upah_6"/>
      <sheetName val="analisa_pagar6"/>
      <sheetName val="D_&amp;_W_sizes6"/>
      <sheetName val="an__struktur6"/>
      <sheetName val="Rek_Tot6"/>
      <sheetName val="dATA_pc6"/>
      <sheetName val="BANGUNAN_PENUNJANG6"/>
      <sheetName val="Tata_Udara6"/>
      <sheetName val="RAB_AR&amp;STR6"/>
      <sheetName val="Master_1_06"/>
      <sheetName val="Har_Sat6"/>
      <sheetName val="L3_An_H_Sat_Mob6"/>
      <sheetName val="DRUP_(ASLI)6"/>
      <sheetName val="Cover_(x)6"/>
      <sheetName val="Cor_Apt6"/>
      <sheetName val="PT_6"/>
      <sheetName val="struktur_tdk_dipakai6"/>
      <sheetName val="Ｎｏ_136"/>
      <sheetName val="Div26_-_Elect6"/>
      <sheetName val="gia_vt,nc,may6"/>
      <sheetName val="Cover_CKE6"/>
      <sheetName val="Summary_Mech_6"/>
      <sheetName val="Mech__BQ6"/>
      <sheetName val="P_APRIL_20166"/>
      <sheetName val="Qttn_Report6"/>
      <sheetName val="M%20&amp;%20E_xls6"/>
      <sheetName val="TH_DZ356"/>
      <sheetName val="CFA_(ME)5"/>
      <sheetName val="Vol__Lantai_Tipikal6"/>
      <sheetName val="Analisa_Struktur6"/>
      <sheetName val="Pas__bata_(anyar)6"/>
      <sheetName val="Pas__bata6"/>
      <sheetName val="PILE_CAP6"/>
      <sheetName val="TIE_BEAM6"/>
      <sheetName val="INPUT_BALOK6"/>
      <sheetName val="itungan_Balok6"/>
      <sheetName val="RASIO_SLAB6"/>
      <sheetName val="PIT_LIFT6"/>
      <sheetName val="BANG_TONG_HOP_(2)6"/>
      <sheetName val="Bill_No_2_1_6"/>
      <sheetName val="RKP_PLUMBING6"/>
      <sheetName val="DAFTAR_HARGA6"/>
      <sheetName val="SK_MIgas_toilet_lt-40,_R-26"/>
      <sheetName val="SK_MIgas_toilet_lt-40,_R-0_(P'6"/>
      <sheetName val="PLINT_3_1_G6"/>
      <sheetName val="concept_cost_code6"/>
      <sheetName val="summary_cost_code6"/>
      <sheetName val="kas_proyek6"/>
      <sheetName val="lain_lain6"/>
      <sheetName val="APT___BALCONIES6"/>
      <sheetName val="Urai_Galian_Tanah6"/>
      <sheetName val="K_Lead6"/>
      <sheetName val="SATUAN_6"/>
      <sheetName val="Analisa_Harga6"/>
      <sheetName val="Analisa_Harga_Satuan6"/>
      <sheetName val="Mat_Mek6"/>
      <sheetName val="chi_phi_truc_tiep6"/>
      <sheetName val="Bill_2_2_Villa_2_beds6"/>
      <sheetName val="Buy_vs__Lease_Car6"/>
      <sheetName val="Division__4_-_PLB_Works6"/>
      <sheetName val="dien_tich5"/>
      <sheetName val="MARK_UP6"/>
      <sheetName val="lt__dasar6"/>
      <sheetName val="Bill_02_-_Xay_gach-Pou_5"/>
      <sheetName val="Bill_03-Chống_thấm-Pou5"/>
      <sheetName val="Bill_05_-_Hoan_thien-Pou_5"/>
      <sheetName val="Bill_02_-_Xay_gach-Tower5"/>
      <sheetName val="Bill_03-Chống_thấm-Tower5"/>
      <sheetName val="Bill_05_-_Hoan_thien-Tower5"/>
      <sheetName val="SUM_6-25"/>
      <sheetName val="Khoi_luong5"/>
      <sheetName val="Gia_thue5"/>
      <sheetName val="Town_House_5"/>
      <sheetName val="Type-A2_Corner5"/>
      <sheetName val="Analisa_Upah_&amp;_Bahan_Plum5"/>
      <sheetName val="AN__TAMPL5"/>
      <sheetName val="Harga_Dasar5"/>
      <sheetName val="tabulation_(comparison)5"/>
      <sheetName val="valeurs_de_base5"/>
      <sheetName val="BQ_External5"/>
      <sheetName val="NSA_fr_Revit5"/>
      <sheetName val="Pekerjaan_Harian5"/>
      <sheetName val="Mahasiswa_2_lantai5"/>
      <sheetName val="DO_AM_DT5"/>
      <sheetName val="Beton_K-2505"/>
      <sheetName val="Daftar_berat5"/>
      <sheetName val="daf_isi_(xref)5"/>
      <sheetName val="Currency_Rate5"/>
      <sheetName val="Analisa_ME_UPT5"/>
      <sheetName val="_Finish5"/>
      <sheetName val="Finish_code5"/>
      <sheetName val="Door_schedule5"/>
      <sheetName val="Sanitary_ware5"/>
      <sheetName val="CF_-Update_31Jul065"/>
      <sheetName val="DG_5"/>
      <sheetName val="AUTOMATIC_SELECT5"/>
      <sheetName val="U_P_List5"/>
      <sheetName val="Gia_vat_tu5"/>
      <sheetName val="Budget_Code3"/>
      <sheetName val="_N_Finansal_Eğri3"/>
      <sheetName val="bhn_FINAL3"/>
      <sheetName val="Anls_teknis3"/>
      <sheetName val="Harga_Kabel3"/>
      <sheetName val="sum_mdc3"/>
      <sheetName val="Analisa___Upah3"/>
      <sheetName val="EXTERNAL_WORK3"/>
      <sheetName val="Pengalaman_Per3"/>
      <sheetName val="MAIN_GATE_HOUSE3"/>
      <sheetName val="Electrical_Works3"/>
      <sheetName val="H_T__INCOMING_SYSTEM3"/>
      <sheetName val="TLSKIN_LWR3"/>
      <sheetName val="Grafik_Lab_3"/>
      <sheetName val="MTO_REV_03"/>
      <sheetName val="Bảng_Giá3"/>
      <sheetName val="Elec_LG3"/>
      <sheetName val="DATA_KC2"/>
      <sheetName val="Bill_Tổng2"/>
      <sheetName val="TH_Công_việc-_D212"/>
      <sheetName val="ANH_VU_D122"/>
      <sheetName val="Hỗ_trợ_căn_Hoist2"/>
      <sheetName val="THKL_Xay_to2"/>
      <sheetName val="D17_(thuc)2"/>
      <sheetName val="vật_tư2"/>
      <sheetName val="Công_nhật_Đợt_15-_End2"/>
      <sheetName val="KL_L292"/>
      <sheetName val="Công_nhật_Đợt_142"/>
      <sheetName val="D10-_KL_dự_trù_QT2"/>
      <sheetName val="D07_(CCM)__2"/>
      <sheetName val="D06_(CCM)_2"/>
      <sheetName val="D05_(CCM)2"/>
      <sheetName val="D02_(2)2"/>
      <sheetName val="StructEarth_32"/>
      <sheetName val="Expenses_(M)2"/>
      <sheetName val="A2&amp;3__AC2"/>
      <sheetName val="A4&amp;5__Fan2"/>
      <sheetName val="1__Office_stationary2"/>
      <sheetName val="2__Safety2"/>
      <sheetName val="3__Meal_fee2"/>
      <sheetName val="4__Temporary2"/>
      <sheetName val="Public_Area2"/>
      <sheetName val="GRAND_REKAP2"/>
      <sheetName val="CONSTRUCTION_COMPONENT2"/>
      <sheetName val="chiet_tinh2"/>
      <sheetName val="AC_LOAD2"/>
      <sheetName val="Cac_HS_hieu_chinh2"/>
      <sheetName val="MEP_Detail1"/>
      <sheetName val="Priced_BOQ2"/>
      <sheetName val="bahan_SNI2"/>
      <sheetName val="NP__2_2"/>
      <sheetName val="DIVISI_32"/>
      <sheetName val="01-main_building1"/>
      <sheetName val="04-pipe_bridge1"/>
      <sheetName val="07-bike_park1"/>
      <sheetName val="Criteria_1"/>
      <sheetName val="Du_thau1"/>
      <sheetName val="5_2_1_Đo_bóc_KL_OLK-061"/>
      <sheetName val="PR_3_YEAKNON-New_VO_1"/>
      <sheetName val="PR3-Cashflow_New(%)1"/>
      <sheetName val="PR3-S-CURVE_(2)1"/>
      <sheetName val="PR3-Cashflow_Contract1"/>
      <sheetName val="PR_3_YEAKNON-CW+AW_1"/>
      <sheetName val="PR_3_YEAKNON-New_BudjetRV1"/>
      <sheetName val="Yaeknon-New_VO_-Structur_Cost1"/>
      <sheetName val="BAHAN_&amp;_ALAT_1"/>
      <sheetName val="Analisa_Upah___Bahan_Plum1"/>
      <sheetName val="an_utara1"/>
      <sheetName val="analisa_panel1"/>
      <sheetName val="PERF_TEST_Pre_MP1"/>
      <sheetName val="AN_EI_5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JARINGAN_AIR_BERSIH1"/>
      <sheetName val="TYPE_E_ME1"/>
      <sheetName val="TYPE_A_ME1"/>
      <sheetName val="TYPE_B_ME1"/>
      <sheetName val="TYPE_C_ME1"/>
      <sheetName val="TYPE_D_ME1"/>
      <sheetName val="JARINGAN_LISTRIK1"/>
      <sheetName val="TYPE_A1"/>
      <sheetName val="TYPE_B1"/>
      <sheetName val="TYPE_C1"/>
      <sheetName val="TYPE_D1"/>
      <sheetName val="TYPE_E1"/>
      <sheetName val="Bill_No_6_Koord_&amp;_Attendance1"/>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4_CĂN1"/>
      <sheetName val="DON_GIA1"/>
      <sheetName val="CHITIET_VL-NC1"/>
      <sheetName val="Tro_giup1"/>
      <sheetName val="Đơn_Giá_1"/>
      <sheetName val="T_T_CL_VC_DZ_22"/>
      <sheetName val="ጷ&amp;ጸxጿLጿcጊiጱ"/>
      <sheetName val="ጴ&amp;ጳxጳBጴbጵwጶ)"/>
      <sheetName val="ጿ&amp;ጊxጊrጱmጲfድkጳ"/>
      <sheetName val="ጊ&amp;ጊxጱGጲDድOጳ"/>
      <sheetName val="ጳ&amp;ጴxጵBጶ_ጷQጸMጿ"/>
      <sheetName val="ጵ&amp;ጶxጷIጸaጿuጿr"/>
      <sheetName val="ድ&amp;ጳxጳFጴSጳrጳ"/>
      <sheetName val="ጳ&amp;ጴxጳSጳSጴrጵ"/>
      <sheetName val="ጳ&amp;ጴxጵFጶsጷgጸ)"/>
      <sheetName val="ጳ&amp;ጴxጳMጳPጴrጵnጶ"/>
      <sheetName val="ጿ&amp;ጿxጊBጱbጲwድ)"/>
      <sheetName val="ድ&amp;ጳxጳrጴmጳfጳkጴ"/>
      <sheetName val="ጷ&amp;ጸxጿBጿrጊeጊr"/>
      <sheetName val="ጳ&amp;ጳxጴIጵaጶLጷ"/>
      <sheetName val="ጵ&amp;ጶxጷTጸsጿ_ጿp"/>
      <sheetName val="ጊ&amp;ጱxጲBፍ_ጳLጳS"/>
      <sheetName val="ጴ&amp;ጵxጶaጷiጸpጿr"/>
      <sheetName val="ጱ&amp;ጲxድaጳsጳkጴ"/>
      <sheetName val="ጲ&amp;ፍxጳLጳnጴSጳMጳ"/>
      <sheetName val="ጶ&amp;ጷxጸDጿ6ጿEጊt"/>
      <sheetName val="ጳ&amp;ጳxጴgጳvጳcጴy"/>
      <sheetName val="ጳ&amp;ጳxጴSጳaጳMጴ_"/>
      <sheetName val="ጸ&amp;ጿxጿPጊRጱ2ጲ"/>
      <sheetName val="ጴ&amp;ጳxጳMጴ&amp;ጵEጶs"/>
      <sheetName val="ጳ&amp;ጳxጴRጳpጳlጴ"/>
      <sheetName val="ጲ&amp;ፍxጳiጳgጴBጳk"/>
      <sheetName val="ጳ&amp;ጴxጳBጳ_ጴ2ጵ"/>
      <sheetName val="ጶ&amp;ጷxጸBጿbጿwጊ)ጱ"/>
      <sheetName val="ጳ&amp;ጴxጳrጳmጴfጵkጶ"/>
      <sheetName val="ጿ&amp;ጊxጱBጲ_ፍQጳMጳ"/>
      <sheetName val="ጲ&amp;ድxጳFጳsጴgጳ)"/>
      <sheetName val="ጷ&amp;ጸxጿBጿrጊeጱr"/>
      <sheetName val="ጸ&amp;ጿxጿRጊPጱBጲ"/>
      <sheetName val="ፍ&amp;ጳxጳDጴAጳAጳ"/>
      <sheetName val="ጳ&amp;ጴxጵAጶ_ጷLጸIጿ"/>
      <sheetName val="ጿ&amp;ጿxጊAጱiጲHድa"/>
      <sheetName val="ጸ&amp;ጿxጿSጊAጱSጲiድ"/>
      <sheetName val="ጳ&amp;ጳxጴCጵxጶpጷm"/>
      <sheetName val="ጴ&amp;ጵxጶvጷuጸdጿaጿ"/>
      <sheetName val="ጊ&amp;ጱxጲDፍaጳeጳ"/>
      <sheetName val="ጳ&amp;ጳxጴdጳiጳ(ጴfጵ"/>
      <sheetName val="ጴ&amp;ጳxጳCጴeጵ_ጶe"/>
      <sheetName val="ጴ&amp;ጵxጶAጷiጸMጿPጿ"/>
      <sheetName val="ጿ&amp;ጊxጱDጲ_ፍeጳe"/>
      <sheetName val="ጳ&amp;ጴxጵSጶtጷ_ጸe"/>
      <sheetName val="ጵ&amp;ጶxጷTጸ-ጿCጿeጊ"/>
      <sheetName val="ጴ&amp;ጳxጳIጴaጵLጶ"/>
      <sheetName val="ጱ&amp;ጲxፍTጳsጳ_ጴp"/>
      <sheetName val="ጵ&amp;ጶxጷBጸ_ጿLጿS"/>
      <sheetName val="ድ&amp;ጳxጳaጴiጳpጳr"/>
      <sheetName val="ጷ&amp;ጸxጿaጿsጊkጱ"/>
      <sheetName val="ጶ&amp;ጷxጸLጿnጿSጊMጱ"/>
      <sheetName val="ጿ&amp;ጿxጊSጱaጲMድ_"/>
      <sheetName val="ጱ&amp;ጲxፍPጳRጳ2ጴ"/>
      <sheetName val="ጳ&amp;ጳxጴDጵ6ጶEጷt"/>
      <sheetName val="ጊ&amp;ጱxጲgድvጳcጳy"/>
      <sheetName val="ፍ&amp;ጳxጳMጴ&amp;ጳEጳs"/>
      <sheetName val="ጳ&amp;ጴxጳNጳfጴeጵ"/>
      <sheetName val="ፏ&amp;ፏxጊBጱbጲwፍ)ጳ"/>
      <sheetName val="[&amp;ጱxጲrፍmጳfጳkጴ"/>
      <sheetName val="ጳ&amp;ጳxጴFጵ_ጶOጷ"/>
      <sheetName val="ጊM_&amp;_E_xls]Bill_No_2_1_"/>
      <sheetName val="ጴ&amp;ጵxጶNጷDጸAጿ"/>
      <sheetName val="ጳ&amp;ጳxጴBጳrጳeጴrጵ"/>
      <sheetName val="ጲ&amp;ፍxጳIጳaጴLጳ1"/>
      <sheetName val="ጶ&amp;ጷxጸFጿ_ጿOጊ"/>
      <sheetName val="ጵ&amp;ጶxጷaጸiጿpጿrጊ"/>
      <sheetName val="ጸ&amp;ጿxጿDጊWጱzጲ"/>
      <sheetName val="ጊ&amp;ጱxጲDፍ6ጳEጳtጴ"/>
      <sheetName val="ጳ&amp;ጴxጵMጶ&amp;ጷEጸsጿ"/>
      <sheetName val="ጊ&amp;ጱxጲIድTጳLጳ"/>
      <sheetName val="Upah_&amp;_Bahan"/>
      <sheetName val="97_사업추정(WEKI)"/>
      <sheetName val="Part_Desc"/>
      <sheetName val="rap_rinci"/>
      <sheetName val="crude_SLAB_RE-bar"/>
      <sheetName val="CRUDE_RE-bar"/>
      <sheetName val="Eq__Mobilization"/>
      <sheetName val="Rekap_Addendum"/>
      <sheetName val="Stden_center"/>
      <sheetName val="Input_Data"/>
      <sheetName val="H_Sat_Jembatan"/>
      <sheetName val="reporting_package-bmel_31-12-04"/>
      <sheetName val="Div_7"/>
      <sheetName val="dt-saranakarya_xls'tunj"/>
      <sheetName val="A__PENGADAAN"/>
      <sheetName val="B__TRANSPORTASI"/>
      <sheetName val="C__KONS_EM"/>
      <sheetName val="D__KONS_SIPIL"/>
      <sheetName val="LAMPIRAN_-_TERPASANG"/>
      <sheetName val="Detail_Realisasi"/>
      <sheetName val="Exch_rate"/>
      <sheetName val="box_culvert"/>
      <sheetName val="ANALISA_EDIT"/>
      <sheetName val="COVID_Specific_Manloader"/>
      <sheetName val="Rekap_6_3(6a)"/>
      <sheetName val="Rekap_6_3(5a)"/>
      <sheetName val="Rekap_6_3(8a)"/>
      <sheetName val="Rekap_7_3(1)"/>
      <sheetName val="Rekap_6_3(10)"/>
      <sheetName val="Rekap_3_1(3)"/>
      <sheetName val="Rekap_5_1_1"/>
      <sheetName val="Rekap_5_1_2"/>
      <sheetName val="SAT_UPAH"/>
      <sheetName val="Valve_PL"/>
      <sheetName val="Peralatan_PL"/>
      <sheetName val="BQ_INT"/>
      <sheetName val="Harga_Bahan"/>
      <sheetName val="Analisa_&amp;_Upah"/>
      <sheetName val="Harsat_Upah1"/>
      <sheetName val="Harsat_Pekerjaan1"/>
      <sheetName val="Analisa_(ok)1"/>
      <sheetName val="DHS_Alat"/>
      <sheetName val="DHS_Bahan_Material"/>
      <sheetName val="DHS_Upah"/>
      <sheetName val="Analisa_Harga_Terpakai"/>
      <sheetName val="REKAP_VOLUME"/>
      <sheetName val="STD_GD_UTAMA"/>
      <sheetName val="ITB_COST1"/>
      <sheetName val="REKAP_ELEKTRIKAL1"/>
      <sheetName val="HRG_BAHAN___UPAH_okk1"/>
      <sheetName val="HRG_BAHAN_&amp;_UPAH_okk1"/>
      <sheetName val="Analis_Kusen_okk1"/>
      <sheetName val="Gal_&amp;_Timb_KAJU1"/>
      <sheetName val="HSD_Alat"/>
      <sheetName val="HSD_Bahan"/>
      <sheetName val="Sum_IF"/>
      <sheetName val="HSD_Upah"/>
      <sheetName val="DB_SMT_BANUS"/>
      <sheetName val="H__Dasar"/>
      <sheetName val="DS-Thuong_6T_dau"/>
      <sheetName val="Project_Data"/>
      <sheetName val="T_KE_CP1"/>
      <sheetName val="Cover_Daf-2"/>
      <sheetName val="TONG_HOP_VL-NC"/>
      <sheetName val="INDIGINEOUS_ITEMS_"/>
      <sheetName val="Fans_"/>
      <sheetName val="D_BOARD"/>
      <sheetName val="analisa_SNI"/>
      <sheetName val="SAT_EL"/>
      <sheetName val="rekap_c"/>
      <sheetName val="AC_BASIC"/>
      <sheetName val="01A__RAB"/>
      <sheetName val="Cước_VC_+_ĐM_CP_Tư_vấn"/>
      <sheetName val="Hệ_số"/>
      <sheetName val="Bang_tt_mot_so_chi_tiet"/>
      <sheetName val="Gioi_thieu"/>
      <sheetName val="3_2_Mechanical_"/>
      <sheetName val="4_2_1_Đo_bóc_KL_OLK-06"/>
      <sheetName val="4_1_1_CHI_TIET_OLK-06"/>
      <sheetName val="_견적서"/>
      <sheetName val="Bill_02_INF"/>
      <sheetName val="FIRE_FIGHTING"/>
      <sheetName val="ጊM_&amp;_E_xls_Bill_No_2_1_"/>
      <sheetName val="Nghỉ_lễ"/>
      <sheetName val="CHITIET_VL-NCHT1_(2)"/>
      <sheetName val="0200_Siteworks"/>
      <sheetName val="DG_vat_tu"/>
      <sheetName val="QS_PT_chi_phi"/>
      <sheetName val="CT Thang Mo"/>
      <sheetName val="new retail"/>
      <sheetName val="D_MUC"/>
      <sheetName val="THVT"/>
      <sheetName val="Sum 5.0"/>
      <sheetName val="Building"/>
      <sheetName val="Dầm -4.7m"/>
      <sheetName val="첨부1"/>
      <sheetName val="날개벽수량표"/>
      <sheetName val="Prod-1"/>
      <sheetName val="RW_Option"/>
      <sheetName val="Structural work"/>
      <sheetName val="Electrical Systems"/>
      <sheetName val="Plumbing Systems"/>
      <sheetName val="Air Conditioning"/>
      <sheetName val="2000전체분"/>
      <sheetName val="2000년1차"/>
      <sheetName val="takeoff"/>
      <sheetName val="BAHAN "/>
      <sheetName val="MATERIAL ANALISA"/>
      <sheetName val="bq analisa"/>
      <sheetName val="Daftar Kuantitas dan Harga"/>
      <sheetName val="Laboratorium"/>
      <sheetName val="rkpm 2007"/>
      <sheetName val="perkerasan rigid"/>
      <sheetName val="SAP"/>
      <sheetName val="A__K_Bahan1"/>
      <sheetName val="LAP-1"/>
      <sheetName val="LAP-2"/>
      <sheetName val="LAP-3"/>
      <sheetName val="LAP-4"/>
      <sheetName val="LAP-5"/>
      <sheetName val="LAP-6"/>
      <sheetName val="ADD_2_(1)1"/>
      <sheetName val="AN_Tdr1"/>
      <sheetName val="PE-F-37_Rev_00_Paym_GBP"/>
      <sheetName val="Oth_"/>
      <sheetName val="Hit_Vol_Str_Jambi"/>
      <sheetName val="REKAP_BQ_"/>
      <sheetName val="DIV_1"/>
      <sheetName val="BM_DATA_SHEET"/>
      <sheetName val="Urai___Guide_Post"/>
      <sheetName val="atap_Ok"/>
      <sheetName val="DATA_2009"/>
      <sheetName val="DATA_2010"/>
      <sheetName val="Target_Raker_TW_III"/>
      <sheetName val="JUMLAHAN_TOTAL_"/>
      <sheetName val="Analisa_Gabungan"/>
      <sheetName val="TOTAL_UPAH"/>
      <sheetName val="rms_remunerasi"/>
      <sheetName val="ANAL_BOW"/>
      <sheetName val="Urugan_Pasir"/>
      <sheetName val="Bill_2_3"/>
      <sheetName val="Bill_2_5B"/>
      <sheetName val="Bill_2_1"/>
      <sheetName val="Harga_Baru"/>
      <sheetName val="ANAL_KOEF"/>
      <sheetName val="daftar_upah"/>
      <sheetName val="W_HOR"/>
      <sheetName val="ANSAT_K'AYI"/>
      <sheetName val="07016,_Master_List-Major_Minor"/>
      <sheetName val="Pro(E)_9"/>
      <sheetName val="MAKER_(E)9"/>
      <sheetName val="Bill_Of_Quantity9"/>
      <sheetName val="H_Satuan9"/>
      <sheetName val="rab_me_(by_owner)_9"/>
      <sheetName val="BQ_(by_owner)9"/>
      <sheetName val="rab_me_(fisik)9"/>
      <sheetName val="GLP_20019"/>
      <sheetName val="01A-_RAB8"/>
      <sheetName val="Bill_of_Qty_MEP8"/>
      <sheetName val="Anl_+9"/>
      <sheetName val="DAF_3_19"/>
      <sheetName val="DAF_3_118"/>
      <sheetName val="HB_8"/>
      <sheetName val="5_1_ELEKTRIKAL-ELEKTRONIK8"/>
      <sheetName val="ELEC_STIS7"/>
      <sheetName val="BoQ_STR8"/>
      <sheetName val="Finishing_(2)8"/>
      <sheetName val="NS_GD_UTAMA8"/>
      <sheetName val="HRG_BHN7"/>
      <sheetName val="BQ_Arsitektur8"/>
      <sheetName val="Isolasi_Luar_Dalam7"/>
      <sheetName val="Isolasi_Luar7"/>
      <sheetName val="Tie_Beam_GN8"/>
      <sheetName val="Tangga_GN8"/>
      <sheetName val="rab_-_persiapan_&amp;_lantai-18"/>
      <sheetName val="REF_ONLY8"/>
      <sheetName val="FORM_X_COST8"/>
      <sheetName val="Analis_Kusen_1_ESKALASI8"/>
      <sheetName val="Transfer_Pump7"/>
      <sheetName val="Analisa_ME7"/>
      <sheetName val="NP_(4)7"/>
      <sheetName val="HS_Alat7"/>
      <sheetName val="ANALISA_PEK_UMUM7"/>
      <sheetName val="BOQ_INTERN7"/>
      <sheetName val="M_&amp;_E7"/>
      <sheetName val="KODE_REK7"/>
      <sheetName val="BGNN_UTILITAS7"/>
      <sheetName val="ANLS_20097"/>
      <sheetName val="Harga_Bahan_&amp;_Upah_7"/>
      <sheetName val="analisa_pagar7"/>
      <sheetName val="D_&amp;_W_sizes7"/>
      <sheetName val="an__struktur7"/>
      <sheetName val="Rek_Tot7"/>
      <sheetName val="dATA_pc7"/>
      <sheetName val="BANGUNAN_PENUNJANG7"/>
      <sheetName val="Tata_Udara7"/>
      <sheetName val="RAB_AR&amp;STR7"/>
      <sheetName val="Master_1_07"/>
      <sheetName val="Har_Sat7"/>
      <sheetName val="L3_An_H_Sat_Mob7"/>
      <sheetName val="DRUP_(ASLI)7"/>
      <sheetName val="Cover_(x)7"/>
      <sheetName val="Cor_Apt7"/>
      <sheetName val="PT_7"/>
      <sheetName val="struktur_tdk_dipakai7"/>
      <sheetName val="Ｎｏ_137"/>
      <sheetName val="Cover_CKE7"/>
      <sheetName val="Summary_Mech_7"/>
      <sheetName val="Mech__BQ7"/>
      <sheetName val="P_APRIL_20167"/>
      <sheetName val="Qttn_Report7"/>
      <sheetName val="Div26_-_Elect7"/>
      <sheetName val="gia_vt,nc,may7"/>
      <sheetName val="M%20&amp;%20E_xls7"/>
      <sheetName val="Vol__Lantai_Tipikal7"/>
      <sheetName val="Analisa_Struktur7"/>
      <sheetName val="Pas__bata_(anyar)7"/>
      <sheetName val="Pas__bata7"/>
      <sheetName val="PILE_CAP7"/>
      <sheetName val="TIE_BEAM7"/>
      <sheetName val="INPUT_BALOK7"/>
      <sheetName val="itungan_Balok7"/>
      <sheetName val="RASIO_SLAB7"/>
      <sheetName val="PIT_LIFT7"/>
      <sheetName val="BANG_TONG_HOP_(2)7"/>
      <sheetName val="Bill_No_2_1_7"/>
      <sheetName val="RKP_PLUMBING7"/>
      <sheetName val="DAFTAR_HARGA7"/>
      <sheetName val="SK_MIgas_toilet_lt-40,_R-27"/>
      <sheetName val="SK_MIgas_toilet_lt-40,_R-0_(P'7"/>
      <sheetName val="PLINT_3_1_G7"/>
      <sheetName val="concept_cost_code7"/>
      <sheetName val="summary_cost_code7"/>
      <sheetName val="kas_proyek7"/>
      <sheetName val="lain_lain7"/>
      <sheetName val="APT___BALCONIES7"/>
      <sheetName val="Urai_Galian_Tanah7"/>
      <sheetName val="K_Lead7"/>
      <sheetName val="SATUAN_7"/>
      <sheetName val="Analisa_Harga7"/>
      <sheetName val="Analisa_Harga_Satuan7"/>
      <sheetName val="Mat_Mek7"/>
      <sheetName val="MARK_UP7"/>
      <sheetName val="lt__dasar7"/>
      <sheetName val="TH_DZ357"/>
      <sheetName val="Buy_vs__Lease_Car7"/>
      <sheetName val="Division__4_-_PLB_Works7"/>
      <sheetName val="chi_phi_truc_tiep7"/>
      <sheetName val="Bill_2_2_Villa_2_beds7"/>
      <sheetName val="BQ_External6"/>
      <sheetName val="dien_tich6"/>
      <sheetName val="SUM_6-26"/>
      <sheetName val="Khoi_luong6"/>
      <sheetName val="Gia_thue6"/>
      <sheetName val="Town_House_6"/>
      <sheetName val="Type-A2_Corner6"/>
      <sheetName val="Analisa_Upah_&amp;_Bahan_Plum6"/>
      <sheetName val="AN__TAMPL6"/>
      <sheetName val="Harga_Dasar6"/>
      <sheetName val="CFA_(ME)6"/>
      <sheetName val="tabulation_(comparison)6"/>
      <sheetName val="AUTOMATIC_SELECT6"/>
      <sheetName val="U_P_List6"/>
      <sheetName val="Gia_vat_tu6"/>
      <sheetName val="Bill_02_-_Xay_gach-Pou_6"/>
      <sheetName val="Bill_03-Chống_thấm-Pou6"/>
      <sheetName val="Bill_05_-_Hoan_thien-Pou_6"/>
      <sheetName val="Bill_02_-_Xay_gach-Tower6"/>
      <sheetName val="Bill_03-Chống_thấm-Tower6"/>
      <sheetName val="Bill_05_-_Hoan_thien-Tower6"/>
      <sheetName val="Pekerjaan_Harian6"/>
      <sheetName val="Mahasiswa_2_lantai6"/>
      <sheetName val="DO_AM_DT6"/>
      <sheetName val="Beton_K-2506"/>
      <sheetName val="Daftar_berat6"/>
      <sheetName val="daf_isi_(xref)6"/>
      <sheetName val="Currency_Rate6"/>
      <sheetName val="Analisa_ME_UPT6"/>
      <sheetName val="NSA_fr_Revit6"/>
      <sheetName val="valeurs_de_base6"/>
      <sheetName val="_Finish6"/>
      <sheetName val="Finish_code6"/>
      <sheetName val="Door_schedule6"/>
      <sheetName val="Sanitary_ware6"/>
      <sheetName val="bhn_FINAL4"/>
      <sheetName val="Data_Tower4"/>
      <sheetName val="Anls_teknis4"/>
      <sheetName val="Harga_Kabel4"/>
      <sheetName val="sum_mdc4"/>
      <sheetName val="CF_-Update_31Jul066"/>
      <sheetName val="_N_Finansal_Eğri4"/>
      <sheetName val="DG_6"/>
      <sheetName val="Analisa___Upah4"/>
      <sheetName val="EXTERNAL_WORK4"/>
      <sheetName val="Budget_Code4"/>
      <sheetName val="Expenses_(M)3"/>
      <sheetName val="A2&amp;3__AC3"/>
      <sheetName val="A4&amp;5__Fan3"/>
      <sheetName val="1__Office_stationary3"/>
      <sheetName val="2__Safety3"/>
      <sheetName val="3__Meal_fee3"/>
      <sheetName val="4__Temporary3"/>
      <sheetName val="Pengalaman_Per4"/>
      <sheetName val="DES_154"/>
      <sheetName val="Basic_Price4"/>
      <sheetName val="Unit_Rate4"/>
      <sheetName val="Kuantitas_&amp;_Harga4"/>
      <sheetName val="sheet_24"/>
      <sheetName val="RAB_ME4"/>
      <sheetName val="Analisa_Mob__34"/>
      <sheetName val="Analisa_Mob_14"/>
      <sheetName val="Analisa_Alat4"/>
      <sheetName val="Analisa_Mob__24"/>
      <sheetName val="MAIN_GATE_HOUSE4"/>
      <sheetName val="Electrical_Works4"/>
      <sheetName val="H_T__INCOMING_SYSTEM4"/>
      <sheetName val="TLSKIN_LWR4"/>
      <sheetName val="Grafik_Lab_4"/>
      <sheetName val="Elec_LG4"/>
      <sheetName val="MTO_REV_04"/>
      <sheetName val="Public_Area3"/>
      <sheetName val="GRAND_REKAP3"/>
      <sheetName val="CONSTRUCTION_COMPONENT3"/>
      <sheetName val="Bảng_Giá4"/>
      <sheetName val="AC_LOAD3"/>
      <sheetName val="15_Harga_Satuan_Bahan3"/>
      <sheetName val="NP_(2)3"/>
      <sheetName val="Hrg_Sat3"/>
      <sheetName val="HD_UPAH3"/>
      <sheetName val="Rekap_Analisa3"/>
      <sheetName val="A+Supl_3"/>
      <sheetName val="bahan_SNI3"/>
      <sheetName val="NP__2_3"/>
      <sheetName val="Man_Power3"/>
      <sheetName val="BOQ_EM3"/>
      <sheetName val="DIVISI_33"/>
      <sheetName val="DATA_KC3"/>
      <sheetName val="chiet_tinh3"/>
      <sheetName val="StructEarth_33"/>
      <sheetName val="Bill_Tổng3"/>
      <sheetName val="TH_Công_việc-_D213"/>
      <sheetName val="ANH_VU_D123"/>
      <sheetName val="Hỗ_trợ_căn_Hoist3"/>
      <sheetName val="THKL_Xay_to3"/>
      <sheetName val="D17_(thuc)3"/>
      <sheetName val="vật_tư3"/>
      <sheetName val="Công_nhật_Đợt_15-_End3"/>
      <sheetName val="KL_L293"/>
      <sheetName val="Công_nhật_Đợt_143"/>
      <sheetName val="D10-_KL_dự_trù_QT3"/>
      <sheetName val="D07_(CCM)__3"/>
      <sheetName val="D06_(CCM)_3"/>
      <sheetName val="D05_(CCM)3"/>
      <sheetName val="D02_(2)3"/>
      <sheetName val="Cac_HS_hieu_chinh3"/>
      <sheetName val="Priced_BOQ3"/>
      <sheetName val="Du_thau2"/>
      <sheetName val="5_2_1_Đo_bóc_KL_OLK-062"/>
      <sheetName val="Fill_this_out_first___4"/>
      <sheetName val="Criteria_2"/>
      <sheetName val="MEP_Detail2"/>
      <sheetName val="01-main_building2"/>
      <sheetName val="04-pipe_bridge2"/>
      <sheetName val="07-bike_park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BAHAN_&amp;_ALAT_2"/>
      <sheetName val="Analisa_Upah___Bahan_Plum2"/>
      <sheetName val="an_utara2"/>
      <sheetName val="analisa_panel2"/>
      <sheetName val="Fill_this_out_first___5"/>
      <sheetName val="AN_EI_5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REKAP_TOTAL2"/>
      <sheetName val="JARINGAN_AIR_BERSIH2"/>
      <sheetName val="TYPE_E_ME2"/>
      <sheetName val="TYPE_A_ME2"/>
      <sheetName val="TYPE_B_ME2"/>
      <sheetName val="TYPE_C_ME2"/>
      <sheetName val="TYPE_D_ME2"/>
      <sheetName val="JARINGAN_LISTRIK2"/>
      <sheetName val="TYPE_A2"/>
      <sheetName val="TYPE_B2"/>
      <sheetName val="TYPE_C2"/>
      <sheetName val="TYPE_D2"/>
      <sheetName val="TYPE_E2"/>
      <sheetName val="Bill_No_6_Koord_&amp;_Attendance2"/>
      <sheetName val="PERF_TEST_Pre_MP2"/>
      <sheetName val="PR_3_YEAKNON-New_VO_2"/>
      <sheetName val="PR3-Cashflow_New(%)2"/>
      <sheetName val="PR3-S-CURVE_(2)2"/>
      <sheetName val="PR3-Cashflow_Contract2"/>
      <sheetName val="PR_3_YEAKNON-CW+AW_2"/>
      <sheetName val="PR_3_YEAKNON-New_BudjetRV2"/>
      <sheetName val="Yaeknon-New_VO_-Structur_Cost2"/>
      <sheetName val="Tro_giup2"/>
      <sheetName val="Đơn_Giá_2"/>
      <sheetName val="4_CĂN2"/>
      <sheetName val="Upah_&amp;_Bahan1"/>
      <sheetName val="ADD_2_(1)2"/>
      <sheetName val="AN_Tdr2"/>
      <sheetName val="97_사업추정(WEKI)1"/>
      <sheetName val="Part_Desc1"/>
      <sheetName val="rap_rinci1"/>
      <sheetName val="crude_SLAB_RE-bar1"/>
      <sheetName val="CRUDE_RE-bar1"/>
      <sheetName val="Eq__Mobilization1"/>
      <sheetName val="Rekap_Addendum1"/>
      <sheetName val="Stden_center1"/>
      <sheetName val="Input_Data1"/>
      <sheetName val="H_Sat_Jembatan1"/>
      <sheetName val="reporting_package-bmel_31-12-01"/>
      <sheetName val="Div_71"/>
      <sheetName val="dt-saranakarya_xls'tunj1"/>
      <sheetName val="A__PENGADAAN1"/>
      <sheetName val="B__TRANSPORTASI1"/>
      <sheetName val="C__KONS_EM1"/>
      <sheetName val="D__KONS_SIPIL1"/>
      <sheetName val="LAMPIRAN_-_TERPASANG1"/>
      <sheetName val="Detail_Realisasi1"/>
      <sheetName val="Exch_rate1"/>
      <sheetName val="box_culvert1"/>
      <sheetName val="NS_GD_UGD1"/>
      <sheetName val="STD_GD_UGD1"/>
      <sheetName val="ANALISA_EDIT1"/>
      <sheetName val="HS_UPAH1"/>
      <sheetName val="HS_BAHAN1"/>
      <sheetName val="DATA_PROYEK1"/>
      <sheetName val="DON_GIA2"/>
      <sheetName val="CHITIET_VL-NC2"/>
      <sheetName val="T_T_CL_VC_DZ_221"/>
      <sheetName val="DS-Thuong_6T_dau1"/>
      <sheetName val="ጊM_&amp;_E_xls]Bill_No_2_1_1"/>
      <sheetName val="COVID_Specific_Manloader1"/>
      <sheetName val="T_KE_CP11"/>
      <sheetName val="Rekap_6_3(6a)1"/>
      <sheetName val="Rekap_6_3(5a)1"/>
      <sheetName val="Rekap_6_3(8a)1"/>
      <sheetName val="Rekap_7_3(1)1"/>
      <sheetName val="Rekap_6_3(10)1"/>
      <sheetName val="Rekap_3_1(3)1"/>
      <sheetName val="Rekap_5_1_11"/>
      <sheetName val="Rekap_5_1_21"/>
      <sheetName val="SAT_UPAH1"/>
      <sheetName val="Unit_Price1"/>
      <sheetName val="Valve_PL1"/>
      <sheetName val="Peralatan_PL1"/>
      <sheetName val="BQ_INT1"/>
      <sheetName val="Harga_Bahan1"/>
      <sheetName val="Analisa_&amp;_Upah1"/>
      <sheetName val="Harsat_Upah2"/>
      <sheetName val="Harsat_Pekerjaan2"/>
      <sheetName val="Analisa_(ok)2"/>
      <sheetName val="DHS_Alat1"/>
      <sheetName val="DHS_Bahan_Material1"/>
      <sheetName val="DHS_Upah1"/>
      <sheetName val="Analisa_Harga_Terpakai1"/>
      <sheetName val="REKAP_VOLUME1"/>
      <sheetName val="STD_GD_UTAMA1"/>
      <sheetName val="ITB_COST2"/>
      <sheetName val="REKAP_ELEKTRIKAL2"/>
      <sheetName val="HRG_BAHAN___UPAH_okk2"/>
      <sheetName val="HRG_BAHAN_&amp;_UPAH_okk2"/>
      <sheetName val="Analis_Kusen_okk2"/>
      <sheetName val="Gal_&amp;_Timb_KAJU2"/>
      <sheetName val="HSD_Alat1"/>
      <sheetName val="HSD_Bahan1"/>
      <sheetName val="Sum_IF1"/>
      <sheetName val="HSD_Upah1"/>
      <sheetName val="DB_SMT_BANUS1"/>
      <sheetName val="H__Dasar1"/>
      <sheetName val="bukan_PNS1"/>
      <sheetName val="Cover_Daf-21"/>
      <sheetName val="TONG_HOP_VL-NC1"/>
      <sheetName val="INDIGINEOUS_ITEMS_1"/>
      <sheetName val="Project_Data1"/>
      <sheetName val="Fans_1"/>
      <sheetName val="Cước_VC_+_ĐM_CP_Tư_vấn1"/>
      <sheetName val="Hệ_số1"/>
      <sheetName val="D_BOARD1"/>
      <sheetName val="analisa_SNI1"/>
      <sheetName val="SAT_EL1"/>
      <sheetName val="rekap_c1"/>
      <sheetName val="AC_BASIC1"/>
      <sheetName val="01A__RAB1"/>
      <sheetName val="4_2_1_Đo_bóc_KL_OLK-061"/>
      <sheetName val="4_1_1_CHI_TIET_OLK-061"/>
      <sheetName val="Bang_tt_mot_so_chi_tiet1"/>
      <sheetName val="Gioi_thieu1"/>
      <sheetName val="3_2_Mechanical_1"/>
      <sheetName val="0200_Siteworks1"/>
      <sheetName val="Nghỉ_lễ1"/>
      <sheetName val="_견적서1"/>
      <sheetName val="Bill_02_INF1"/>
      <sheetName val="FIRE_FIGHTING1"/>
      <sheetName val="ጊM_&amp;_E_xls_Bill_No_2_1_1"/>
      <sheetName val="PE-F-37_Rev_00_Paym_GBP1"/>
      <sheetName val="CHITIET_VL-NCHT1_(2)1"/>
      <sheetName val="Oth_1"/>
      <sheetName val="Hit_Vol_Str_Jambi1"/>
      <sheetName val="REKAP_BQ_1"/>
      <sheetName val="DIV_11"/>
      <sheetName val="BM_DATA_SHEET1"/>
      <sheetName val="Urai___Guide_Post1"/>
      <sheetName val="atap_Ok1"/>
      <sheetName val="DATA_20091"/>
      <sheetName val="DATA_20101"/>
      <sheetName val="Kinerja_Proyek1"/>
      <sheetName val="Target_Raker_TW_III1"/>
      <sheetName val="BK-PU_20111"/>
      <sheetName val="JUMLAHAN_TOTAL_1"/>
      <sheetName val="Analisa_Gabungan1"/>
      <sheetName val="TOTAL_UPAH1"/>
      <sheetName val="rms_remunerasi1"/>
      <sheetName val="ANAL_BOW1"/>
      <sheetName val="Urugan_Pasir1"/>
      <sheetName val="Bill_2_31"/>
      <sheetName val="Bill_2_5B1"/>
      <sheetName val="Bill_2_11"/>
      <sheetName val="Harga_Baru1"/>
      <sheetName val="ANAL_KOEF1"/>
      <sheetName val="daftar_upah1"/>
      <sheetName val="W_HOR1"/>
      <sheetName val="ANSAT_K'AYI1"/>
      <sheetName val="07016,_Master_List-Major_Minor1"/>
      <sheetName val="QS_PT_chi_phi1"/>
      <sheetName val="Items"/>
      <sheetName val="HT"/>
      <sheetName val="単価表"/>
      <sheetName val="CF_-Update_31Jѵl062"/>
      <sheetName val="CaiDat"/>
      <sheetName val="StaffList-OLD"/>
      <sheetName val="CFA"/>
      <sheetName val="CPA7-31"/>
      <sheetName val="ጳ&amp;ጴxጵBጶ ጷQጸMጿ"/>
      <sheetName val="ጵ&amp;ጶxጷTጸsጿ ጿp"/>
      <sheetName val="ጊ&amp;ጱxጲBፍ.ጳLጳS"/>
      <sheetName val="ጳ&amp;ጳxጴSጳaጳMጴ."/>
      <sheetName val="ጳ&amp;ጴxጳBጳ ጴ2ጵ"/>
      <sheetName val="ጴ&amp;ጳxጳCጴeጵ ጶe"/>
      <sheetName val="ጿ&amp;ጊxጱDጲ ፍeጳe"/>
      <sheetName val="ጳ&amp;ጴxጵSጶtጷ ጸe"/>
      <sheetName val="KPVC-BD "/>
      <sheetName val="DK-KH"/>
      <sheetName val="Dinh nghia"/>
      <sheetName val="比率"/>
      <sheetName val="数据库"/>
      <sheetName val="Chenh lech vat tu"/>
      <sheetName val="BPTC -TRUONG HOC (CU400-600)"/>
      <sheetName val="SH - Tien luong"/>
      <sheetName val="Prelim"/>
      <sheetName val="SCOPE OF WORK"/>
      <sheetName val="ESTI."/>
      <sheetName val="HINH ANH"/>
      <sheetName val="CFS3"/>
      <sheetName val="GVL-NC-M"/>
      <sheetName val="Chọn Công ty"/>
      <sheetName val="DS"/>
      <sheetName val="DI-ESTI"/>
      <sheetName val="OE (KSB)"/>
      <sheetName val="OrgRates2000"/>
      <sheetName val="Eng_Hrs (HO)"/>
      <sheetName val="HARGA ALAT"/>
      <sheetName val="S"/>
      <sheetName val="RT13526 CPI"/>
      <sheetName val="_MINGGUAN"/>
      <sheetName val="Analisa_IC"/>
      <sheetName val="Analisa_J"/>
      <sheetName val="Rekap_Biaya_Alat"/>
      <sheetName val="Biaya_Operator"/>
      <sheetName val="Ops_Alat"/>
      <sheetName val="Sewa_Alat"/>
      <sheetName val="dftr harga"/>
      <sheetName val="prhit tulangan"/>
      <sheetName val="vol pek"/>
      <sheetName val="API Table"/>
      <sheetName val="Page 1"/>
      <sheetName val="대비표"/>
      <sheetName val="011C101"/>
      <sheetName val="BILAL2"/>
      <sheetName val="VLL BAFF SDLL"/>
      <sheetName val="1.2"/>
      <sheetName val="Base Case"/>
      <sheetName val="F1.4"/>
      <sheetName val="산출서(HMC)"/>
      <sheetName val="PAGE 1 "/>
      <sheetName val="Connections"/>
      <sheetName val="Cabling Data&amp;Power"/>
      <sheetName val="FORM 3A"/>
      <sheetName val="B_O_Q"/>
      <sheetName val="HM.MEK."/>
      <sheetName val="DIV3"/>
      <sheetName val="anl-b6"/>
      <sheetName val="Anal Alat Type II A"/>
      <sheetName val="FAB-2010 sd 2011"/>
      <sheetName val="200212ac"/>
      <sheetName val="Peralatan (2)"/>
      <sheetName val="R1. GREJA KATHOLIK"/>
      <sheetName val="Pesangon _ jml kary"/>
      <sheetName val="BOQ - HPS PU"/>
      <sheetName val="Harga Dsr"/>
      <sheetName val="DHSD"/>
      <sheetName val="SIMPRO(AGST)"/>
      <sheetName val="PaintBreak"/>
      <sheetName val="envp"/>
      <sheetName val="DafIsi"/>
      <sheetName val="FoB "/>
      <sheetName val="SK"/>
      <sheetName val="hitungan"/>
      <sheetName val="pintuair"/>
      <sheetName val="mob"/>
      <sheetName val="schalat"/>
      <sheetName val="butalat"/>
      <sheetName val="schman"/>
      <sheetName val="butman"/>
      <sheetName val="schmat"/>
      <sheetName val="butmat"/>
      <sheetName val="subK"/>
      <sheetName val="subK (2)"/>
      <sheetName val="fcmc0"/>
      <sheetName val="fcmob"/>
      <sheetName val="fcgal"/>
      <sheetName val="fctimb"/>
      <sheetName val="fcbronj"/>
      <sheetName val="Analisa 2"/>
      <sheetName val="SUM-VOL"/>
      <sheetName val="ALT-1"/>
      <sheetName val="MAT-1"/>
      <sheetName val="UPH-1"/>
      <sheetName val="Antek1"/>
      <sheetName val="Mk Sub Grade"/>
      <sheetName val="Concrete"/>
      <sheetName val="d-kwantitas"/>
      <sheetName val="RC-BHN"/>
      <sheetName val="Input T. Schedule"/>
      <sheetName val="dengan pembangkitan"/>
      <sheetName val="BP"/>
      <sheetName val="div-2"/>
      <sheetName val="HSBU ANA"/>
      <sheetName val="BCT"/>
      <sheetName val="1-LISTRIK"/>
      <sheetName val="Galian batu"/>
      <sheetName val="DAFTAR 7"/>
      <sheetName val="DAFTAR_8"/>
      <sheetName val="Analis Tambahan"/>
      <sheetName val="Analys"/>
      <sheetName val="pelita lapen"/>
      <sheetName val="calc-2"/>
      <sheetName val="DCF"/>
      <sheetName val="Upah "/>
      <sheetName val="elektronik"/>
      <sheetName val="item kompensasi"/>
      <sheetName val="304_06"/>
      <sheetName val="% Prog"/>
      <sheetName val="Proposal"/>
      <sheetName val="Project Sheet"/>
      <sheetName val="data-1"/>
      <sheetName val="JUNI"/>
      <sheetName val="MATL"/>
      <sheetName val="E27"/>
      <sheetName val="N賃率-職"/>
      <sheetName val="TH kinh phi"/>
      <sheetName val="Dinh muc CP KTCB khac"/>
      <sheetName val="CT  PL"/>
      <sheetName val="Pag_hal"/>
      <sheetName val="HPTC"/>
      <sheetName val="HPThau"/>
      <sheetName val="PTThau"/>
      <sheetName val="Div10"/>
      <sheetName val="Div11"/>
      <sheetName val="Div12"/>
      <sheetName val="Div13"/>
      <sheetName val="Div4"/>
      <sheetName val="Div5"/>
      <sheetName val="Div6"/>
      <sheetName val="Div7"/>
      <sheetName val="Div8"/>
      <sheetName val="Div9"/>
      <sheetName val="GV1-D13 (Casement door)"/>
      <sheetName val="Giá hiện trường"/>
      <sheetName val="Đơn Giá TH"/>
      <sheetName val="Hao phí"/>
      <sheetName val="Phân tích"/>
      <sheetName val="C.P Thiết bị"/>
      <sheetName val="T.H Kinh phí"/>
      <sheetName val="Trang bìa"/>
      <sheetName val="Dự toán"/>
      <sheetName val="THONG SO KICH THUOC"/>
      <sheetName val="CTEMCOST"/>
      <sheetName val="TKCK"/>
      <sheetName val="bang gia"/>
      <sheetName val="수량산출"/>
      <sheetName val="QAD-SOP001.F02b"/>
      <sheetName val="QAD-SOP001.F02a"/>
      <sheetName val="Land Dev't. Ph-1"/>
      <sheetName val="간접비 총괄표"/>
      <sheetName val="REBAR"/>
      <sheetName val="당초"/>
      <sheetName val="Break_Cut_Restore"/>
      <sheetName val="prices"/>
      <sheetName val="Floor Level"/>
      <sheetName val="Main Bldg."/>
      <sheetName val="Take-Off"/>
      <sheetName val="Materials"/>
      <sheetName val="Para"/>
      <sheetName val="000000"/>
      <sheetName val="100000"/>
      <sheetName val="RAB-ARS"/>
      <sheetName val="Analisa-PI"/>
      <sheetName val="REKAP-ARS"/>
      <sheetName val="RAB-STRUK"/>
      <sheetName val="REKAP-STRUK"/>
      <sheetName val="RAB-ELEK"/>
      <sheetName val="REKAP-ELEK"/>
      <sheetName val="RAB-MEK"/>
      <sheetName val="REKAP MEK"/>
      <sheetName val="JASA-JASA"/>
      <sheetName val="ANALISA ARS"/>
      <sheetName val="person "/>
      <sheetName val="DGKL"/>
      <sheetName val="EQT-ESTN"/>
      <sheetName val="금융비용"/>
      <sheetName val="BOQ-1"/>
      <sheetName val="TH GIA TRI KL"/>
      <sheetName val="TH vat tu"/>
      <sheetName val="Bang khoi luong"/>
      <sheetName val="Bang phan tich"/>
      <sheetName val="AREA"/>
      <sheetName val="BD-1"/>
      <sheetName val="CTG"/>
      <sheetName val="6호기"/>
      <sheetName val="DMCP"/>
      <sheetName val="HS_TDT"/>
      <sheetName val="ABUT수량-A1"/>
      <sheetName val="dg-VTu"/>
      <sheetName val="CONCRETE WORKS"/>
      <sheetName val="EARTH WORKS"/>
      <sheetName val="MASONRY WORKS"/>
      <sheetName val="GENERAL REQUIREMENTS"/>
      <sheetName val="Add cost08"/>
      <sheetName val="Block A-FlrBm(Conc&amp;Fwk)"/>
      <sheetName val="S-Hotel"/>
      <sheetName val="CANDOI"/>
      <sheetName val="MATK"/>
      <sheetName val="NHATKY"/>
      <sheetName val="Executive Summary"/>
      <sheetName val="맨홀수량집계"/>
      <sheetName val="가시설수량"/>
      <sheetName val="수안보-MBR1"/>
      <sheetName val="단위수량"/>
      <sheetName val="BUDGET"/>
      <sheetName val="DON GIA TRAM (3)"/>
      <sheetName val="수량산출서"/>
      <sheetName val="3-DIV7_B4"/>
      <sheetName val="Rekap_Prelim4"/>
      <sheetName val="1_B4"/>
      <sheetName val="7_1(3)4"/>
      <sheetName val="Harsat_Alat4"/>
      <sheetName val="Perm__Test4"/>
      <sheetName val="Galian_14"/>
      <sheetName val="RP_PROD_094"/>
      <sheetName val="4-Basic_Price4"/>
      <sheetName val="Rekap_Biaya4"/>
      <sheetName val="Peralatan_Utama3"/>
      <sheetName val="Supl_X3"/>
      <sheetName val="HARGA_MATERIAL4"/>
      <sheetName val="Input_monthly_capex3"/>
      <sheetName val="Sumber_Daya4"/>
      <sheetName val="PRD_01-6(I-II)4"/>
      <sheetName val="PRD_01-7_alat4"/>
      <sheetName val="Anls_Hrg_Sat4"/>
      <sheetName val="Sat_Bah___Up4"/>
      <sheetName val="h_sat-bbm4"/>
      <sheetName val="Agregat_Halus_&amp;_Kasar4"/>
      <sheetName val="Master_Dat4"/>
      <sheetName val="RAB_DC4"/>
      <sheetName val="BQ_OE4"/>
      <sheetName val="Agg_Halus_&amp;_Kasar4"/>
      <sheetName val="Divisi_Baru4"/>
      <sheetName val="2_E4"/>
      <sheetName val="2_F4"/>
      <sheetName val="inner_pervious_adjust_3"/>
      <sheetName val="outer_pervious_adjust3"/>
      <sheetName val="SBDY_Jemb_Tayan4"/>
      <sheetName val="BOQ_SNJ_13"/>
      <sheetName val="DKH_CCO_1A3"/>
      <sheetName val="DKH_CCO_1B_R-13"/>
      <sheetName val="DIV_54"/>
      <sheetName val="DIV_64"/>
      <sheetName val="Met__Minor4"/>
      <sheetName val="bearing_PDMR14"/>
      <sheetName val="Stay_Cable_PDMR14"/>
      <sheetName val="Post_Tens-14"/>
      <sheetName val="Schedule_11a3"/>
      <sheetName val="Septick_tank3"/>
      <sheetName val="HRG_DSR_APP3"/>
      <sheetName val="Daf_Dasar_Upah&amp;Bahan3"/>
      <sheetName val="ACTUAL_CHECK3"/>
      <sheetName val="SELISIH_HARGA3"/>
      <sheetName val="Attachment-3_Chem3"/>
      <sheetName val="ﾄﾞﾊﾞｲFUEL_GAS追見3"/>
      <sheetName val="Breakdown_Instrument3"/>
      <sheetName val="DAF__PEKERJAAN3"/>
      <sheetName val="SPESISIKASI_PENAWARAN3"/>
      <sheetName val="Daf-2_4_Baja3"/>
      <sheetName val="TOWER_D4"/>
      <sheetName val="anal-drainase,tanah&amp;ps_batu3"/>
      <sheetName val="BOQ_ADD-123"/>
      <sheetName val="Analisa_Tend3"/>
      <sheetName val="Cash_Flow_bulanan3"/>
      <sheetName val="7_PEK-STRUKTUR3"/>
      <sheetName val="DIV_93"/>
      <sheetName val="7_공정표3"/>
      <sheetName val="AnalisaSIPIL_RIIL3"/>
      <sheetName val="Rekap_Direct_Cost3"/>
      <sheetName val="Uraian_Analisa3"/>
      <sheetName val="HARGA_SAT2"/>
      <sheetName val="ATAP_&amp;_RISER3"/>
      <sheetName val="B_T"/>
      <sheetName val="Gal_Sal"/>
      <sheetName val="H_Alat"/>
      <sheetName val="H_Bahan"/>
      <sheetName val="OLI_HEQ"/>
      <sheetName val="Lead_Schedule"/>
      <sheetName val="Vol_RKAP_2019"/>
      <sheetName val="Rev_RKAP_2019"/>
      <sheetName val="Analisa_HS"/>
      <sheetName val="analisa_Str"/>
      <sheetName val="REKAP_HP"/>
      <sheetName val="5_NP"/>
      <sheetName val="Lingkup_Pekerjaan4"/>
      <sheetName val="Pek_persiapan4"/>
      <sheetName val="anal_baja4"/>
      <sheetName val="m'trl_baja4"/>
      <sheetName val="UPAH_KERJA4"/>
      <sheetName val="BEDA_VOL4"/>
      <sheetName val="LAMP_54"/>
      <sheetName val="D3_13"/>
      <sheetName val="Weight_Bridge3"/>
      <sheetName val="An_harga_alat2"/>
      <sheetName val="AMD_II2"/>
      <sheetName val="AMD_I2"/>
      <sheetName val="dist__mat2"/>
      <sheetName val="Analisa_-Baku2"/>
      <sheetName val="Rekap_Tahap_12"/>
      <sheetName val="BL_(1)2"/>
      <sheetName val="Faktor_Markup2"/>
      <sheetName val="Spesifikasi_2"/>
      <sheetName val="Bahan_&amp;_Upah2"/>
      <sheetName val="120601Sport_Center2"/>
      <sheetName val="00_Jumlah_Total2"/>
      <sheetName val="ANALISA_NOV_'072"/>
      <sheetName val="Hrg_Sat4"/>
      <sheetName val="HARGA_BAHAN&amp;UPAH_2"/>
      <sheetName val="ARC_BANGUNAN_UTAMA2"/>
      <sheetName val="REKAP_ME_2"/>
      <sheetName val="Prod_023"/>
      <sheetName val="A-11_Steel_Str2"/>
      <sheetName val="A-03_Pile2"/>
      <sheetName val="DAFT_ALAT,UPAH_&amp;_MAT2"/>
      <sheetName val="Steel_Material_List2"/>
      <sheetName val="MUA_SA2"/>
      <sheetName val="Analisa_Tend_(2)2"/>
      <sheetName val="B_-_Norelec2"/>
      <sheetName val="ANALISA_(2)2"/>
      <sheetName val="AHS_Marka2"/>
      <sheetName val="D2_22"/>
      <sheetName val="ganti_rugi2"/>
      <sheetName val="UPAH_+_ALAT2"/>
      <sheetName val="Master_Edit1"/>
      <sheetName val="BM_1_(M)2"/>
      <sheetName val="Analisa_RAP2"/>
      <sheetName val="Alat_B2"/>
      <sheetName val="Bahan_B2"/>
      <sheetName val="Upah_B2"/>
      <sheetName val="Analisa_RAB2"/>
      <sheetName val="Rekap_A2"/>
      <sheetName val="Gudang_non_AC-AC_Struktur2"/>
      <sheetName val="Mat__List'082"/>
      <sheetName val="Pos_4-12"/>
      <sheetName val="rek_PUS_oe2"/>
      <sheetName val="S-_Curve_Cash_flow2"/>
      <sheetName val="Gb_Link_Requirement2"/>
      <sheetName val="REKAP_ARSITEKTUR_2"/>
      <sheetName val="LAP__MINGG2"/>
      <sheetName val="Anls-ME_Tampil2"/>
      <sheetName val="Urai__Resap_pengikat2"/>
      <sheetName val="CONS_2"/>
      <sheetName val="MAPDC_2"/>
      <sheetName val="H_Upah2"/>
      <sheetName val="Prog_Real2"/>
      <sheetName val="PRY_022"/>
      <sheetName val="LAMPIRAN_-B2"/>
      <sheetName val="Isian_Biodata2"/>
      <sheetName val="Analisa_Tekhnis1"/>
      <sheetName val="Eval__Arus_Kas1"/>
      <sheetName val="cv__2_1"/>
      <sheetName val="Analis_harga2"/>
      <sheetName val="List_Plant2"/>
      <sheetName val="Mech_CIF1"/>
      <sheetName val="Data_11"/>
      <sheetName val="PRD_01-41"/>
      <sheetName val="PRD_01-32"/>
      <sheetName val="REKAP_BQ1"/>
      <sheetName val="Piping_Cost1"/>
      <sheetName val="Direct_Cost_Thp_21"/>
      <sheetName val="Ana_duct1"/>
      <sheetName val="Harsat_Upah_STR_ARS1"/>
      <sheetName val="_PE-F-42_MR_9_Manpower1"/>
      <sheetName val="REKAP_STRUKTUR1"/>
      <sheetName val="Analisa_SNI_STANDART_1"/>
      <sheetName val="Sec_I_ML1"/>
      <sheetName val="Owning_cost_Alat1"/>
      <sheetName val="610_041"/>
      <sheetName val="610_051"/>
      <sheetName val="610_061"/>
      <sheetName val="610_071"/>
      <sheetName val="610_081"/>
      <sheetName val="sumber_data_alat1"/>
      <sheetName val="M_AR-KUAT1"/>
      <sheetName val="Bill_No_6_Koord___Attendance1"/>
      <sheetName val="Bill_No_4_Summary_1"/>
      <sheetName val="CF_Rp-USD1"/>
      <sheetName val="01_FA1"/>
      <sheetName val="REKAP_A_BESAR1"/>
      <sheetName val="T-3_4_Cost_of_Equipment1"/>
      <sheetName val="T-3_2_UP_Labour1"/>
      <sheetName val="PHU_051"/>
      <sheetName val="Hal_010MUKAMC1"/>
      <sheetName val="BL__1_1"/>
      <sheetName val="Analisa_Bahan1"/>
      <sheetName val="harsat_sdy1"/>
      <sheetName val="Format_Daftar_Sewa_Alat_1"/>
      <sheetName val="Uraian_Upah1"/>
      <sheetName val="UBA_RAB1"/>
      <sheetName val="RAP_M1"/>
      <sheetName val="BUL_M1"/>
      <sheetName val="Analisa_Fave1"/>
      <sheetName val="Harsat_Bahan1"/>
      <sheetName val="Harsat_Subkon1"/>
      <sheetName val="Rek_An1"/>
      <sheetName val="Analis_Upah1"/>
      <sheetName val="RAB_Temiling_1"/>
      <sheetName val="pek_tanah_utk_irigasi1"/>
      <sheetName val="Formula_Paket_A1"/>
      <sheetName val="AC_WIL_SERANG1"/>
      <sheetName val="Prod_15-51"/>
      <sheetName val="Prod_024"/>
      <sheetName val="Ana__PU1"/>
      <sheetName val="Tabel_Item1"/>
      <sheetName val="Tabel_Satuan1"/>
      <sheetName val="Tabel_Alat1"/>
      <sheetName val="Tabel_Bahan1"/>
      <sheetName val="Tabel_Tenaga1"/>
      <sheetName val="New_MADC_(2)1"/>
      <sheetName val="Analisa_Satuan1"/>
      <sheetName val="LKT_-_HL1"/>
      <sheetName val="LKT_-_HS1"/>
      <sheetName val="Metod_TWR1"/>
      <sheetName val="HRGA_SATUAN_UPAH-BAHAN1"/>
      <sheetName val="HS_Bhn1"/>
      <sheetName val="Cek_list1"/>
      <sheetName val="ANALIS_ALAT"/>
      <sheetName val="Permanent_info"/>
      <sheetName val="surfacing_&amp;_point___"/>
      <sheetName val="stone_mas_ARE"/>
      <sheetName val="New_MADC"/>
      <sheetName val="GALIAN_batu_ok_(89)"/>
      <sheetName val="Data_Alat"/>
      <sheetName val="ELEMENT_SUM"/>
      <sheetName val="REKOM-Rekap_SCEDULE_3"/>
      <sheetName val="i-j__Pengalaman"/>
      <sheetName val="Daftar_Kuantitas_&amp;_Harga__MC_0"/>
      <sheetName val="BQ_ARS1"/>
      <sheetName val="Bill-5_2"/>
      <sheetName val="Bill-9_1"/>
      <sheetName val="Bill-6_1_1-6_1_3"/>
      <sheetName val="ELECTRIC_DATA"/>
      <sheetName val="ตาราง_G"/>
      <sheetName val="KEDUNG_GOONG"/>
      <sheetName val="Vol_Admin&amp;Canteen"/>
      <sheetName val="rek_det_1-3"/>
      <sheetName val="H-Bahan_&amp;_Tenaga"/>
      <sheetName val="Vol__Mg_10"/>
      <sheetName val="TONGKE3p_"/>
      <sheetName val="TH_VL,_NC,_DDHT_Thanhphuoc"/>
      <sheetName val="BARU-4_"/>
      <sheetName val="HSUB_SARPRA"/>
      <sheetName val="bill_qty"/>
      <sheetName val="Analisa_HSP"/>
      <sheetName val="REFERENCE_TABLE"/>
      <sheetName val="FIN_KODE"/>
      <sheetName val="_MINGGUAN1"/>
      <sheetName val="Analisa_IC1"/>
      <sheetName val="Analisa_J1"/>
      <sheetName val="Rekap_Biaya_Alat1"/>
      <sheetName val="Biaya_Operator1"/>
      <sheetName val="Ops_Alat1"/>
      <sheetName val="Sewa_Alat1"/>
      <sheetName val="H_&amp;_U"/>
      <sheetName val="Sales_Rental"/>
      <sheetName val="Sales_Parameter"/>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ALATAN_PROYEK_GOL_III_A"/>
      <sheetName val="PL_SPP_per_ton"/>
      <sheetName val="HR_Detail"/>
      <sheetName val="LAMP_2_2"/>
      <sheetName val="SPI_GMBH"/>
      <sheetName val="M_12__2_"/>
      <sheetName val="Account_Code"/>
      <sheetName val="NAMA_DEPT"/>
      <sheetName val="STOK_MAT"/>
      <sheetName val="Master_Schedule"/>
      <sheetName val="AA_1_1_BNI"/>
      <sheetName val="TS_(A3)"/>
      <sheetName val="ENC_14"/>
      <sheetName val="Analisa_Bangun_"/>
      <sheetName val="D2_4"/>
      <sheetName val="D4_3_(TE)"/>
      <sheetName val="D5_3_(TF)_"/>
      <sheetName val="D8_3_(TJ)"/>
      <sheetName val="HS_Dasar_"/>
      <sheetName val="HD_BAHAN"/>
      <sheetName val="BOQ_CONTRACT_WK"/>
      <sheetName val="Analisa_K"/>
      <sheetName val="HS_KALIJATI"/>
      <sheetName val="Daftar_Upah,Bhn,&amp;_alat"/>
      <sheetName val="Tambahan_anal"/>
      <sheetName val="An__Alat"/>
      <sheetName val="C___C___R"/>
      <sheetName val="SAT_PL"/>
      <sheetName val="ANalisa_"/>
      <sheetName val="A_4_3"/>
      <sheetName val="IN_OUT"/>
      <sheetName val="PEKERJAAN_PERSIAPAN"/>
      <sheetName val="Ans_Kom_Precast"/>
      <sheetName val="UPAH_&amp;_BHN"/>
      <sheetName val="Form_I"/>
      <sheetName val="Alat_Beton"/>
      <sheetName val="fin_pro_centers"/>
      <sheetName val="320000_CABANG_VI"/>
      <sheetName val="crewlist_S"/>
      <sheetName val="Daft_Sewa_Alat"/>
      <sheetName val="Peralatan_(2)"/>
      <sheetName val="R1__GREJA_KATHOLIK"/>
      <sheetName val="Pesangon___jml_kary"/>
      <sheetName val="BOQ_-_HPS_PU"/>
      <sheetName val="Harga_Dsr"/>
      <sheetName val="FoB_"/>
      <sheetName val="subK_(2)"/>
      <sheetName val="Analisa_2"/>
      <sheetName val="Mk_Sub_Grade"/>
      <sheetName val="FAB-2010_sd_2011"/>
      <sheetName val="HSBU_ANA"/>
      <sheetName val="Analis_Tambahan"/>
      <sheetName val="pelita_lapen"/>
      <sheetName val="Data_Masukan"/>
      <sheetName val="Fisik_2012"/>
      <sheetName val="Pek__Persiapan"/>
      <sheetName val="Rekap_Anl_K"/>
      <sheetName val="Rekap_Anl_SNI"/>
      <sheetName val="FORM_3A"/>
      <sheetName val="Galian_batu"/>
      <sheetName val="DAFTAR_7"/>
      <sheetName val="Upah_"/>
      <sheetName val="Camar_ac_opname"/>
      <sheetName val="KAKTUS_KLAS_A"/>
      <sheetName val="BQ_DP_(2)"/>
      <sheetName val="RAB_"/>
      <sheetName val="REKAP_(2)"/>
      <sheetName val="KW_(2)"/>
      <sheetName val="srt_(2)"/>
      <sheetName val="Rekap_DP"/>
      <sheetName val="BQ_DP"/>
      <sheetName val="RAW_MATERIALS_"/>
      <sheetName val="item_kompensasi"/>
      <sheetName val="G1_Sheet"/>
      <sheetName val="REKAPTF_Jul_Agus"/>
      <sheetName val="MATERIAL_ANALISA"/>
      <sheetName val="bq_analisa"/>
      <sheetName val="Daftar_Kuantitas_dan_Harga"/>
      <sheetName val="rkpm_2007"/>
      <sheetName val="perkerasan_rigid"/>
      <sheetName val="metode "/>
      <sheetName val="Financ. Overview"/>
      <sheetName val="Toolbox"/>
      <sheetName val="WAGES"/>
      <sheetName val="ANMPI"/>
      <sheetName val="WRItten(1)"/>
      <sheetName val="DaftarHS"/>
      <sheetName val="isian"/>
      <sheetName val="P B J"/>
      <sheetName val="skenario"/>
      <sheetName val="Data Pendukung"/>
      <sheetName val="841"/>
      <sheetName val="811"/>
      <sheetName val="III.C.1"/>
      <sheetName val="III.C.9"/>
      <sheetName val="MC.100 BRONJONG"/>
      <sheetName val="III.C.15"/>
      <sheetName val="PH"/>
      <sheetName val="Airside"/>
      <sheetName val="Iuran Nopember 2002"/>
      <sheetName val="6-AGREGAT"/>
      <sheetName val="ocean voyage"/>
      <sheetName val="Pesanan"/>
      <sheetName val="Penjualan"/>
      <sheetName val="Buis beton"/>
      <sheetName val="Bronjong"/>
      <sheetName val="ANALISA-K"/>
      <sheetName val="Raw Data"/>
      <sheetName val="Dsr Hitung"/>
      <sheetName val="Rates"/>
      <sheetName val="harga lama"/>
      <sheetName val="Breakdown ACMV"/>
      <sheetName val="Kabel"/>
      <sheetName val="Pipa"/>
      <sheetName val="Paul base sheet "/>
      <sheetName val="ged"/>
      <sheetName val="HSA &amp; PAB"/>
      <sheetName val="PkRp"/>
      <sheetName val="DynamicChart"/>
      <sheetName val="DataTable"/>
      <sheetName val="Rekap 2011"/>
      <sheetName val="rcnpdp"/>
      <sheetName val="Rekap RAP"/>
      <sheetName val="Gal. selokan"/>
      <sheetName val="RESOURCE MODEL"/>
      <sheetName val="DHT"/>
      <sheetName val="Satuan Pek."/>
      <sheetName val="valve-20k"/>
      <sheetName val="Steel-Twr"/>
      <sheetName val="Dafmat"/>
      <sheetName val="Fees and GC's Manloader"/>
      <sheetName val="Shell &amp; Core"/>
      <sheetName val="S-Curve "/>
      <sheetName val="P-tanah"/>
      <sheetName val="DAS-SAT"/>
      <sheetName val="Control Galv "/>
      <sheetName val="Br.(GF)"/>
      <sheetName val="Br.(2)"/>
      <sheetName val="Br.3,5"/>
      <sheetName val="Br.4,6"/>
      <sheetName val="Br.(8)"/>
      <sheetName val="Br.(9)"/>
      <sheetName val="Br.(15)"/>
      <sheetName val="Br.(18)-16sd31"/>
      <sheetName val="Br.(32)"/>
      <sheetName val="Br.(33)"/>
      <sheetName val="Br.(42)-35sd48"/>
      <sheetName val="Br.(49)"/>
      <sheetName val="Br.Rf"/>
      <sheetName val="BAHAN Dekat"/>
      <sheetName val="KPP"/>
      <sheetName val="HRG-DASAR"/>
      <sheetName val="RM-034"/>
      <sheetName val="PRICE (2)"/>
      <sheetName val="MENU"/>
      <sheetName val="D-3 (M)"/>
      <sheetName val="satuan_pek_ars"/>
      <sheetName val="DAF-3"/>
      <sheetName val="INFO"/>
      <sheetName val="Daftar Customer"/>
      <sheetName val="23FDK"/>
      <sheetName val="09StrukFas"/>
      <sheetName val="Rencana Pemberian Kredit"/>
      <sheetName val="ANALISA railing"/>
      <sheetName val="D2 "/>
      <sheetName val="Skh 1 10 1 17"/>
      <sheetName val="SKH 1 10 3"/>
      <sheetName val="Upah,Bahan,Alat"/>
      <sheetName val="Hsatbahan"/>
      <sheetName val="Sektor"/>
      <sheetName val="15BATA"/>
      <sheetName val="ANAL-TRM"/>
      <sheetName val="REQDELTA"/>
      <sheetName val="2004CJ"/>
      <sheetName val="Assumptions "/>
      <sheetName val="Expense Schedule (4)"/>
      <sheetName val="노무비"/>
      <sheetName val="建物概要"/>
      <sheetName val="Book 1 Summary"/>
      <sheetName val="DGG"/>
      <sheetName val="TH-Dien"/>
      <sheetName val="RESIDU-3"/>
      <sheetName val="ESTI_"/>
      <sheetName val="DI_ESTI"/>
      <sheetName val="3. KC - PODIUM"/>
      <sheetName val="Arch"/>
      <sheetName val="BM"/>
      <sheetName val="fixwater"/>
      <sheetName val="Equipt Rental"/>
      <sheetName val="Worksheet"/>
      <sheetName val="종합"/>
      <sheetName val="BLDG4"/>
      <sheetName val="LIBRARY"/>
      <sheetName val="평균환율-USD"/>
      <sheetName val="TPK(I) Budget"/>
      <sheetName val="subcon sched"/>
      <sheetName val="Electrical Pricelist"/>
      <sheetName val="Summary - Buildings"/>
      <sheetName val="CashFlwProjections"/>
      <sheetName val="Shut down"/>
      <sheetName val="LLEGADA"/>
      <sheetName val="Bill 2 -RETAIL"/>
      <sheetName val="PLAN_FEB97"/>
      <sheetName val="Front Page"/>
      <sheetName val="surge tank qty"/>
      <sheetName val="material specs"/>
      <sheetName val="scaffold UPA"/>
      <sheetName val="Codes,..."/>
      <sheetName val="MTO"/>
      <sheetName val="INNER TANK"/>
      <sheetName val="IPE"/>
      <sheetName val="March"/>
      <sheetName val="환율"/>
      <sheetName val="計画用役根拠"/>
      <sheetName val="GEN REQ"/>
      <sheetName val="SD and START UP"/>
      <sheetName val="EXR"/>
      <sheetName val="Equipment 2"/>
      <sheetName val="입력값"/>
      <sheetName val="B1"/>
      <sheetName val="적용환율"/>
      <sheetName val="Named Range"/>
      <sheetName val="C.배수관공"/>
      <sheetName val="Fitting"/>
      <sheetName val="Water"/>
      <sheetName val="Pro(E)_10"/>
      <sheetName val="MAKER_(E)10"/>
      <sheetName val="Bill_Of_Quantity10"/>
      <sheetName val="H_Satuan10"/>
      <sheetName val="rab_me_(by_owner)_10"/>
      <sheetName val="BQ_(by_owner)10"/>
      <sheetName val="rab_me_(fisik)10"/>
      <sheetName val="GLP_200110"/>
      <sheetName val="01A-_RAB9"/>
      <sheetName val="Bill_of_Qty_MEP9"/>
      <sheetName val="Anl_+10"/>
      <sheetName val="DAF_3_110"/>
      <sheetName val="DAF_3_119"/>
      <sheetName val="HB_9"/>
      <sheetName val="5_1_ELEKTRIKAL-ELEKTRONIK9"/>
      <sheetName val="ELEC_STIS8"/>
      <sheetName val="BoQ_STR9"/>
      <sheetName val="Finishing_(2)9"/>
      <sheetName val="NS_GD_UTAMA9"/>
      <sheetName val="HRG_BHN8"/>
      <sheetName val="BQ_Arsitektur9"/>
      <sheetName val="Isolasi_Luar_Dalam8"/>
      <sheetName val="Isolasi_Luar8"/>
      <sheetName val="Tie_Beam_GN9"/>
      <sheetName val="Tangga_GN9"/>
      <sheetName val="rab_-_persiapan_&amp;_lantai-19"/>
      <sheetName val="REF_ONLY9"/>
      <sheetName val="FORM_X_COST9"/>
      <sheetName val="Analis_Kusen_1_ESKALASI9"/>
      <sheetName val="Transfer_Pump8"/>
      <sheetName val="Analisa_ME8"/>
      <sheetName val="NP_(4)8"/>
      <sheetName val="HS_Alat8"/>
      <sheetName val="ANALISA_PEK_UMUM8"/>
      <sheetName val="BOQ_INTERN8"/>
      <sheetName val="M_&amp;_E8"/>
      <sheetName val="KODE_REK8"/>
      <sheetName val="BGNN_UTILITAS8"/>
      <sheetName val="ANLS_20098"/>
      <sheetName val="Harga_Bahan_&amp;_Upah_8"/>
      <sheetName val="analisa_pagar8"/>
      <sheetName val="D_&amp;_W_sizes8"/>
      <sheetName val="an__struktur8"/>
      <sheetName val="Rek_Tot8"/>
      <sheetName val="dATA_pc8"/>
      <sheetName val="BANGUNAN_PENUNJANG8"/>
      <sheetName val="Tata_Udara8"/>
      <sheetName val="RAB_AR&amp;STR8"/>
      <sheetName val="Master_1_08"/>
      <sheetName val="Har_Sat8"/>
      <sheetName val="L3_An_H_Sat_Mob8"/>
      <sheetName val="DRUP_(ASLI)8"/>
      <sheetName val="Cover_(x)8"/>
      <sheetName val="Cor_Apt8"/>
      <sheetName val="PT_8"/>
      <sheetName val="struktur_tdk_dipakai8"/>
      <sheetName val="Ｎｏ_138"/>
      <sheetName val="Div26_-_Elect8"/>
      <sheetName val="gia_vt,nc,may8"/>
      <sheetName val="Cover_CKE8"/>
      <sheetName val="Summary_Mech_8"/>
      <sheetName val="Mech__BQ8"/>
      <sheetName val="P_APRIL_20168"/>
      <sheetName val="Qttn_Report8"/>
      <sheetName val="M%20&amp;%20E_xls8"/>
      <sheetName val="Vol__Lantai_Tipikal8"/>
      <sheetName val="Analisa_Struktur8"/>
      <sheetName val="Pas__bata_(anyar)8"/>
      <sheetName val="Pas__bata8"/>
      <sheetName val="PILE_CAP8"/>
      <sheetName val="TIE_BEAM8"/>
      <sheetName val="INPUT_BALOK8"/>
      <sheetName val="itungan_Balok8"/>
      <sheetName val="RASIO_SLAB8"/>
      <sheetName val="PIT_LIFT8"/>
      <sheetName val="BANG_TONG_HOP_(2)8"/>
      <sheetName val="Bill_No_2_1_8"/>
      <sheetName val="RKP_PLUMBING8"/>
      <sheetName val="DAFTAR_HARGA8"/>
      <sheetName val="SK_MIgas_toilet_lt-40,_R-28"/>
      <sheetName val="SK_MIgas_toilet_lt-40,_R-0_(P'8"/>
      <sheetName val="PLINT_3_1_G8"/>
      <sheetName val="concept_cost_code8"/>
      <sheetName val="summary_cost_code8"/>
      <sheetName val="kas_proyek8"/>
      <sheetName val="lain_lain8"/>
      <sheetName val="APT___BALCONIES8"/>
      <sheetName val="Urai_Galian_Tanah8"/>
      <sheetName val="K_Lead8"/>
      <sheetName val="SATUAN_8"/>
      <sheetName val="Analisa_Harga8"/>
      <sheetName val="TH_DZ358"/>
      <sheetName val="Analisa_Harga_Satuan8"/>
      <sheetName val="Mat_Mek8"/>
      <sheetName val="Buy_vs__Lease_Car8"/>
      <sheetName val="Division__4_-_PLB_Works8"/>
      <sheetName val="chi_phi_truc_tiep8"/>
      <sheetName val="Bill_2_2_Villa_2_beds8"/>
      <sheetName val="MARK_UP8"/>
      <sheetName val="lt__dasar8"/>
      <sheetName val="dien_tich7"/>
      <sheetName val="BQ_External7"/>
      <sheetName val="CFA_(ME)7"/>
      <sheetName val="Pekerjaan_Harian7"/>
      <sheetName val="Mahasiswa_2_lantai7"/>
      <sheetName val="DO_AM_DT7"/>
      <sheetName val="Analisa_Upah_&amp;_Bahan_Plum7"/>
      <sheetName val="AN__TAMPL7"/>
      <sheetName val="Beton_K-2507"/>
      <sheetName val="Harga_Dasar7"/>
      <sheetName val="Daftar_berat7"/>
      <sheetName val="daf_isi_(xref)7"/>
      <sheetName val="Currency_Rate7"/>
      <sheetName val="Analisa_ME_UPT7"/>
      <sheetName val="tabulation_(comparison)7"/>
      <sheetName val="valeurs_de_base7"/>
      <sheetName val="_Finish7"/>
      <sheetName val="Finish_code7"/>
      <sheetName val="Door_schedule7"/>
      <sheetName val="Sanitary_ware7"/>
      <sheetName val="SUM_6-27"/>
      <sheetName val="Khoi_luong7"/>
      <sheetName val="Gia_thue7"/>
      <sheetName val="Town_House_7"/>
      <sheetName val="Type-A2_Corner7"/>
      <sheetName val="Bill_02_-_Xay_gach-Pou_7"/>
      <sheetName val="Bill_03-Chống_thấm-Pou7"/>
      <sheetName val="Bill_05_-_Hoan_thien-Pou_7"/>
      <sheetName val="Bill_02_-_Xay_gach-Tower7"/>
      <sheetName val="Bill_03-Chống_thấm-Tower7"/>
      <sheetName val="Bill_05_-_Hoan_thien-Tower7"/>
      <sheetName val="NSA_fr_Revit7"/>
      <sheetName val="CF_-Update_31Jul067"/>
      <sheetName val="AUTOMATIC_SELECT7"/>
      <sheetName val="U_P_List7"/>
      <sheetName val="Gia_vat_tu7"/>
      <sheetName val="DG_7"/>
      <sheetName val="bhn_FINAL5"/>
      <sheetName val="Data_Tower5"/>
      <sheetName val="Anls_teknis5"/>
      <sheetName val="Harga_Kabel5"/>
      <sheetName val="sum_mdc5"/>
      <sheetName val="_N_Finansal_Eğri5"/>
      <sheetName val="Budget_Code5"/>
      <sheetName val="Pengalaman_Per5"/>
      <sheetName val="DES_155"/>
      <sheetName val="Basic_Price5"/>
      <sheetName val="Unit_Rate5"/>
      <sheetName val="Kuantitas_&amp;_Harga5"/>
      <sheetName val="sheet_25"/>
      <sheetName val="RAB_ME5"/>
      <sheetName val="Analisa_Mob__35"/>
      <sheetName val="Analisa_Mob_15"/>
      <sheetName val="Analisa_Alat5"/>
      <sheetName val="Analisa_Mob__25"/>
      <sheetName val="MAIN_GATE_HOUSE5"/>
      <sheetName val="Electrical_Works5"/>
      <sheetName val="H_T__INCOMING_SYSTEM5"/>
      <sheetName val="TLSKIN_LWR5"/>
      <sheetName val="MTO_REV_05"/>
      <sheetName val="Analisa___Upah5"/>
      <sheetName val="EXTERNAL_WORK5"/>
      <sheetName val="Grafik_Lab_5"/>
      <sheetName val="Bảng_Giá5"/>
      <sheetName val="Elec_LG5"/>
      <sheetName val="DATA_KC4"/>
      <sheetName val="Priced_BOQ4"/>
      <sheetName val="Expenses_(M)4"/>
      <sheetName val="A2&amp;3__AC4"/>
      <sheetName val="A4&amp;5__Fan4"/>
      <sheetName val="1__Office_stationary4"/>
      <sheetName val="2__Safety4"/>
      <sheetName val="3__Meal_fee4"/>
      <sheetName val="4__Temporary4"/>
      <sheetName val="Public_Area4"/>
      <sheetName val="GRAND_REKAP4"/>
      <sheetName val="CONSTRUCTION_COMPONENT4"/>
      <sheetName val="chiet_tinh4"/>
      <sheetName val="AC_LOAD4"/>
      <sheetName val="A+Supl_4"/>
      <sheetName val="Cac_HS_hieu_chinh4"/>
      <sheetName val="Bill_Tổng4"/>
      <sheetName val="TH_Công_việc-_D214"/>
      <sheetName val="ANH_VU_D124"/>
      <sheetName val="Hỗ_trợ_căn_Hoist4"/>
      <sheetName val="THKL_Xay_to4"/>
      <sheetName val="D17_(thuc)4"/>
      <sheetName val="vật_tư4"/>
      <sheetName val="Công_nhật_Đợt_15-_End4"/>
      <sheetName val="KL_L294"/>
      <sheetName val="Công_nhật_Đợt_144"/>
      <sheetName val="D10-_KL_dự_trù_QT4"/>
      <sheetName val="D07_(CCM)__4"/>
      <sheetName val="D06_(CCM)_4"/>
      <sheetName val="D05_(CCM)4"/>
      <sheetName val="D02_(2)4"/>
      <sheetName val="15_Harga_Satuan_Bahan4"/>
      <sheetName val="NP_(2)4"/>
      <sheetName val="HD_UPAH4"/>
      <sheetName val="Rekap_Analisa4"/>
      <sheetName val="bahan_SNI4"/>
      <sheetName val="NP__2_4"/>
      <sheetName val="Man_Power4"/>
      <sheetName val="BOQ_EM4"/>
      <sheetName val="DIVISI_34"/>
      <sheetName val="StructEarth_34"/>
      <sheetName val="Du_thau3"/>
      <sheetName val="5_2_1_Đo_bóc_KL_OLK-063"/>
      <sheetName val="Fill_this_out_first___6"/>
      <sheetName val="Criteria_3"/>
      <sheetName val="MEP_Detail3"/>
      <sheetName val="01-main_building3"/>
      <sheetName val="04-pipe_bridge3"/>
      <sheetName val="07-bike_park3"/>
      <sheetName val="PR_3_YEAKNON-New_VO_3"/>
      <sheetName val="PR3-Cashflow_New(%)3"/>
      <sheetName val="PR3-S-CURVE_(2)3"/>
      <sheetName val="PR3-Cashflow_Contract3"/>
      <sheetName val="PR_3_YEAKNON-CW+AW_3"/>
      <sheetName val="PR_3_YEAKNON-New_BudjetRV3"/>
      <sheetName val="Yaeknon-New_VO_-Structur_Cost3"/>
      <sheetName val="BAHAN_&amp;_ALAT_3"/>
      <sheetName val="Analisa_Upah___Bahan_Plum3"/>
      <sheetName val="an_utara3"/>
      <sheetName val="analisa_panel3"/>
      <sheetName val="PERF_TEST_Pre_MP3"/>
      <sheetName val="Fill_this_out_first___7"/>
      <sheetName val="AN_EI_5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REKAP_TOTAL3"/>
      <sheetName val="JARINGAN_AIR_BERSIH3"/>
      <sheetName val="TYPE_E_ME3"/>
      <sheetName val="TYPE_A_ME3"/>
      <sheetName val="TYPE_B_ME3"/>
      <sheetName val="TYPE_C_ME3"/>
      <sheetName val="TYPE_D_ME3"/>
      <sheetName val="JARINGAN_LISTRIK3"/>
      <sheetName val="TYPE_A3"/>
      <sheetName val="TYPE_B3"/>
      <sheetName val="TYPE_C3"/>
      <sheetName val="TYPE_D3"/>
      <sheetName val="TYPE_E3"/>
      <sheetName val="Bill_No_6_Koord_&amp;_Attendance3"/>
      <sheetName val="1_1__KCT_(NHÀ_XƯỞNG)3"/>
      <sheetName val="1_4_HẠ_TẦNG_X_ÉP3"/>
      <sheetName val="ĐỊNH_MỨC_CÔNG_NHẬT3"/>
      <sheetName val="6_1_KẾT_CẤU_THÉP_-VP3"/>
      <sheetName val="TLT_-_WEIGHT_REBAR3"/>
      <sheetName val="DANH_SÁCH_CN3"/>
      <sheetName val="NHÀ_XE3"/>
      <sheetName val="HẠ_TẦNG3"/>
      <sheetName val="LƯƠNG_CN_GỘP_3"/>
      <sheetName val="chC_công_nhật3"/>
      <sheetName val="TONG_HOP3"/>
      <sheetName val="DG_1203-15-03_KHO3"/>
      <sheetName val="THEO_DÕI_CÔNG__ĐỘI3"/>
      <sheetName val="phân_việc_CN3"/>
      <sheetName val="nghiệm_thu_CV_CN3"/>
      <sheetName val="Tro_giup3"/>
      <sheetName val="Đơn_Giá_3"/>
      <sheetName val="DON_GIA3"/>
      <sheetName val="CHITIET_VL-NC3"/>
      <sheetName val="4_CĂN3"/>
      <sheetName val="Upah_&amp;_Bahan2"/>
      <sheetName val="ADD_2_(1)3"/>
      <sheetName val="AN_Tdr3"/>
      <sheetName val="97_사업추정(WEKI)2"/>
      <sheetName val="Part_Desc2"/>
      <sheetName val="rap_rinci2"/>
      <sheetName val="crude_SLAB_RE-bar2"/>
      <sheetName val="CRUDE_RE-bar2"/>
      <sheetName val="Eq__Mobilization2"/>
      <sheetName val="Rekap_Addendum2"/>
      <sheetName val="ጊM_&amp;_E_xls]Bill_No_2_1_2"/>
      <sheetName val="T_T_CL_VC_DZ_222"/>
      <sheetName val="Stden_center2"/>
      <sheetName val="Input_Data2"/>
      <sheetName val="H_Sat_Jembatan2"/>
      <sheetName val="reporting_package-bmel_31-12-02"/>
      <sheetName val="Div_72"/>
      <sheetName val="dt-saranakarya_xls'tunj2"/>
      <sheetName val="A__PENGADAAN2"/>
      <sheetName val="B__TRANSPORTASI2"/>
      <sheetName val="C__KONS_EM2"/>
      <sheetName val="D__KONS_SIPIL2"/>
      <sheetName val="LAMPIRAN_-_TERPASANG2"/>
      <sheetName val="Detail_Realisasi2"/>
      <sheetName val="Exch_rate2"/>
      <sheetName val="box_culvert2"/>
      <sheetName val="NS_GD_UGD2"/>
      <sheetName val="STD_GD_UGD2"/>
      <sheetName val="ANALISA_EDIT2"/>
      <sheetName val="HS_UPAH2"/>
      <sheetName val="HS_BAHAN2"/>
      <sheetName val="DATA_PROYEK2"/>
      <sheetName val="COVID_Specific_Manloader2"/>
      <sheetName val="Project_Data2"/>
      <sheetName val="DS-Thuong_6T_dau2"/>
      <sheetName val="Fans_2"/>
      <sheetName val="Rekap_6_3(6a)2"/>
      <sheetName val="Rekap_6_3(5a)2"/>
      <sheetName val="Rekap_6_3(8a)2"/>
      <sheetName val="Rekap_7_3(1)2"/>
      <sheetName val="Rekap_6_3(10)2"/>
      <sheetName val="Rekap_3_1(3)2"/>
      <sheetName val="Rekap_5_1_12"/>
      <sheetName val="Rekap_5_1_22"/>
      <sheetName val="SAT_UPAH2"/>
      <sheetName val="Valve_PL2"/>
      <sheetName val="Peralatan_PL2"/>
      <sheetName val="BQ_INT2"/>
      <sheetName val="Harga_Bahan2"/>
      <sheetName val="Analisa_&amp;_Upah2"/>
      <sheetName val="Harsat_Upah3"/>
      <sheetName val="Harsat_Pekerjaan3"/>
      <sheetName val="Analisa_(ok)3"/>
      <sheetName val="DHS_Alat2"/>
      <sheetName val="DHS_Bahan_Material2"/>
      <sheetName val="DHS_Upah2"/>
      <sheetName val="Analisa_Harga_Terpakai2"/>
      <sheetName val="REKAP_VOLUME2"/>
      <sheetName val="STD_GD_UTAMA2"/>
      <sheetName val="ITB_COST3"/>
      <sheetName val="REKAP_ELEKTRIKAL3"/>
      <sheetName val="HRG_BAHAN___UPAH_okk3"/>
      <sheetName val="HRG_BAHAN_&amp;_UPAH_okk3"/>
      <sheetName val="Analis_Kusen_okk3"/>
      <sheetName val="Gal_&amp;_Timb_KAJU3"/>
      <sheetName val="HSD_Alat2"/>
      <sheetName val="HSD_Bahan2"/>
      <sheetName val="Sum_IF2"/>
      <sheetName val="HSD_Upah2"/>
      <sheetName val="DB_SMT_BANUS2"/>
      <sheetName val="H__Dasar2"/>
      <sheetName val="bukan_PNS2"/>
      <sheetName val="Cover_Daf-22"/>
      <sheetName val="TONG_HOP_VL-NC2"/>
      <sheetName val="Bang_tt_mot_so_chi_tiet2"/>
      <sheetName val="Gioi_thieu2"/>
      <sheetName val="T_KE_CP12"/>
      <sheetName val="INDIGINEOUS_ITEMS_2"/>
      <sheetName val="Cước_VC_+_ĐM_CP_Tư_vấn2"/>
      <sheetName val="Hệ_số2"/>
      <sheetName val="D_BOARD2"/>
      <sheetName val="analisa_SNI2"/>
      <sheetName val="SAT_EL2"/>
      <sheetName val="rekap_c2"/>
      <sheetName val="AC_BASIC2"/>
      <sheetName val="01A__RAB2"/>
      <sheetName val="4_2_1_Đo_bóc_KL_OLK-062"/>
      <sheetName val="4_1_1_CHI_TIET_OLK-062"/>
      <sheetName val="PE-F-37_Rev_00_Paym_GBP2"/>
      <sheetName val="3_2_Mechanical_2"/>
      <sheetName val="Bill_02_INF2"/>
      <sheetName val="FIRE_FIGHTING2"/>
      <sheetName val="CHITIET_VL-NCHT1_(2)2"/>
      <sheetName val="ጊM_&amp;_E_xls_Bill_No_2_1_2"/>
      <sheetName val="_견적서2"/>
      <sheetName val="0200_Siteworks2"/>
      <sheetName val="Nghỉ_lễ2"/>
      <sheetName val="QS_PT_chi_phi2"/>
      <sheetName val="Móng,_nền_"/>
      <sheetName val="Oth_2"/>
      <sheetName val="Hit_Vol_Str_Jambi2"/>
      <sheetName val="REKAP_BQ_2"/>
      <sheetName val="DIV_12"/>
      <sheetName val="BM_DATA_SHEET2"/>
      <sheetName val="Urai___Guide_Post2"/>
      <sheetName val="atap_Ok2"/>
      <sheetName val="DATA_20092"/>
      <sheetName val="DATA_20102"/>
      <sheetName val="Kinerja_Proyek2"/>
      <sheetName val="Target_Raker_TW_III2"/>
      <sheetName val="BK-PU_20112"/>
      <sheetName val="JUMLAHAN_TOTAL_2"/>
      <sheetName val="Analisa_Gabungan2"/>
      <sheetName val="TOTAL_UPAH2"/>
      <sheetName val="rms_remunerasi2"/>
      <sheetName val="ANAL_BOW2"/>
      <sheetName val="Urugan_Pasir2"/>
      <sheetName val="Bill_2_32"/>
      <sheetName val="Bill_2_5B2"/>
      <sheetName val="Bill_2_12"/>
      <sheetName val="Harga_Baru2"/>
      <sheetName val="ANAL_KOEF2"/>
      <sheetName val="daftar_upah2"/>
      <sheetName val="W_HOR2"/>
      <sheetName val="ANSAT_K'AYI2"/>
      <sheetName val="07016,_Master_List-Major_Minor2"/>
      <sheetName val="6PILE__(돌출)"/>
      <sheetName val="DG_vat_tu1"/>
      <sheetName val="입찰내역_발주처_양식"/>
      <sheetName val="Final_Sum__A"/>
      <sheetName val="Hrg_Sat5"/>
      <sheetName val="Room_Matrix"/>
      <sheetName val="B2_(Facade_work)"/>
      <sheetName val="SGC_RATE"/>
      <sheetName val="4-Lane_bridge"/>
      <sheetName val="new_retail"/>
      <sheetName val="BAHAN_"/>
      <sheetName val="Footing_&amp;_Plinth"/>
      <sheetName val="Sum_5_0"/>
      <sheetName val="Dầm_-4_7m"/>
      <sheetName val="SCOPE_OF_WORK"/>
      <sheetName val="Chenh_lech_vat_tu"/>
      <sheetName val="BPTC_-TRUONG_HOC_(CU400-600)"/>
      <sheetName val="SH_-_Tien_luong"/>
      <sheetName val="CT_Thang_Mo"/>
      <sheetName val="HINH_ANH"/>
      <sheetName val="負荷集計（断熱不燃）"/>
      <sheetName val="chiettinh"/>
      <sheetName val="Miscellaneous and Spares"/>
      <sheetName val="갑지(추정)"/>
      <sheetName val="CAT_5"/>
      <sheetName val="DANHMUC"/>
      <sheetName val="VLXD"/>
      <sheetName val="NKC6"/>
      <sheetName val="VTP tham khảo"/>
      <sheetName val="Floor area"/>
      <sheetName val="Work Cost"/>
      <sheetName val="ThongSo"/>
      <sheetName val="PL- Don gia"/>
      <sheetName val="Profit Loss Statement"/>
      <sheetName val="Steel_beam"/>
      <sheetName val="Bld1"/>
      <sheetName val="Architectural works"/>
      <sheetName val="STA"/>
      <sheetName val="산출내역서집계표"/>
      <sheetName val="평가데이터"/>
    </sheetNames>
    <sheetDataSet>
      <sheetData sheetId="0">
        <row r="1">
          <cell r="JB1">
            <v>0</v>
          </cell>
        </row>
      </sheetData>
      <sheetData sheetId="1">
        <row r="1">
          <cell r="JB1">
            <v>0</v>
          </cell>
        </row>
      </sheetData>
      <sheetData sheetId="2">
        <row r="1">
          <cell r="JB1">
            <v>0</v>
          </cell>
        </row>
      </sheetData>
      <sheetData sheetId="3">
        <row r="1">
          <cell r="JB1">
            <v>0</v>
          </cell>
        </row>
      </sheetData>
      <sheetData sheetId="4">
        <row r="7">
          <cell r="P7" t="str">
            <v xml:space="preserve">B U D G E T A R Y </v>
          </cell>
        </row>
      </sheetData>
      <sheetData sheetId="5">
        <row r="7">
          <cell r="P7" t="str">
            <v xml:space="preserve">B U D G E T A R Y </v>
          </cell>
        </row>
      </sheetData>
      <sheetData sheetId="6">
        <row r="7">
          <cell r="P7" t="str">
            <v xml:space="preserve">B U D G E T A R Y </v>
          </cell>
        </row>
      </sheetData>
      <sheetData sheetId="7">
        <row r="7">
          <cell r="P7" t="str">
            <v xml:space="preserve">B U D G E T A R Y </v>
          </cell>
        </row>
      </sheetData>
      <sheetData sheetId="8">
        <row r="7">
          <cell r="P7" t="str">
            <v xml:space="preserve">B U D G E T A R Y </v>
          </cell>
        </row>
      </sheetData>
      <sheetData sheetId="9">
        <row r="1">
          <cell r="JB1">
            <v>0</v>
          </cell>
        </row>
      </sheetData>
      <sheetData sheetId="10">
        <row r="1">
          <cell r="JB1">
            <v>0</v>
          </cell>
        </row>
        <row r="7">
          <cell r="P7" t="str">
            <v xml:space="preserve">B U D G E T A R Y </v>
          </cell>
        </row>
      </sheetData>
      <sheetData sheetId="11">
        <row r="7">
          <cell r="P7" t="str">
            <v xml:space="preserve">B U D G E T A R Y </v>
          </cell>
        </row>
      </sheetData>
      <sheetData sheetId="12">
        <row r="7">
          <cell r="P7" t="str">
            <v xml:space="preserve">B U D G E T A R Y </v>
          </cell>
        </row>
      </sheetData>
      <sheetData sheetId="13">
        <row r="7">
          <cell r="P7" t="str">
            <v xml:space="preserve">B U D G E T A R Y </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7">
          <cell r="P7" t="str">
            <v xml:space="preserve">B U D G E T A R Y </v>
          </cell>
        </row>
      </sheetData>
      <sheetData sheetId="161">
        <row r="1">
          <cell r="JB1">
            <v>0</v>
          </cell>
        </row>
      </sheetData>
      <sheetData sheetId="162">
        <row r="1">
          <cell r="JB1">
            <v>0</v>
          </cell>
        </row>
      </sheetData>
      <sheetData sheetId="163">
        <row r="1">
          <cell r="JB1">
            <v>0</v>
          </cell>
        </row>
      </sheetData>
      <sheetData sheetId="164">
        <row r="1">
          <cell r="JB1">
            <v>0</v>
          </cell>
        </row>
      </sheetData>
      <sheetData sheetId="165">
        <row r="1">
          <cell r="JB1">
            <v>0</v>
          </cell>
        </row>
      </sheetData>
      <sheetData sheetId="166">
        <row r="1">
          <cell r="JB1">
            <v>0</v>
          </cell>
        </row>
      </sheetData>
      <sheetData sheetId="167">
        <row r="1">
          <cell r="JB1">
            <v>0</v>
          </cell>
        </row>
      </sheetData>
      <sheetData sheetId="168">
        <row r="1">
          <cell r="JB1">
            <v>0</v>
          </cell>
        </row>
      </sheetData>
      <sheetData sheetId="169">
        <row r="1">
          <cell r="JB1">
            <v>0</v>
          </cell>
        </row>
      </sheetData>
      <sheetData sheetId="170">
        <row r="1">
          <cell r="JB1">
            <v>0</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ow r="1">
          <cell r="JB1">
            <v>0</v>
          </cell>
        </row>
      </sheetData>
      <sheetData sheetId="184" refreshError="1"/>
      <sheetData sheetId="185">
        <row r="1">
          <cell r="JB1">
            <v>0</v>
          </cell>
        </row>
      </sheetData>
      <sheetData sheetId="186">
        <row r="1">
          <cell r="JB1">
            <v>0</v>
          </cell>
        </row>
      </sheetData>
      <sheetData sheetId="187">
        <row r="1">
          <cell r="JB1">
            <v>0</v>
          </cell>
        </row>
      </sheetData>
      <sheetData sheetId="188">
        <row r="1">
          <cell r="JB1">
            <v>0</v>
          </cell>
        </row>
      </sheetData>
      <sheetData sheetId="189">
        <row r="1">
          <cell r="JB1">
            <v>0</v>
          </cell>
        </row>
      </sheetData>
      <sheetData sheetId="190">
        <row r="1">
          <cell r="JB1">
            <v>0</v>
          </cell>
        </row>
      </sheetData>
      <sheetData sheetId="191">
        <row r="1">
          <cell r="JB1">
            <v>0</v>
          </cell>
        </row>
      </sheetData>
      <sheetData sheetId="192">
        <row r="1">
          <cell r="JB1">
            <v>0</v>
          </cell>
        </row>
      </sheetData>
      <sheetData sheetId="193">
        <row r="1">
          <cell r="JB1">
            <v>0</v>
          </cell>
        </row>
      </sheetData>
      <sheetData sheetId="194">
        <row r="1">
          <cell r="JB1">
            <v>0</v>
          </cell>
        </row>
      </sheetData>
      <sheetData sheetId="195">
        <row r="1">
          <cell r="JB1">
            <v>0</v>
          </cell>
        </row>
      </sheetData>
      <sheetData sheetId="196">
        <row r="1">
          <cell r="JB1">
            <v>0</v>
          </cell>
        </row>
      </sheetData>
      <sheetData sheetId="197">
        <row r="1">
          <cell r="JB1">
            <v>0</v>
          </cell>
        </row>
      </sheetData>
      <sheetData sheetId="198">
        <row r="1">
          <cell r="JB1">
            <v>0</v>
          </cell>
        </row>
      </sheetData>
      <sheetData sheetId="199">
        <row r="1">
          <cell r="JB1">
            <v>0</v>
          </cell>
        </row>
      </sheetData>
      <sheetData sheetId="200">
        <row r="1">
          <cell r="JB1">
            <v>0</v>
          </cell>
        </row>
      </sheetData>
      <sheetData sheetId="201" refreshError="1"/>
      <sheetData sheetId="202" refreshError="1"/>
      <sheetData sheetId="203" refreshError="1"/>
      <sheetData sheetId="204">
        <row r="1">
          <cell r="JB1">
            <v>0</v>
          </cell>
        </row>
      </sheetData>
      <sheetData sheetId="205">
        <row r="1">
          <cell r="JB1">
            <v>0</v>
          </cell>
        </row>
      </sheetData>
      <sheetData sheetId="206" refreshError="1"/>
      <sheetData sheetId="207" refreshError="1"/>
      <sheetData sheetId="208" refreshError="1"/>
      <sheetData sheetId="209" refreshError="1"/>
      <sheetData sheetId="210" refreshError="1"/>
      <sheetData sheetId="211" refreshError="1"/>
      <sheetData sheetId="212">
        <row r="1">
          <cell r="JB1">
            <v>0</v>
          </cell>
        </row>
      </sheetData>
      <sheetData sheetId="213">
        <row r="1">
          <cell r="JB1">
            <v>0</v>
          </cell>
        </row>
      </sheetData>
      <sheetData sheetId="214">
        <row r="1">
          <cell r="JB1">
            <v>0</v>
          </cell>
        </row>
      </sheetData>
      <sheetData sheetId="215">
        <row r="1">
          <cell r="JB1">
            <v>0</v>
          </cell>
        </row>
      </sheetData>
      <sheetData sheetId="216">
        <row r="1">
          <cell r="JB1">
            <v>0</v>
          </cell>
        </row>
      </sheetData>
      <sheetData sheetId="217" refreshError="1"/>
      <sheetData sheetId="218" refreshError="1"/>
      <sheetData sheetId="219" refreshError="1"/>
      <sheetData sheetId="220" refreshError="1"/>
      <sheetData sheetId="221">
        <row r="1">
          <cell r="JB1">
            <v>0</v>
          </cell>
        </row>
      </sheetData>
      <sheetData sheetId="222">
        <row r="1">
          <cell r="JB1">
            <v>0</v>
          </cell>
        </row>
      </sheetData>
      <sheetData sheetId="223">
        <row r="1">
          <cell r="JB1">
            <v>0</v>
          </cell>
        </row>
      </sheetData>
      <sheetData sheetId="224">
        <row r="1">
          <cell r="JB1">
            <v>0</v>
          </cell>
        </row>
      </sheetData>
      <sheetData sheetId="225">
        <row r="1">
          <cell r="JB1">
            <v>0</v>
          </cell>
        </row>
      </sheetData>
      <sheetData sheetId="226">
        <row r="1">
          <cell r="JB1">
            <v>0</v>
          </cell>
        </row>
      </sheetData>
      <sheetData sheetId="227">
        <row r="1">
          <cell r="JB1">
            <v>0</v>
          </cell>
        </row>
      </sheetData>
      <sheetData sheetId="228">
        <row r="1">
          <cell r="JB1">
            <v>0</v>
          </cell>
        </row>
      </sheetData>
      <sheetData sheetId="229">
        <row r="1">
          <cell r="JB1">
            <v>0</v>
          </cell>
        </row>
      </sheetData>
      <sheetData sheetId="230">
        <row r="1">
          <cell r="JB1">
            <v>0</v>
          </cell>
        </row>
      </sheetData>
      <sheetData sheetId="231">
        <row r="1">
          <cell r="JB1">
            <v>0</v>
          </cell>
        </row>
      </sheetData>
      <sheetData sheetId="232">
        <row r="1">
          <cell r="JB1">
            <v>0</v>
          </cell>
        </row>
      </sheetData>
      <sheetData sheetId="233">
        <row r="1">
          <cell r="JB1">
            <v>0</v>
          </cell>
        </row>
      </sheetData>
      <sheetData sheetId="234">
        <row r="1">
          <cell r="JB1">
            <v>0</v>
          </cell>
        </row>
      </sheetData>
      <sheetData sheetId="235">
        <row r="1">
          <cell r="JB1">
            <v>0</v>
          </cell>
        </row>
      </sheetData>
      <sheetData sheetId="236">
        <row r="1">
          <cell r="JB1">
            <v>0</v>
          </cell>
        </row>
      </sheetData>
      <sheetData sheetId="237">
        <row r="1">
          <cell r="JB1">
            <v>0</v>
          </cell>
        </row>
      </sheetData>
      <sheetData sheetId="238">
        <row r="1">
          <cell r="JB1">
            <v>0</v>
          </cell>
        </row>
      </sheetData>
      <sheetData sheetId="239">
        <row r="1">
          <cell r="JB1">
            <v>0</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JB1">
            <v>0</v>
          </cell>
        </row>
      </sheetData>
      <sheetData sheetId="252">
        <row r="1">
          <cell r="JB1">
            <v>0</v>
          </cell>
        </row>
      </sheetData>
      <sheetData sheetId="253">
        <row r="1">
          <cell r="JB1">
            <v>0</v>
          </cell>
        </row>
      </sheetData>
      <sheetData sheetId="254">
        <row r="1">
          <cell r="JB1">
            <v>0</v>
          </cell>
        </row>
      </sheetData>
      <sheetData sheetId="255">
        <row r="1">
          <cell r="JB1">
            <v>0</v>
          </cell>
        </row>
      </sheetData>
      <sheetData sheetId="256" refreshError="1"/>
      <sheetData sheetId="257" refreshError="1"/>
      <sheetData sheetId="258" refreshError="1"/>
      <sheetData sheetId="259">
        <row r="1">
          <cell r="JB1">
            <v>0</v>
          </cell>
        </row>
      </sheetData>
      <sheetData sheetId="260">
        <row r="1">
          <cell r="JB1">
            <v>0</v>
          </cell>
        </row>
      </sheetData>
      <sheetData sheetId="261">
        <row r="1">
          <cell r="JB1">
            <v>0</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ow r="1">
          <cell r="JB1">
            <v>0</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ow r="1">
          <cell r="JB1">
            <v>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ow r="1">
          <cell r="JB1">
            <v>0</v>
          </cell>
        </row>
      </sheetData>
      <sheetData sheetId="343">
        <row r="1">
          <cell r="JB1">
            <v>0</v>
          </cell>
        </row>
      </sheetData>
      <sheetData sheetId="344">
        <row r="1">
          <cell r="JB1">
            <v>0</v>
          </cell>
        </row>
      </sheetData>
      <sheetData sheetId="345">
        <row r="1">
          <cell r="JB1">
            <v>0</v>
          </cell>
        </row>
      </sheetData>
      <sheetData sheetId="346">
        <row r="1">
          <cell r="JB1">
            <v>0</v>
          </cell>
        </row>
      </sheetData>
      <sheetData sheetId="347" refreshError="1"/>
      <sheetData sheetId="348" refreshError="1"/>
      <sheetData sheetId="349" refreshError="1"/>
      <sheetData sheetId="350" refreshError="1"/>
      <sheetData sheetId="351" refreshError="1"/>
      <sheetData sheetId="352" refreshError="1"/>
      <sheetData sheetId="353" refreshError="1"/>
      <sheetData sheetId="354">
        <row r="1">
          <cell r="JB1">
            <v>0</v>
          </cell>
        </row>
      </sheetData>
      <sheetData sheetId="355">
        <row r="1">
          <cell r="JB1">
            <v>0</v>
          </cell>
        </row>
      </sheetData>
      <sheetData sheetId="356">
        <row r="1">
          <cell r="JB1">
            <v>0</v>
          </cell>
        </row>
      </sheetData>
      <sheetData sheetId="357">
        <row r="1">
          <cell r="JB1">
            <v>0</v>
          </cell>
        </row>
      </sheetData>
      <sheetData sheetId="358">
        <row r="1">
          <cell r="JB1">
            <v>0</v>
          </cell>
        </row>
      </sheetData>
      <sheetData sheetId="359">
        <row r="1">
          <cell r="JB1">
            <v>0</v>
          </cell>
        </row>
      </sheetData>
      <sheetData sheetId="360">
        <row r="1">
          <cell r="JB1">
            <v>0</v>
          </cell>
        </row>
      </sheetData>
      <sheetData sheetId="361">
        <row r="1">
          <cell r="JB1">
            <v>0</v>
          </cell>
        </row>
      </sheetData>
      <sheetData sheetId="362">
        <row r="1">
          <cell r="JB1">
            <v>0</v>
          </cell>
        </row>
      </sheetData>
      <sheetData sheetId="363">
        <row r="1">
          <cell r="JB1">
            <v>0</v>
          </cell>
        </row>
      </sheetData>
      <sheetData sheetId="364">
        <row r="1">
          <cell r="JB1">
            <v>0</v>
          </cell>
        </row>
      </sheetData>
      <sheetData sheetId="365">
        <row r="1">
          <cell r="JB1">
            <v>0</v>
          </cell>
        </row>
      </sheetData>
      <sheetData sheetId="366">
        <row r="1">
          <cell r="JB1">
            <v>0</v>
          </cell>
        </row>
      </sheetData>
      <sheetData sheetId="367">
        <row r="1">
          <cell r="JB1">
            <v>0</v>
          </cell>
        </row>
      </sheetData>
      <sheetData sheetId="368">
        <row r="1">
          <cell r="JB1">
            <v>0</v>
          </cell>
        </row>
      </sheetData>
      <sheetData sheetId="369">
        <row r="1">
          <cell r="JB1">
            <v>0</v>
          </cell>
        </row>
      </sheetData>
      <sheetData sheetId="370">
        <row r="1">
          <cell r="JB1">
            <v>0</v>
          </cell>
        </row>
      </sheetData>
      <sheetData sheetId="371">
        <row r="1">
          <cell r="JB1">
            <v>0</v>
          </cell>
        </row>
      </sheetData>
      <sheetData sheetId="372">
        <row r="1">
          <cell r="JB1">
            <v>0</v>
          </cell>
        </row>
      </sheetData>
      <sheetData sheetId="373">
        <row r="1">
          <cell r="JB1">
            <v>0</v>
          </cell>
        </row>
      </sheetData>
      <sheetData sheetId="374">
        <row r="1">
          <cell r="JB1">
            <v>0</v>
          </cell>
        </row>
      </sheetData>
      <sheetData sheetId="375">
        <row r="1">
          <cell r="JB1">
            <v>0</v>
          </cell>
        </row>
      </sheetData>
      <sheetData sheetId="376">
        <row r="1">
          <cell r="JB1">
            <v>0</v>
          </cell>
        </row>
      </sheetData>
      <sheetData sheetId="377">
        <row r="1">
          <cell r="JB1">
            <v>0</v>
          </cell>
        </row>
      </sheetData>
      <sheetData sheetId="378">
        <row r="1">
          <cell r="JB1">
            <v>0</v>
          </cell>
        </row>
      </sheetData>
      <sheetData sheetId="379">
        <row r="1">
          <cell r="JB1">
            <v>0</v>
          </cell>
        </row>
      </sheetData>
      <sheetData sheetId="380">
        <row r="1">
          <cell r="JB1">
            <v>0</v>
          </cell>
        </row>
      </sheetData>
      <sheetData sheetId="381">
        <row r="1">
          <cell r="JB1">
            <v>0</v>
          </cell>
        </row>
      </sheetData>
      <sheetData sheetId="382">
        <row r="1">
          <cell r="JB1">
            <v>0</v>
          </cell>
        </row>
      </sheetData>
      <sheetData sheetId="383">
        <row r="1">
          <cell r="JB1">
            <v>0</v>
          </cell>
        </row>
      </sheetData>
      <sheetData sheetId="384">
        <row r="1">
          <cell r="JB1">
            <v>0</v>
          </cell>
        </row>
      </sheetData>
      <sheetData sheetId="385">
        <row r="1">
          <cell r="JB1">
            <v>0</v>
          </cell>
        </row>
      </sheetData>
      <sheetData sheetId="386">
        <row r="1">
          <cell r="JB1">
            <v>0</v>
          </cell>
        </row>
      </sheetData>
      <sheetData sheetId="387">
        <row r="1">
          <cell r="JB1">
            <v>0</v>
          </cell>
        </row>
      </sheetData>
      <sheetData sheetId="388">
        <row r="1">
          <cell r="JB1">
            <v>0</v>
          </cell>
        </row>
      </sheetData>
      <sheetData sheetId="389">
        <row r="1">
          <cell r="JB1">
            <v>0</v>
          </cell>
        </row>
      </sheetData>
      <sheetData sheetId="390">
        <row r="1">
          <cell r="JB1">
            <v>0</v>
          </cell>
        </row>
      </sheetData>
      <sheetData sheetId="391">
        <row r="1">
          <cell r="JB1">
            <v>0</v>
          </cell>
        </row>
      </sheetData>
      <sheetData sheetId="392">
        <row r="1">
          <cell r="JB1">
            <v>0</v>
          </cell>
        </row>
      </sheetData>
      <sheetData sheetId="393">
        <row r="1">
          <cell r="JB1">
            <v>0</v>
          </cell>
        </row>
      </sheetData>
      <sheetData sheetId="394" refreshError="1"/>
      <sheetData sheetId="395" refreshError="1"/>
      <sheetData sheetId="396" refreshError="1"/>
      <sheetData sheetId="397" refreshError="1"/>
      <sheetData sheetId="398" refreshError="1"/>
      <sheetData sheetId="399" refreshError="1"/>
      <sheetData sheetId="400" refreshError="1"/>
      <sheetData sheetId="401">
        <row r="1">
          <cell r="JB1">
            <v>0</v>
          </cell>
        </row>
      </sheetData>
      <sheetData sheetId="402">
        <row r="1">
          <cell r="JB1">
            <v>0</v>
          </cell>
        </row>
      </sheetData>
      <sheetData sheetId="403">
        <row r="1">
          <cell r="JB1">
            <v>0</v>
          </cell>
        </row>
      </sheetData>
      <sheetData sheetId="404">
        <row r="1">
          <cell r="JB1">
            <v>0</v>
          </cell>
        </row>
      </sheetData>
      <sheetData sheetId="405">
        <row r="1">
          <cell r="JB1">
            <v>0</v>
          </cell>
        </row>
      </sheetData>
      <sheetData sheetId="406">
        <row r="1">
          <cell r="JB1">
            <v>0</v>
          </cell>
        </row>
      </sheetData>
      <sheetData sheetId="407">
        <row r="1">
          <cell r="JB1">
            <v>0</v>
          </cell>
        </row>
      </sheetData>
      <sheetData sheetId="408">
        <row r="1">
          <cell r="JB1">
            <v>0</v>
          </cell>
        </row>
      </sheetData>
      <sheetData sheetId="409">
        <row r="1">
          <cell r="JB1">
            <v>0</v>
          </cell>
        </row>
      </sheetData>
      <sheetData sheetId="410">
        <row r="1">
          <cell r="JB1">
            <v>0</v>
          </cell>
        </row>
      </sheetData>
      <sheetData sheetId="411">
        <row r="1">
          <cell r="JB1">
            <v>0</v>
          </cell>
        </row>
      </sheetData>
      <sheetData sheetId="412">
        <row r="1">
          <cell r="JB1">
            <v>0</v>
          </cell>
        </row>
      </sheetData>
      <sheetData sheetId="413">
        <row r="1">
          <cell r="JB1">
            <v>0</v>
          </cell>
        </row>
      </sheetData>
      <sheetData sheetId="414">
        <row r="1">
          <cell r="JB1">
            <v>0</v>
          </cell>
        </row>
      </sheetData>
      <sheetData sheetId="415">
        <row r="1">
          <cell r="JB1">
            <v>0</v>
          </cell>
        </row>
      </sheetData>
      <sheetData sheetId="416">
        <row r="1">
          <cell r="JB1">
            <v>0</v>
          </cell>
        </row>
      </sheetData>
      <sheetData sheetId="417">
        <row r="1">
          <cell r="JB1">
            <v>0</v>
          </cell>
        </row>
      </sheetData>
      <sheetData sheetId="418">
        <row r="1">
          <cell r="JB1">
            <v>0</v>
          </cell>
        </row>
      </sheetData>
      <sheetData sheetId="419">
        <row r="1">
          <cell r="JB1">
            <v>0</v>
          </cell>
        </row>
      </sheetData>
      <sheetData sheetId="420">
        <row r="1">
          <cell r="JB1">
            <v>0</v>
          </cell>
        </row>
      </sheetData>
      <sheetData sheetId="421">
        <row r="1">
          <cell r="JB1">
            <v>0</v>
          </cell>
        </row>
      </sheetData>
      <sheetData sheetId="422">
        <row r="1">
          <cell r="JB1">
            <v>0</v>
          </cell>
        </row>
      </sheetData>
      <sheetData sheetId="423">
        <row r="1">
          <cell r="JB1">
            <v>0</v>
          </cell>
        </row>
      </sheetData>
      <sheetData sheetId="424">
        <row r="1">
          <cell r="JB1">
            <v>0</v>
          </cell>
        </row>
      </sheetData>
      <sheetData sheetId="425">
        <row r="1">
          <cell r="JB1">
            <v>0</v>
          </cell>
        </row>
      </sheetData>
      <sheetData sheetId="426">
        <row r="1">
          <cell r="JB1">
            <v>0</v>
          </cell>
        </row>
      </sheetData>
      <sheetData sheetId="427">
        <row r="1">
          <cell r="JB1">
            <v>0</v>
          </cell>
        </row>
      </sheetData>
      <sheetData sheetId="428">
        <row r="1">
          <cell r="JB1">
            <v>0</v>
          </cell>
        </row>
      </sheetData>
      <sheetData sheetId="429">
        <row r="1">
          <cell r="JB1">
            <v>0</v>
          </cell>
        </row>
      </sheetData>
      <sheetData sheetId="430">
        <row r="1">
          <cell r="JB1">
            <v>0</v>
          </cell>
        </row>
      </sheetData>
      <sheetData sheetId="431">
        <row r="1">
          <cell r="JB1">
            <v>0</v>
          </cell>
        </row>
      </sheetData>
      <sheetData sheetId="432">
        <row r="1">
          <cell r="JB1">
            <v>0</v>
          </cell>
        </row>
      </sheetData>
      <sheetData sheetId="433">
        <row r="1">
          <cell r="JB1">
            <v>0</v>
          </cell>
        </row>
      </sheetData>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ow r="1">
          <cell r="JB1">
            <v>0</v>
          </cell>
        </row>
      </sheetData>
      <sheetData sheetId="448">
        <row r="1">
          <cell r="JB1">
            <v>0</v>
          </cell>
        </row>
      </sheetData>
      <sheetData sheetId="449">
        <row r="1">
          <cell r="JB1">
            <v>0</v>
          </cell>
        </row>
      </sheetData>
      <sheetData sheetId="450">
        <row r="1">
          <cell r="JB1">
            <v>0</v>
          </cell>
        </row>
      </sheetData>
      <sheetData sheetId="451">
        <row r="1">
          <cell r="JB1">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ow r="1">
          <cell r="JB1">
            <v>0</v>
          </cell>
        </row>
      </sheetData>
      <sheetData sheetId="497">
        <row r="1">
          <cell r="JB1">
            <v>0</v>
          </cell>
        </row>
      </sheetData>
      <sheetData sheetId="498">
        <row r="1">
          <cell r="JB1">
            <v>0</v>
          </cell>
        </row>
      </sheetData>
      <sheetData sheetId="499">
        <row r="1">
          <cell r="JB1">
            <v>0</v>
          </cell>
        </row>
      </sheetData>
      <sheetData sheetId="500">
        <row r="1">
          <cell r="JB1">
            <v>0</v>
          </cell>
        </row>
      </sheetData>
      <sheetData sheetId="501">
        <row r="1">
          <cell r="JB1">
            <v>0</v>
          </cell>
        </row>
      </sheetData>
      <sheetData sheetId="502">
        <row r="1">
          <cell r="JB1">
            <v>0</v>
          </cell>
        </row>
      </sheetData>
      <sheetData sheetId="503">
        <row r="1">
          <cell r="JB1">
            <v>0</v>
          </cell>
        </row>
      </sheetData>
      <sheetData sheetId="504">
        <row r="1">
          <cell r="JB1">
            <v>0</v>
          </cell>
        </row>
      </sheetData>
      <sheetData sheetId="505">
        <row r="1">
          <cell r="JB1">
            <v>0</v>
          </cell>
        </row>
      </sheetData>
      <sheetData sheetId="506">
        <row r="1">
          <cell r="JB1">
            <v>0</v>
          </cell>
        </row>
      </sheetData>
      <sheetData sheetId="507">
        <row r="1">
          <cell r="JB1">
            <v>0</v>
          </cell>
        </row>
      </sheetData>
      <sheetData sheetId="508">
        <row r="1">
          <cell r="JB1">
            <v>0</v>
          </cell>
        </row>
      </sheetData>
      <sheetData sheetId="509">
        <row r="1">
          <cell r="JB1">
            <v>0</v>
          </cell>
        </row>
      </sheetData>
      <sheetData sheetId="510">
        <row r="1">
          <cell r="JB1">
            <v>0</v>
          </cell>
        </row>
      </sheetData>
      <sheetData sheetId="511">
        <row r="1">
          <cell r="JB1">
            <v>0</v>
          </cell>
        </row>
      </sheetData>
      <sheetData sheetId="512">
        <row r="1">
          <cell r="JB1">
            <v>0</v>
          </cell>
        </row>
      </sheetData>
      <sheetData sheetId="513">
        <row r="1">
          <cell r="JB1">
            <v>0</v>
          </cell>
        </row>
      </sheetData>
      <sheetData sheetId="514">
        <row r="1">
          <cell r="JB1">
            <v>0</v>
          </cell>
        </row>
      </sheetData>
      <sheetData sheetId="515">
        <row r="1">
          <cell r="JB1">
            <v>0</v>
          </cell>
        </row>
      </sheetData>
      <sheetData sheetId="516">
        <row r="1">
          <cell r="JB1">
            <v>0</v>
          </cell>
        </row>
      </sheetData>
      <sheetData sheetId="517">
        <row r="1">
          <cell r="JB1">
            <v>0</v>
          </cell>
        </row>
      </sheetData>
      <sheetData sheetId="518">
        <row r="1">
          <cell r="JB1">
            <v>0</v>
          </cell>
        </row>
      </sheetData>
      <sheetData sheetId="519">
        <row r="1">
          <cell r="JB1">
            <v>0</v>
          </cell>
        </row>
      </sheetData>
      <sheetData sheetId="520">
        <row r="1">
          <cell r="JB1">
            <v>0</v>
          </cell>
        </row>
      </sheetData>
      <sheetData sheetId="521">
        <row r="1">
          <cell r="JB1">
            <v>0</v>
          </cell>
        </row>
      </sheetData>
      <sheetData sheetId="522">
        <row r="1">
          <cell r="JB1">
            <v>0</v>
          </cell>
        </row>
      </sheetData>
      <sheetData sheetId="523">
        <row r="1">
          <cell r="JB1">
            <v>0</v>
          </cell>
        </row>
      </sheetData>
      <sheetData sheetId="524">
        <row r="1">
          <cell r="JB1">
            <v>0</v>
          </cell>
        </row>
      </sheetData>
      <sheetData sheetId="525">
        <row r="1">
          <cell r="JB1">
            <v>0</v>
          </cell>
        </row>
      </sheetData>
      <sheetData sheetId="526">
        <row r="1">
          <cell r="JB1">
            <v>0</v>
          </cell>
        </row>
      </sheetData>
      <sheetData sheetId="527">
        <row r="1">
          <cell r="JB1">
            <v>0</v>
          </cell>
        </row>
      </sheetData>
      <sheetData sheetId="528">
        <row r="1">
          <cell r="JB1">
            <v>0</v>
          </cell>
        </row>
      </sheetData>
      <sheetData sheetId="529">
        <row r="1">
          <cell r="JB1">
            <v>0</v>
          </cell>
        </row>
      </sheetData>
      <sheetData sheetId="530">
        <row r="1">
          <cell r="JB1">
            <v>0</v>
          </cell>
        </row>
      </sheetData>
      <sheetData sheetId="531">
        <row r="1">
          <cell r="JB1">
            <v>0</v>
          </cell>
        </row>
      </sheetData>
      <sheetData sheetId="532">
        <row r="1">
          <cell r="JB1">
            <v>0</v>
          </cell>
        </row>
      </sheetData>
      <sheetData sheetId="533">
        <row r="1">
          <cell r="JB1">
            <v>0</v>
          </cell>
        </row>
      </sheetData>
      <sheetData sheetId="534">
        <row r="1">
          <cell r="JB1">
            <v>0</v>
          </cell>
        </row>
      </sheetData>
      <sheetData sheetId="535">
        <row r="1">
          <cell r="JB1">
            <v>0</v>
          </cell>
        </row>
      </sheetData>
      <sheetData sheetId="536">
        <row r="1">
          <cell r="JB1">
            <v>0</v>
          </cell>
        </row>
      </sheetData>
      <sheetData sheetId="537">
        <row r="1">
          <cell r="JB1">
            <v>0</v>
          </cell>
        </row>
      </sheetData>
      <sheetData sheetId="538">
        <row r="1">
          <cell r="JB1">
            <v>0</v>
          </cell>
        </row>
      </sheetData>
      <sheetData sheetId="539">
        <row r="1">
          <cell r="JB1">
            <v>0</v>
          </cell>
        </row>
      </sheetData>
      <sheetData sheetId="540">
        <row r="1">
          <cell r="JB1">
            <v>0</v>
          </cell>
        </row>
      </sheetData>
      <sheetData sheetId="541">
        <row r="1">
          <cell r="JB1">
            <v>0</v>
          </cell>
        </row>
      </sheetData>
      <sheetData sheetId="542">
        <row r="1">
          <cell r="JB1">
            <v>0</v>
          </cell>
        </row>
      </sheetData>
      <sheetData sheetId="543">
        <row r="1">
          <cell r="JB1">
            <v>0</v>
          </cell>
        </row>
      </sheetData>
      <sheetData sheetId="544">
        <row r="1">
          <cell r="JB1">
            <v>0</v>
          </cell>
        </row>
      </sheetData>
      <sheetData sheetId="545">
        <row r="1">
          <cell r="JB1">
            <v>0</v>
          </cell>
        </row>
      </sheetData>
      <sheetData sheetId="546">
        <row r="1">
          <cell r="JB1">
            <v>0</v>
          </cell>
        </row>
      </sheetData>
      <sheetData sheetId="547">
        <row r="1">
          <cell r="JB1">
            <v>0</v>
          </cell>
        </row>
      </sheetData>
      <sheetData sheetId="548">
        <row r="1">
          <cell r="JB1">
            <v>0</v>
          </cell>
        </row>
      </sheetData>
      <sheetData sheetId="549">
        <row r="1">
          <cell r="JB1">
            <v>0</v>
          </cell>
        </row>
      </sheetData>
      <sheetData sheetId="550">
        <row r="1">
          <cell r="JB1">
            <v>0</v>
          </cell>
        </row>
      </sheetData>
      <sheetData sheetId="551">
        <row r="1">
          <cell r="JB1">
            <v>0</v>
          </cell>
        </row>
      </sheetData>
      <sheetData sheetId="552">
        <row r="1">
          <cell r="JB1">
            <v>0</v>
          </cell>
        </row>
      </sheetData>
      <sheetData sheetId="553">
        <row r="1">
          <cell r="JB1">
            <v>0</v>
          </cell>
        </row>
      </sheetData>
      <sheetData sheetId="554">
        <row r="1">
          <cell r="JB1">
            <v>0</v>
          </cell>
        </row>
      </sheetData>
      <sheetData sheetId="555">
        <row r="1">
          <cell r="JB1">
            <v>0</v>
          </cell>
        </row>
      </sheetData>
      <sheetData sheetId="556">
        <row r="1">
          <cell r="JB1">
            <v>0</v>
          </cell>
        </row>
      </sheetData>
      <sheetData sheetId="557">
        <row r="1">
          <cell r="JB1">
            <v>0</v>
          </cell>
        </row>
      </sheetData>
      <sheetData sheetId="558">
        <row r="1">
          <cell r="JB1">
            <v>0</v>
          </cell>
        </row>
      </sheetData>
      <sheetData sheetId="559">
        <row r="1">
          <cell r="JB1">
            <v>0</v>
          </cell>
        </row>
      </sheetData>
      <sheetData sheetId="560">
        <row r="1">
          <cell r="JB1">
            <v>0</v>
          </cell>
        </row>
      </sheetData>
      <sheetData sheetId="561">
        <row r="1">
          <cell r="JB1">
            <v>0</v>
          </cell>
        </row>
      </sheetData>
      <sheetData sheetId="562">
        <row r="1">
          <cell r="JB1">
            <v>0</v>
          </cell>
        </row>
      </sheetData>
      <sheetData sheetId="563">
        <row r="1">
          <cell r="JB1">
            <v>0</v>
          </cell>
        </row>
      </sheetData>
      <sheetData sheetId="564">
        <row r="1">
          <cell r="JB1">
            <v>0</v>
          </cell>
        </row>
      </sheetData>
      <sheetData sheetId="565">
        <row r="1">
          <cell r="JB1">
            <v>0</v>
          </cell>
        </row>
      </sheetData>
      <sheetData sheetId="566">
        <row r="1">
          <cell r="JB1">
            <v>0</v>
          </cell>
        </row>
      </sheetData>
      <sheetData sheetId="567">
        <row r="1">
          <cell r="JB1">
            <v>0</v>
          </cell>
        </row>
      </sheetData>
      <sheetData sheetId="568">
        <row r="1">
          <cell r="JB1">
            <v>0</v>
          </cell>
        </row>
      </sheetData>
      <sheetData sheetId="569">
        <row r="1">
          <cell r="JB1">
            <v>0</v>
          </cell>
        </row>
      </sheetData>
      <sheetData sheetId="570">
        <row r="1">
          <cell r="JB1">
            <v>0</v>
          </cell>
        </row>
      </sheetData>
      <sheetData sheetId="571">
        <row r="1">
          <cell r="JB1">
            <v>0</v>
          </cell>
        </row>
      </sheetData>
      <sheetData sheetId="572">
        <row r="1">
          <cell r="JB1">
            <v>0</v>
          </cell>
        </row>
      </sheetData>
      <sheetData sheetId="573">
        <row r="1">
          <cell r="JB1">
            <v>0</v>
          </cell>
        </row>
      </sheetData>
      <sheetData sheetId="574">
        <row r="1">
          <cell r="JB1">
            <v>0</v>
          </cell>
        </row>
      </sheetData>
      <sheetData sheetId="575">
        <row r="1">
          <cell r="JB1">
            <v>0</v>
          </cell>
        </row>
      </sheetData>
      <sheetData sheetId="576">
        <row r="1">
          <cell r="JB1">
            <v>0</v>
          </cell>
        </row>
      </sheetData>
      <sheetData sheetId="577">
        <row r="1">
          <cell r="JB1">
            <v>0</v>
          </cell>
        </row>
      </sheetData>
      <sheetData sheetId="578">
        <row r="1">
          <cell r="JB1">
            <v>0</v>
          </cell>
        </row>
      </sheetData>
      <sheetData sheetId="579">
        <row r="1">
          <cell r="JB1">
            <v>0</v>
          </cell>
        </row>
      </sheetData>
      <sheetData sheetId="580">
        <row r="1">
          <cell r="JB1">
            <v>0</v>
          </cell>
        </row>
      </sheetData>
      <sheetData sheetId="581">
        <row r="1">
          <cell r="JB1">
            <v>0</v>
          </cell>
        </row>
      </sheetData>
      <sheetData sheetId="582">
        <row r="1">
          <cell r="JB1">
            <v>0</v>
          </cell>
        </row>
      </sheetData>
      <sheetData sheetId="583">
        <row r="1">
          <cell r="JB1">
            <v>0</v>
          </cell>
        </row>
      </sheetData>
      <sheetData sheetId="584">
        <row r="1">
          <cell r="JB1">
            <v>0</v>
          </cell>
        </row>
      </sheetData>
      <sheetData sheetId="585">
        <row r="1">
          <cell r="JB1">
            <v>0</v>
          </cell>
        </row>
      </sheetData>
      <sheetData sheetId="586">
        <row r="1">
          <cell r="JB1">
            <v>0</v>
          </cell>
        </row>
      </sheetData>
      <sheetData sheetId="587">
        <row r="1">
          <cell r="JB1">
            <v>0</v>
          </cell>
        </row>
      </sheetData>
      <sheetData sheetId="588">
        <row r="1">
          <cell r="JB1">
            <v>0</v>
          </cell>
        </row>
      </sheetData>
      <sheetData sheetId="589">
        <row r="1">
          <cell r="JB1">
            <v>0</v>
          </cell>
        </row>
      </sheetData>
      <sheetData sheetId="590">
        <row r="1">
          <cell r="JB1">
            <v>0</v>
          </cell>
        </row>
      </sheetData>
      <sheetData sheetId="591">
        <row r="1">
          <cell r="JB1">
            <v>0</v>
          </cell>
        </row>
      </sheetData>
      <sheetData sheetId="592">
        <row r="1">
          <cell r="JB1">
            <v>0</v>
          </cell>
        </row>
      </sheetData>
      <sheetData sheetId="593">
        <row r="1">
          <cell r="JB1">
            <v>0</v>
          </cell>
        </row>
      </sheetData>
      <sheetData sheetId="594">
        <row r="1">
          <cell r="JB1">
            <v>0</v>
          </cell>
        </row>
      </sheetData>
      <sheetData sheetId="595">
        <row r="1">
          <cell r="JB1">
            <v>0</v>
          </cell>
        </row>
      </sheetData>
      <sheetData sheetId="596">
        <row r="1">
          <cell r="JB1">
            <v>0</v>
          </cell>
        </row>
      </sheetData>
      <sheetData sheetId="597">
        <row r="1">
          <cell r="JB1">
            <v>0</v>
          </cell>
        </row>
      </sheetData>
      <sheetData sheetId="598">
        <row r="1">
          <cell r="JB1">
            <v>0</v>
          </cell>
        </row>
      </sheetData>
      <sheetData sheetId="599">
        <row r="1">
          <cell r="JB1">
            <v>0</v>
          </cell>
        </row>
      </sheetData>
      <sheetData sheetId="600">
        <row r="1">
          <cell r="JB1">
            <v>0</v>
          </cell>
        </row>
      </sheetData>
      <sheetData sheetId="601">
        <row r="1">
          <cell r="JB1">
            <v>0</v>
          </cell>
        </row>
      </sheetData>
      <sheetData sheetId="602">
        <row r="1">
          <cell r="JB1">
            <v>0</v>
          </cell>
        </row>
      </sheetData>
      <sheetData sheetId="603">
        <row r="1">
          <cell r="JB1">
            <v>0</v>
          </cell>
        </row>
      </sheetData>
      <sheetData sheetId="604">
        <row r="1">
          <cell r="JB1">
            <v>0</v>
          </cell>
        </row>
      </sheetData>
      <sheetData sheetId="605">
        <row r="1">
          <cell r="JB1">
            <v>0</v>
          </cell>
        </row>
      </sheetData>
      <sheetData sheetId="606">
        <row r="1">
          <cell r="JB1">
            <v>0</v>
          </cell>
        </row>
      </sheetData>
      <sheetData sheetId="607">
        <row r="1">
          <cell r="JB1">
            <v>0</v>
          </cell>
        </row>
      </sheetData>
      <sheetData sheetId="608">
        <row r="1">
          <cell r="JB1">
            <v>0</v>
          </cell>
        </row>
      </sheetData>
      <sheetData sheetId="609">
        <row r="1">
          <cell r="JB1">
            <v>0</v>
          </cell>
        </row>
      </sheetData>
      <sheetData sheetId="610">
        <row r="1">
          <cell r="JB1">
            <v>0</v>
          </cell>
        </row>
      </sheetData>
      <sheetData sheetId="611">
        <row r="1">
          <cell r="JB1">
            <v>0</v>
          </cell>
        </row>
      </sheetData>
      <sheetData sheetId="612">
        <row r="1">
          <cell r="JB1">
            <v>0</v>
          </cell>
        </row>
      </sheetData>
      <sheetData sheetId="613">
        <row r="1">
          <cell r="JB1">
            <v>0</v>
          </cell>
        </row>
      </sheetData>
      <sheetData sheetId="614">
        <row r="1">
          <cell r="JB1">
            <v>0</v>
          </cell>
        </row>
      </sheetData>
      <sheetData sheetId="615">
        <row r="1">
          <cell r="JB1">
            <v>0</v>
          </cell>
        </row>
      </sheetData>
      <sheetData sheetId="616">
        <row r="1">
          <cell r="JB1">
            <v>0</v>
          </cell>
        </row>
      </sheetData>
      <sheetData sheetId="617">
        <row r="1">
          <cell r="JB1">
            <v>0</v>
          </cell>
        </row>
      </sheetData>
      <sheetData sheetId="618">
        <row r="1">
          <cell r="JB1">
            <v>0</v>
          </cell>
        </row>
      </sheetData>
      <sheetData sheetId="619">
        <row r="1">
          <cell r="JB1">
            <v>0</v>
          </cell>
        </row>
      </sheetData>
      <sheetData sheetId="620">
        <row r="1">
          <cell r="JB1">
            <v>0</v>
          </cell>
        </row>
      </sheetData>
      <sheetData sheetId="621">
        <row r="1">
          <cell r="JB1">
            <v>0</v>
          </cell>
        </row>
      </sheetData>
      <sheetData sheetId="622">
        <row r="1">
          <cell r="JB1">
            <v>0</v>
          </cell>
        </row>
      </sheetData>
      <sheetData sheetId="623">
        <row r="1">
          <cell r="JB1">
            <v>0</v>
          </cell>
        </row>
      </sheetData>
      <sheetData sheetId="624">
        <row r="1">
          <cell r="JB1">
            <v>0</v>
          </cell>
        </row>
      </sheetData>
      <sheetData sheetId="625">
        <row r="1">
          <cell r="JB1">
            <v>0</v>
          </cell>
        </row>
      </sheetData>
      <sheetData sheetId="626">
        <row r="1">
          <cell r="JB1">
            <v>0</v>
          </cell>
        </row>
      </sheetData>
      <sheetData sheetId="627">
        <row r="1">
          <cell r="JB1">
            <v>0</v>
          </cell>
        </row>
      </sheetData>
      <sheetData sheetId="628">
        <row r="1">
          <cell r="JB1">
            <v>0</v>
          </cell>
        </row>
      </sheetData>
      <sheetData sheetId="629">
        <row r="1">
          <cell r="JB1">
            <v>0</v>
          </cell>
        </row>
      </sheetData>
      <sheetData sheetId="630">
        <row r="1">
          <cell r="JB1">
            <v>0</v>
          </cell>
        </row>
      </sheetData>
      <sheetData sheetId="631">
        <row r="1">
          <cell r="JB1">
            <v>0</v>
          </cell>
        </row>
      </sheetData>
      <sheetData sheetId="632">
        <row r="1">
          <cell r="JB1">
            <v>0</v>
          </cell>
        </row>
      </sheetData>
      <sheetData sheetId="633">
        <row r="1">
          <cell r="JB1">
            <v>0</v>
          </cell>
        </row>
      </sheetData>
      <sheetData sheetId="634">
        <row r="1">
          <cell r="JB1">
            <v>0</v>
          </cell>
        </row>
      </sheetData>
      <sheetData sheetId="635">
        <row r="1">
          <cell r="JB1">
            <v>0</v>
          </cell>
        </row>
      </sheetData>
      <sheetData sheetId="636">
        <row r="1">
          <cell r="JB1">
            <v>0</v>
          </cell>
        </row>
      </sheetData>
      <sheetData sheetId="637">
        <row r="1">
          <cell r="JB1">
            <v>0</v>
          </cell>
        </row>
      </sheetData>
      <sheetData sheetId="638">
        <row r="1">
          <cell r="JB1">
            <v>0</v>
          </cell>
        </row>
      </sheetData>
      <sheetData sheetId="639">
        <row r="1">
          <cell r="JB1">
            <v>0</v>
          </cell>
        </row>
      </sheetData>
      <sheetData sheetId="640">
        <row r="1">
          <cell r="JB1">
            <v>0</v>
          </cell>
        </row>
      </sheetData>
      <sheetData sheetId="641">
        <row r="1">
          <cell r="JB1">
            <v>0</v>
          </cell>
        </row>
      </sheetData>
      <sheetData sheetId="642">
        <row r="1">
          <cell r="JB1">
            <v>0</v>
          </cell>
        </row>
      </sheetData>
      <sheetData sheetId="643">
        <row r="1">
          <cell r="JB1">
            <v>0</v>
          </cell>
        </row>
      </sheetData>
      <sheetData sheetId="644">
        <row r="1">
          <cell r="JB1">
            <v>0</v>
          </cell>
        </row>
      </sheetData>
      <sheetData sheetId="645">
        <row r="1">
          <cell r="JB1">
            <v>0</v>
          </cell>
        </row>
      </sheetData>
      <sheetData sheetId="646">
        <row r="1">
          <cell r="JB1">
            <v>0</v>
          </cell>
        </row>
      </sheetData>
      <sheetData sheetId="647">
        <row r="1">
          <cell r="JB1">
            <v>0</v>
          </cell>
        </row>
      </sheetData>
      <sheetData sheetId="648">
        <row r="1">
          <cell r="JB1">
            <v>0</v>
          </cell>
        </row>
      </sheetData>
      <sheetData sheetId="649">
        <row r="1">
          <cell r="JB1">
            <v>0</v>
          </cell>
        </row>
      </sheetData>
      <sheetData sheetId="650">
        <row r="1">
          <cell r="JB1">
            <v>0</v>
          </cell>
        </row>
      </sheetData>
      <sheetData sheetId="651">
        <row r="1">
          <cell r="JB1">
            <v>0</v>
          </cell>
        </row>
      </sheetData>
      <sheetData sheetId="652">
        <row r="1">
          <cell r="JB1">
            <v>0</v>
          </cell>
        </row>
      </sheetData>
      <sheetData sheetId="653">
        <row r="1">
          <cell r="JB1">
            <v>0</v>
          </cell>
        </row>
      </sheetData>
      <sheetData sheetId="654">
        <row r="1">
          <cell r="JB1">
            <v>0</v>
          </cell>
        </row>
      </sheetData>
      <sheetData sheetId="655">
        <row r="1">
          <cell r="JB1">
            <v>0</v>
          </cell>
        </row>
      </sheetData>
      <sheetData sheetId="656">
        <row r="1">
          <cell r="JB1">
            <v>0</v>
          </cell>
        </row>
      </sheetData>
      <sheetData sheetId="657">
        <row r="1">
          <cell r="JB1">
            <v>0</v>
          </cell>
        </row>
      </sheetData>
      <sheetData sheetId="658">
        <row r="1">
          <cell r="JB1">
            <v>0</v>
          </cell>
        </row>
      </sheetData>
      <sheetData sheetId="659">
        <row r="1">
          <cell r="JB1">
            <v>0</v>
          </cell>
        </row>
      </sheetData>
      <sheetData sheetId="660">
        <row r="1">
          <cell r="JB1">
            <v>0</v>
          </cell>
        </row>
      </sheetData>
      <sheetData sheetId="661">
        <row r="1">
          <cell r="JB1">
            <v>0</v>
          </cell>
        </row>
      </sheetData>
      <sheetData sheetId="662">
        <row r="1">
          <cell r="JB1">
            <v>0</v>
          </cell>
        </row>
      </sheetData>
      <sheetData sheetId="663">
        <row r="1">
          <cell r="JB1">
            <v>0</v>
          </cell>
        </row>
      </sheetData>
      <sheetData sheetId="664">
        <row r="1">
          <cell r="JB1">
            <v>0</v>
          </cell>
        </row>
      </sheetData>
      <sheetData sheetId="665">
        <row r="1">
          <cell r="JB1">
            <v>0</v>
          </cell>
        </row>
      </sheetData>
      <sheetData sheetId="666">
        <row r="1">
          <cell r="JB1">
            <v>0</v>
          </cell>
        </row>
      </sheetData>
      <sheetData sheetId="667">
        <row r="1">
          <cell r="JB1">
            <v>0</v>
          </cell>
        </row>
      </sheetData>
      <sheetData sheetId="668">
        <row r="1">
          <cell r="JB1">
            <v>0</v>
          </cell>
        </row>
      </sheetData>
      <sheetData sheetId="669">
        <row r="1">
          <cell r="JB1">
            <v>0</v>
          </cell>
        </row>
      </sheetData>
      <sheetData sheetId="670">
        <row r="1">
          <cell r="JB1">
            <v>0</v>
          </cell>
        </row>
      </sheetData>
      <sheetData sheetId="671">
        <row r="1">
          <cell r="JB1">
            <v>0</v>
          </cell>
        </row>
      </sheetData>
      <sheetData sheetId="672">
        <row r="1">
          <cell r="JB1">
            <v>0</v>
          </cell>
        </row>
      </sheetData>
      <sheetData sheetId="673">
        <row r="1">
          <cell r="JB1">
            <v>0</v>
          </cell>
        </row>
      </sheetData>
      <sheetData sheetId="674">
        <row r="1">
          <cell r="JB1">
            <v>0</v>
          </cell>
        </row>
      </sheetData>
      <sheetData sheetId="675">
        <row r="1">
          <cell r="JB1">
            <v>0</v>
          </cell>
        </row>
      </sheetData>
      <sheetData sheetId="676">
        <row r="1">
          <cell r="JB1">
            <v>0</v>
          </cell>
        </row>
      </sheetData>
      <sheetData sheetId="677">
        <row r="1">
          <cell r="JB1">
            <v>0</v>
          </cell>
        </row>
      </sheetData>
      <sheetData sheetId="678">
        <row r="1">
          <cell r="JB1">
            <v>0</v>
          </cell>
        </row>
      </sheetData>
      <sheetData sheetId="679">
        <row r="1">
          <cell r="JB1">
            <v>0</v>
          </cell>
        </row>
      </sheetData>
      <sheetData sheetId="680">
        <row r="1">
          <cell r="JB1">
            <v>0</v>
          </cell>
        </row>
      </sheetData>
      <sheetData sheetId="681">
        <row r="1">
          <cell r="JB1">
            <v>0</v>
          </cell>
        </row>
      </sheetData>
      <sheetData sheetId="682">
        <row r="1">
          <cell r="JB1">
            <v>0</v>
          </cell>
        </row>
      </sheetData>
      <sheetData sheetId="683">
        <row r="1">
          <cell r="JB1">
            <v>0</v>
          </cell>
        </row>
      </sheetData>
      <sheetData sheetId="684">
        <row r="1">
          <cell r="JB1">
            <v>0</v>
          </cell>
        </row>
      </sheetData>
      <sheetData sheetId="685">
        <row r="1">
          <cell r="JB1">
            <v>0</v>
          </cell>
        </row>
      </sheetData>
      <sheetData sheetId="686">
        <row r="1">
          <cell r="JB1">
            <v>0</v>
          </cell>
        </row>
      </sheetData>
      <sheetData sheetId="687">
        <row r="1">
          <cell r="JB1">
            <v>0</v>
          </cell>
        </row>
      </sheetData>
      <sheetData sheetId="688">
        <row r="1">
          <cell r="JB1">
            <v>0</v>
          </cell>
        </row>
      </sheetData>
      <sheetData sheetId="689">
        <row r="1">
          <cell r="JB1">
            <v>0</v>
          </cell>
        </row>
      </sheetData>
      <sheetData sheetId="690">
        <row r="1">
          <cell r="JB1">
            <v>0</v>
          </cell>
        </row>
      </sheetData>
      <sheetData sheetId="691">
        <row r="1">
          <cell r="JB1">
            <v>0</v>
          </cell>
        </row>
      </sheetData>
      <sheetData sheetId="692">
        <row r="1">
          <cell r="JB1">
            <v>0</v>
          </cell>
        </row>
      </sheetData>
      <sheetData sheetId="693">
        <row r="1">
          <cell r="JB1">
            <v>0</v>
          </cell>
        </row>
      </sheetData>
      <sheetData sheetId="694">
        <row r="1">
          <cell r="JB1">
            <v>0</v>
          </cell>
        </row>
      </sheetData>
      <sheetData sheetId="695">
        <row r="1">
          <cell r="JB1">
            <v>0</v>
          </cell>
        </row>
      </sheetData>
      <sheetData sheetId="696">
        <row r="1">
          <cell r="JB1">
            <v>0</v>
          </cell>
        </row>
      </sheetData>
      <sheetData sheetId="697">
        <row r="1">
          <cell r="JB1">
            <v>0</v>
          </cell>
        </row>
      </sheetData>
      <sheetData sheetId="698">
        <row r="1">
          <cell r="JB1">
            <v>0</v>
          </cell>
        </row>
      </sheetData>
      <sheetData sheetId="699">
        <row r="1">
          <cell r="JB1">
            <v>0</v>
          </cell>
        </row>
      </sheetData>
      <sheetData sheetId="700">
        <row r="1">
          <cell r="JB1">
            <v>0</v>
          </cell>
        </row>
      </sheetData>
      <sheetData sheetId="701">
        <row r="1">
          <cell r="JB1">
            <v>0</v>
          </cell>
        </row>
      </sheetData>
      <sheetData sheetId="702">
        <row r="1">
          <cell r="JB1">
            <v>0</v>
          </cell>
        </row>
      </sheetData>
      <sheetData sheetId="703">
        <row r="1">
          <cell r="JB1">
            <v>0</v>
          </cell>
        </row>
      </sheetData>
      <sheetData sheetId="704">
        <row r="1">
          <cell r="JB1">
            <v>0</v>
          </cell>
        </row>
      </sheetData>
      <sheetData sheetId="705">
        <row r="1">
          <cell r="JB1">
            <v>0</v>
          </cell>
        </row>
      </sheetData>
      <sheetData sheetId="706">
        <row r="1">
          <cell r="JB1">
            <v>0</v>
          </cell>
        </row>
      </sheetData>
      <sheetData sheetId="707">
        <row r="1">
          <cell r="JB1">
            <v>0</v>
          </cell>
        </row>
      </sheetData>
      <sheetData sheetId="708">
        <row r="1">
          <cell r="JB1">
            <v>0</v>
          </cell>
        </row>
      </sheetData>
      <sheetData sheetId="709">
        <row r="1">
          <cell r="JB1">
            <v>0</v>
          </cell>
        </row>
      </sheetData>
      <sheetData sheetId="710">
        <row r="1">
          <cell r="JB1">
            <v>0</v>
          </cell>
        </row>
      </sheetData>
      <sheetData sheetId="711">
        <row r="1">
          <cell r="JB1">
            <v>0</v>
          </cell>
        </row>
      </sheetData>
      <sheetData sheetId="712">
        <row r="1">
          <cell r="JB1">
            <v>0</v>
          </cell>
        </row>
      </sheetData>
      <sheetData sheetId="713">
        <row r="1">
          <cell r="JB1">
            <v>0</v>
          </cell>
        </row>
      </sheetData>
      <sheetData sheetId="714">
        <row r="1">
          <cell r="JB1">
            <v>0</v>
          </cell>
        </row>
      </sheetData>
      <sheetData sheetId="715">
        <row r="1">
          <cell r="JB1">
            <v>0</v>
          </cell>
        </row>
      </sheetData>
      <sheetData sheetId="716">
        <row r="1">
          <cell r="JB1">
            <v>0</v>
          </cell>
        </row>
      </sheetData>
      <sheetData sheetId="717">
        <row r="1">
          <cell r="JB1">
            <v>0</v>
          </cell>
        </row>
      </sheetData>
      <sheetData sheetId="718">
        <row r="1">
          <cell r="JB1">
            <v>0</v>
          </cell>
        </row>
      </sheetData>
      <sheetData sheetId="719">
        <row r="1">
          <cell r="JB1">
            <v>0</v>
          </cell>
        </row>
      </sheetData>
      <sheetData sheetId="720">
        <row r="1">
          <cell r="JB1">
            <v>0</v>
          </cell>
        </row>
      </sheetData>
      <sheetData sheetId="721">
        <row r="1">
          <cell r="JB1">
            <v>0</v>
          </cell>
        </row>
      </sheetData>
      <sheetData sheetId="722">
        <row r="1">
          <cell r="JB1">
            <v>0</v>
          </cell>
        </row>
      </sheetData>
      <sheetData sheetId="723">
        <row r="1">
          <cell r="JB1">
            <v>0</v>
          </cell>
        </row>
      </sheetData>
      <sheetData sheetId="724">
        <row r="1">
          <cell r="JB1">
            <v>0</v>
          </cell>
        </row>
      </sheetData>
      <sheetData sheetId="725">
        <row r="1">
          <cell r="JB1">
            <v>0</v>
          </cell>
        </row>
      </sheetData>
      <sheetData sheetId="726">
        <row r="1">
          <cell r="JB1">
            <v>0</v>
          </cell>
        </row>
      </sheetData>
      <sheetData sheetId="727">
        <row r="1">
          <cell r="JB1">
            <v>0</v>
          </cell>
        </row>
      </sheetData>
      <sheetData sheetId="728">
        <row r="1">
          <cell r="JB1">
            <v>0</v>
          </cell>
        </row>
      </sheetData>
      <sheetData sheetId="729">
        <row r="1">
          <cell r="JB1">
            <v>0</v>
          </cell>
        </row>
      </sheetData>
      <sheetData sheetId="730">
        <row r="1">
          <cell r="JB1">
            <v>0</v>
          </cell>
        </row>
      </sheetData>
      <sheetData sheetId="731">
        <row r="1">
          <cell r="JB1">
            <v>0</v>
          </cell>
        </row>
      </sheetData>
      <sheetData sheetId="732">
        <row r="1">
          <cell r="JB1">
            <v>0</v>
          </cell>
        </row>
      </sheetData>
      <sheetData sheetId="733">
        <row r="1">
          <cell r="JB1">
            <v>0</v>
          </cell>
        </row>
      </sheetData>
      <sheetData sheetId="734">
        <row r="1">
          <cell r="JB1">
            <v>0</v>
          </cell>
        </row>
      </sheetData>
      <sheetData sheetId="735">
        <row r="1">
          <cell r="JB1">
            <v>0</v>
          </cell>
        </row>
      </sheetData>
      <sheetData sheetId="736">
        <row r="1">
          <cell r="JB1">
            <v>0</v>
          </cell>
        </row>
      </sheetData>
      <sheetData sheetId="737">
        <row r="1">
          <cell r="JB1">
            <v>0</v>
          </cell>
        </row>
      </sheetData>
      <sheetData sheetId="738">
        <row r="1">
          <cell r="JB1">
            <v>0</v>
          </cell>
        </row>
      </sheetData>
      <sheetData sheetId="739">
        <row r="1">
          <cell r="JB1">
            <v>0</v>
          </cell>
        </row>
      </sheetData>
      <sheetData sheetId="740">
        <row r="1">
          <cell r="JB1">
            <v>0</v>
          </cell>
        </row>
      </sheetData>
      <sheetData sheetId="741">
        <row r="1">
          <cell r="JB1">
            <v>0</v>
          </cell>
        </row>
      </sheetData>
      <sheetData sheetId="742">
        <row r="1">
          <cell r="JB1">
            <v>0</v>
          </cell>
        </row>
      </sheetData>
      <sheetData sheetId="743">
        <row r="1">
          <cell r="JB1">
            <v>0</v>
          </cell>
        </row>
      </sheetData>
      <sheetData sheetId="744">
        <row r="1">
          <cell r="JB1">
            <v>0</v>
          </cell>
        </row>
      </sheetData>
      <sheetData sheetId="745">
        <row r="1">
          <cell r="JB1">
            <v>0</v>
          </cell>
        </row>
      </sheetData>
      <sheetData sheetId="746">
        <row r="1">
          <cell r="JB1">
            <v>0</v>
          </cell>
        </row>
      </sheetData>
      <sheetData sheetId="747">
        <row r="1">
          <cell r="JB1">
            <v>0</v>
          </cell>
        </row>
      </sheetData>
      <sheetData sheetId="748">
        <row r="1">
          <cell r="JB1">
            <v>0</v>
          </cell>
        </row>
      </sheetData>
      <sheetData sheetId="749">
        <row r="1">
          <cell r="JB1">
            <v>0</v>
          </cell>
        </row>
      </sheetData>
      <sheetData sheetId="750">
        <row r="1">
          <cell r="JB1">
            <v>0</v>
          </cell>
        </row>
      </sheetData>
      <sheetData sheetId="751">
        <row r="1">
          <cell r="JB1">
            <v>0</v>
          </cell>
        </row>
      </sheetData>
      <sheetData sheetId="752">
        <row r="1">
          <cell r="JB1">
            <v>0</v>
          </cell>
        </row>
      </sheetData>
      <sheetData sheetId="753">
        <row r="1">
          <cell r="JB1">
            <v>0</v>
          </cell>
        </row>
      </sheetData>
      <sheetData sheetId="754">
        <row r="1">
          <cell r="JB1">
            <v>0</v>
          </cell>
        </row>
      </sheetData>
      <sheetData sheetId="755">
        <row r="1">
          <cell r="JB1">
            <v>0</v>
          </cell>
        </row>
      </sheetData>
      <sheetData sheetId="756">
        <row r="1">
          <cell r="JB1">
            <v>0</v>
          </cell>
        </row>
      </sheetData>
      <sheetData sheetId="757">
        <row r="1">
          <cell r="JB1">
            <v>0</v>
          </cell>
        </row>
      </sheetData>
      <sheetData sheetId="758">
        <row r="1">
          <cell r="JB1">
            <v>0</v>
          </cell>
        </row>
      </sheetData>
      <sheetData sheetId="759">
        <row r="1">
          <cell r="JB1">
            <v>0</v>
          </cell>
        </row>
      </sheetData>
      <sheetData sheetId="760">
        <row r="1">
          <cell r="JB1">
            <v>0</v>
          </cell>
        </row>
      </sheetData>
      <sheetData sheetId="761">
        <row r="1">
          <cell r="JB1">
            <v>0</v>
          </cell>
        </row>
      </sheetData>
      <sheetData sheetId="762">
        <row r="1">
          <cell r="JB1">
            <v>0</v>
          </cell>
        </row>
      </sheetData>
      <sheetData sheetId="763">
        <row r="1">
          <cell r="JB1">
            <v>0</v>
          </cell>
        </row>
      </sheetData>
      <sheetData sheetId="764">
        <row r="1">
          <cell r="JB1">
            <v>0</v>
          </cell>
        </row>
      </sheetData>
      <sheetData sheetId="765">
        <row r="1">
          <cell r="JB1">
            <v>0</v>
          </cell>
        </row>
      </sheetData>
      <sheetData sheetId="766">
        <row r="1">
          <cell r="JB1">
            <v>0</v>
          </cell>
        </row>
      </sheetData>
      <sheetData sheetId="767">
        <row r="1">
          <cell r="JB1">
            <v>0</v>
          </cell>
        </row>
      </sheetData>
      <sheetData sheetId="768">
        <row r="1">
          <cell r="JB1">
            <v>0</v>
          </cell>
        </row>
      </sheetData>
      <sheetData sheetId="769">
        <row r="1">
          <cell r="JB1">
            <v>0</v>
          </cell>
        </row>
      </sheetData>
      <sheetData sheetId="770">
        <row r="1">
          <cell r="JB1">
            <v>0</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ow r="1">
          <cell r="JB1">
            <v>0</v>
          </cell>
        </row>
      </sheetData>
      <sheetData sheetId="818">
        <row r="1">
          <cell r="JB1">
            <v>0</v>
          </cell>
        </row>
      </sheetData>
      <sheetData sheetId="819">
        <row r="1">
          <cell r="JB1">
            <v>0</v>
          </cell>
        </row>
      </sheetData>
      <sheetData sheetId="820">
        <row r="1">
          <cell r="JB1">
            <v>0</v>
          </cell>
        </row>
      </sheetData>
      <sheetData sheetId="821">
        <row r="1">
          <cell r="JB1">
            <v>0</v>
          </cell>
        </row>
      </sheetData>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1">
          <cell r="JB1">
            <v>0</v>
          </cell>
        </row>
      </sheetData>
      <sheetData sheetId="901" refreshError="1"/>
      <sheetData sheetId="902" refreshError="1"/>
      <sheetData sheetId="903">
        <row r="1">
          <cell r="JB1">
            <v>0</v>
          </cell>
        </row>
      </sheetData>
      <sheetData sheetId="904">
        <row r="1">
          <cell r="JB1">
            <v>0</v>
          </cell>
        </row>
      </sheetData>
      <sheetData sheetId="905">
        <row r="1">
          <cell r="JB1">
            <v>0</v>
          </cell>
        </row>
      </sheetData>
      <sheetData sheetId="906">
        <row r="1">
          <cell r="JB1">
            <v>0</v>
          </cell>
        </row>
      </sheetData>
      <sheetData sheetId="907">
        <row r="1">
          <cell r="JB1">
            <v>0</v>
          </cell>
        </row>
      </sheetData>
      <sheetData sheetId="908">
        <row r="1">
          <cell r="JB1">
            <v>0</v>
          </cell>
        </row>
      </sheetData>
      <sheetData sheetId="909">
        <row r="1">
          <cell r="JB1">
            <v>0</v>
          </cell>
        </row>
      </sheetData>
      <sheetData sheetId="910">
        <row r="1">
          <cell r="JB1">
            <v>0</v>
          </cell>
        </row>
      </sheetData>
      <sheetData sheetId="911">
        <row r="1">
          <cell r="JB1">
            <v>0</v>
          </cell>
        </row>
      </sheetData>
      <sheetData sheetId="912">
        <row r="1">
          <cell r="JB1">
            <v>0</v>
          </cell>
        </row>
      </sheetData>
      <sheetData sheetId="913">
        <row r="1">
          <cell r="JB1">
            <v>0</v>
          </cell>
        </row>
      </sheetData>
      <sheetData sheetId="914">
        <row r="1">
          <cell r="JB1">
            <v>0</v>
          </cell>
        </row>
      </sheetData>
      <sheetData sheetId="915">
        <row r="1">
          <cell r="JB1">
            <v>0</v>
          </cell>
        </row>
      </sheetData>
      <sheetData sheetId="916">
        <row r="1">
          <cell r="JB1">
            <v>0</v>
          </cell>
        </row>
      </sheetData>
      <sheetData sheetId="917">
        <row r="1">
          <cell r="JB1">
            <v>0</v>
          </cell>
        </row>
      </sheetData>
      <sheetData sheetId="918">
        <row r="1">
          <cell r="JB1">
            <v>0</v>
          </cell>
        </row>
      </sheetData>
      <sheetData sheetId="919">
        <row r="1">
          <cell r="JB1">
            <v>0</v>
          </cell>
        </row>
      </sheetData>
      <sheetData sheetId="920">
        <row r="1">
          <cell r="JB1">
            <v>0</v>
          </cell>
        </row>
      </sheetData>
      <sheetData sheetId="921">
        <row r="1">
          <cell r="JB1">
            <v>0</v>
          </cell>
        </row>
      </sheetData>
      <sheetData sheetId="922">
        <row r="1">
          <cell r="JB1">
            <v>0</v>
          </cell>
        </row>
      </sheetData>
      <sheetData sheetId="923">
        <row r="1">
          <cell r="JB1">
            <v>0</v>
          </cell>
        </row>
      </sheetData>
      <sheetData sheetId="924">
        <row r="1">
          <cell r="JB1">
            <v>0</v>
          </cell>
        </row>
      </sheetData>
      <sheetData sheetId="925">
        <row r="1">
          <cell r="JB1">
            <v>0</v>
          </cell>
        </row>
      </sheetData>
      <sheetData sheetId="926">
        <row r="1">
          <cell r="JB1">
            <v>0</v>
          </cell>
        </row>
      </sheetData>
      <sheetData sheetId="927">
        <row r="1">
          <cell r="JB1">
            <v>0</v>
          </cell>
        </row>
      </sheetData>
      <sheetData sheetId="928">
        <row r="1">
          <cell r="JB1">
            <v>0</v>
          </cell>
        </row>
      </sheetData>
      <sheetData sheetId="929">
        <row r="1">
          <cell r="JB1">
            <v>0</v>
          </cell>
        </row>
      </sheetData>
      <sheetData sheetId="930">
        <row r="1">
          <cell r="JB1">
            <v>0</v>
          </cell>
        </row>
      </sheetData>
      <sheetData sheetId="931">
        <row r="1">
          <cell r="JB1">
            <v>0</v>
          </cell>
        </row>
      </sheetData>
      <sheetData sheetId="932">
        <row r="1">
          <cell r="JB1">
            <v>0</v>
          </cell>
        </row>
      </sheetData>
      <sheetData sheetId="933">
        <row r="1">
          <cell r="JB1">
            <v>0</v>
          </cell>
        </row>
      </sheetData>
      <sheetData sheetId="934">
        <row r="1">
          <cell r="JB1">
            <v>0</v>
          </cell>
        </row>
      </sheetData>
      <sheetData sheetId="935">
        <row r="1">
          <cell r="JB1">
            <v>0</v>
          </cell>
        </row>
      </sheetData>
      <sheetData sheetId="936">
        <row r="1">
          <cell r="JB1">
            <v>0</v>
          </cell>
        </row>
      </sheetData>
      <sheetData sheetId="937">
        <row r="1">
          <cell r="JB1">
            <v>0</v>
          </cell>
        </row>
      </sheetData>
      <sheetData sheetId="938">
        <row r="1">
          <cell r="JB1">
            <v>0</v>
          </cell>
        </row>
      </sheetData>
      <sheetData sheetId="939">
        <row r="1">
          <cell r="JB1">
            <v>0</v>
          </cell>
        </row>
      </sheetData>
      <sheetData sheetId="940">
        <row r="1">
          <cell r="JB1">
            <v>0</v>
          </cell>
        </row>
      </sheetData>
      <sheetData sheetId="941">
        <row r="1">
          <cell r="JB1">
            <v>0</v>
          </cell>
        </row>
      </sheetData>
      <sheetData sheetId="942">
        <row r="1">
          <cell r="JB1">
            <v>0</v>
          </cell>
        </row>
      </sheetData>
      <sheetData sheetId="943">
        <row r="1">
          <cell r="JB1">
            <v>0</v>
          </cell>
        </row>
      </sheetData>
      <sheetData sheetId="944">
        <row r="1">
          <cell r="JB1">
            <v>0</v>
          </cell>
        </row>
      </sheetData>
      <sheetData sheetId="945">
        <row r="1">
          <cell r="JB1">
            <v>0</v>
          </cell>
        </row>
      </sheetData>
      <sheetData sheetId="946">
        <row r="1">
          <cell r="JB1">
            <v>0</v>
          </cell>
        </row>
      </sheetData>
      <sheetData sheetId="947">
        <row r="1">
          <cell r="JB1">
            <v>0</v>
          </cell>
        </row>
      </sheetData>
      <sheetData sheetId="948">
        <row r="1">
          <cell r="JB1">
            <v>0</v>
          </cell>
        </row>
      </sheetData>
      <sheetData sheetId="949">
        <row r="1">
          <cell r="JB1">
            <v>0</v>
          </cell>
        </row>
      </sheetData>
      <sheetData sheetId="950">
        <row r="1">
          <cell r="JB1">
            <v>0</v>
          </cell>
        </row>
      </sheetData>
      <sheetData sheetId="951">
        <row r="1">
          <cell r="JB1">
            <v>0</v>
          </cell>
        </row>
      </sheetData>
      <sheetData sheetId="952">
        <row r="1">
          <cell r="JB1">
            <v>0</v>
          </cell>
        </row>
      </sheetData>
      <sheetData sheetId="953">
        <row r="1">
          <cell r="JB1">
            <v>0</v>
          </cell>
        </row>
      </sheetData>
      <sheetData sheetId="954">
        <row r="1">
          <cell r="JB1">
            <v>0</v>
          </cell>
        </row>
      </sheetData>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1">
          <cell r="JB1">
            <v>0</v>
          </cell>
        </row>
      </sheetData>
      <sheetData sheetId="1038">
        <row r="1">
          <cell r="JB1">
            <v>0</v>
          </cell>
        </row>
      </sheetData>
      <sheetData sheetId="1039">
        <row r="1">
          <cell r="JB1">
            <v>0</v>
          </cell>
        </row>
      </sheetData>
      <sheetData sheetId="1040">
        <row r="1">
          <cell r="JB1">
            <v>0</v>
          </cell>
        </row>
      </sheetData>
      <sheetData sheetId="1041" refreshError="1"/>
      <sheetData sheetId="1042">
        <row r="1">
          <cell r="JB1">
            <v>0</v>
          </cell>
        </row>
      </sheetData>
      <sheetData sheetId="1043">
        <row r="1">
          <cell r="JB1">
            <v>0</v>
          </cell>
        </row>
      </sheetData>
      <sheetData sheetId="1044">
        <row r="1">
          <cell r="JB1">
            <v>0</v>
          </cell>
        </row>
      </sheetData>
      <sheetData sheetId="1045">
        <row r="1">
          <cell r="JB1">
            <v>0</v>
          </cell>
        </row>
      </sheetData>
      <sheetData sheetId="1046">
        <row r="1">
          <cell r="JB1">
            <v>0</v>
          </cell>
        </row>
      </sheetData>
      <sheetData sheetId="1047">
        <row r="1">
          <cell r="JB1">
            <v>0</v>
          </cell>
        </row>
      </sheetData>
      <sheetData sheetId="1048">
        <row r="1">
          <cell r="JB1">
            <v>0</v>
          </cell>
        </row>
      </sheetData>
      <sheetData sheetId="1049">
        <row r="1">
          <cell r="JB1">
            <v>0</v>
          </cell>
        </row>
      </sheetData>
      <sheetData sheetId="1050">
        <row r="1">
          <cell r="JB1">
            <v>0</v>
          </cell>
        </row>
      </sheetData>
      <sheetData sheetId="1051">
        <row r="1">
          <cell r="JB1">
            <v>0</v>
          </cell>
        </row>
      </sheetData>
      <sheetData sheetId="1052" refreshError="1"/>
      <sheetData sheetId="1053" refreshError="1"/>
      <sheetData sheetId="1054" refreshError="1"/>
      <sheetData sheetId="1055">
        <row r="1">
          <cell r="JB1">
            <v>0</v>
          </cell>
        </row>
      </sheetData>
      <sheetData sheetId="1056">
        <row r="1">
          <cell r="JB1">
            <v>0</v>
          </cell>
        </row>
      </sheetData>
      <sheetData sheetId="1057">
        <row r="1">
          <cell r="JB1">
            <v>0</v>
          </cell>
        </row>
      </sheetData>
      <sheetData sheetId="1058">
        <row r="1">
          <cell r="JB1">
            <v>0</v>
          </cell>
        </row>
      </sheetData>
      <sheetData sheetId="1059">
        <row r="1">
          <cell r="JB1">
            <v>0</v>
          </cell>
        </row>
      </sheetData>
      <sheetData sheetId="1060">
        <row r="1">
          <cell r="JB1">
            <v>0</v>
          </cell>
        </row>
      </sheetData>
      <sheetData sheetId="1061">
        <row r="1">
          <cell r="JB1">
            <v>0</v>
          </cell>
        </row>
      </sheetData>
      <sheetData sheetId="1062">
        <row r="1">
          <cell r="JB1">
            <v>0</v>
          </cell>
        </row>
      </sheetData>
      <sheetData sheetId="1063">
        <row r="1">
          <cell r="JB1">
            <v>0</v>
          </cell>
        </row>
      </sheetData>
      <sheetData sheetId="1064">
        <row r="1">
          <cell r="JB1">
            <v>0</v>
          </cell>
        </row>
      </sheetData>
      <sheetData sheetId="1065">
        <row r="1">
          <cell r="JB1">
            <v>0</v>
          </cell>
        </row>
      </sheetData>
      <sheetData sheetId="1066">
        <row r="1">
          <cell r="JB1">
            <v>0</v>
          </cell>
        </row>
      </sheetData>
      <sheetData sheetId="1067">
        <row r="1">
          <cell r="JB1">
            <v>0</v>
          </cell>
        </row>
      </sheetData>
      <sheetData sheetId="1068">
        <row r="1">
          <cell r="JB1">
            <v>0</v>
          </cell>
        </row>
      </sheetData>
      <sheetData sheetId="1069">
        <row r="1">
          <cell r="JB1">
            <v>0</v>
          </cell>
        </row>
      </sheetData>
      <sheetData sheetId="1070">
        <row r="1">
          <cell r="JB1">
            <v>0</v>
          </cell>
        </row>
      </sheetData>
      <sheetData sheetId="1071">
        <row r="1">
          <cell r="JB1">
            <v>0</v>
          </cell>
        </row>
      </sheetData>
      <sheetData sheetId="1072">
        <row r="1">
          <cell r="JB1">
            <v>0</v>
          </cell>
        </row>
      </sheetData>
      <sheetData sheetId="1073">
        <row r="1">
          <cell r="JB1">
            <v>0</v>
          </cell>
        </row>
      </sheetData>
      <sheetData sheetId="1074">
        <row r="1">
          <cell r="JB1">
            <v>0</v>
          </cell>
        </row>
      </sheetData>
      <sheetData sheetId="1075">
        <row r="1">
          <cell r="JB1">
            <v>0</v>
          </cell>
        </row>
      </sheetData>
      <sheetData sheetId="1076">
        <row r="1">
          <cell r="JB1">
            <v>0</v>
          </cell>
        </row>
      </sheetData>
      <sheetData sheetId="1077">
        <row r="1">
          <cell r="JB1">
            <v>0</v>
          </cell>
        </row>
      </sheetData>
      <sheetData sheetId="1078">
        <row r="1">
          <cell r="JB1">
            <v>0</v>
          </cell>
        </row>
      </sheetData>
      <sheetData sheetId="1079">
        <row r="1">
          <cell r="JB1">
            <v>0</v>
          </cell>
        </row>
      </sheetData>
      <sheetData sheetId="1080">
        <row r="1">
          <cell r="JB1">
            <v>0</v>
          </cell>
        </row>
      </sheetData>
      <sheetData sheetId="1081">
        <row r="1">
          <cell r="JB1">
            <v>0</v>
          </cell>
        </row>
      </sheetData>
      <sheetData sheetId="1082">
        <row r="1">
          <cell r="JB1">
            <v>0</v>
          </cell>
        </row>
      </sheetData>
      <sheetData sheetId="1083">
        <row r="1">
          <cell r="JB1">
            <v>0</v>
          </cell>
        </row>
      </sheetData>
      <sheetData sheetId="1084">
        <row r="1">
          <cell r="JB1">
            <v>0</v>
          </cell>
        </row>
      </sheetData>
      <sheetData sheetId="1085">
        <row r="1">
          <cell r="JB1">
            <v>0</v>
          </cell>
        </row>
      </sheetData>
      <sheetData sheetId="1086">
        <row r="1">
          <cell r="JB1">
            <v>0</v>
          </cell>
        </row>
      </sheetData>
      <sheetData sheetId="1087">
        <row r="1">
          <cell r="JB1">
            <v>0</v>
          </cell>
        </row>
      </sheetData>
      <sheetData sheetId="1088">
        <row r="1">
          <cell r="JB1">
            <v>0</v>
          </cell>
        </row>
      </sheetData>
      <sheetData sheetId="1089">
        <row r="1">
          <cell r="JB1">
            <v>0</v>
          </cell>
        </row>
      </sheetData>
      <sheetData sheetId="1090">
        <row r="1">
          <cell r="JB1">
            <v>0</v>
          </cell>
        </row>
      </sheetData>
      <sheetData sheetId="1091">
        <row r="1">
          <cell r="JB1">
            <v>0</v>
          </cell>
        </row>
      </sheetData>
      <sheetData sheetId="1092">
        <row r="1">
          <cell r="JB1">
            <v>0</v>
          </cell>
        </row>
      </sheetData>
      <sheetData sheetId="1093">
        <row r="1">
          <cell r="JB1">
            <v>0</v>
          </cell>
        </row>
      </sheetData>
      <sheetData sheetId="1094">
        <row r="1">
          <cell r="JB1">
            <v>0</v>
          </cell>
        </row>
      </sheetData>
      <sheetData sheetId="1095">
        <row r="1">
          <cell r="JB1">
            <v>0</v>
          </cell>
        </row>
      </sheetData>
      <sheetData sheetId="1096">
        <row r="1">
          <cell r="JB1">
            <v>0</v>
          </cell>
        </row>
      </sheetData>
      <sheetData sheetId="1097">
        <row r="1">
          <cell r="JB1">
            <v>0</v>
          </cell>
        </row>
      </sheetData>
      <sheetData sheetId="1098">
        <row r="1">
          <cell r="JB1">
            <v>0</v>
          </cell>
        </row>
      </sheetData>
      <sheetData sheetId="1099">
        <row r="1">
          <cell r="JB1">
            <v>0</v>
          </cell>
        </row>
      </sheetData>
      <sheetData sheetId="1100">
        <row r="1">
          <cell r="JB1">
            <v>0</v>
          </cell>
        </row>
      </sheetData>
      <sheetData sheetId="1101">
        <row r="1">
          <cell r="JB1">
            <v>0</v>
          </cell>
        </row>
      </sheetData>
      <sheetData sheetId="1102">
        <row r="1">
          <cell r="JB1">
            <v>0</v>
          </cell>
        </row>
      </sheetData>
      <sheetData sheetId="1103">
        <row r="1">
          <cell r="JB1">
            <v>0</v>
          </cell>
        </row>
      </sheetData>
      <sheetData sheetId="1104">
        <row r="1">
          <cell r="JB1">
            <v>0</v>
          </cell>
        </row>
      </sheetData>
      <sheetData sheetId="1105">
        <row r="1">
          <cell r="JB1">
            <v>0</v>
          </cell>
        </row>
      </sheetData>
      <sheetData sheetId="1106">
        <row r="1">
          <cell r="JB1">
            <v>0</v>
          </cell>
        </row>
      </sheetData>
      <sheetData sheetId="1107">
        <row r="1">
          <cell r="JB1">
            <v>0</v>
          </cell>
        </row>
      </sheetData>
      <sheetData sheetId="1108">
        <row r="1">
          <cell r="JB1">
            <v>0</v>
          </cell>
        </row>
      </sheetData>
      <sheetData sheetId="1109">
        <row r="1">
          <cell r="JB1">
            <v>0</v>
          </cell>
        </row>
      </sheetData>
      <sheetData sheetId="1110">
        <row r="1">
          <cell r="JB1">
            <v>0</v>
          </cell>
        </row>
      </sheetData>
      <sheetData sheetId="1111">
        <row r="1">
          <cell r="JB1">
            <v>0</v>
          </cell>
        </row>
      </sheetData>
      <sheetData sheetId="1112">
        <row r="1">
          <cell r="JB1">
            <v>0</v>
          </cell>
        </row>
      </sheetData>
      <sheetData sheetId="1113">
        <row r="1">
          <cell r="JB1">
            <v>0</v>
          </cell>
        </row>
      </sheetData>
      <sheetData sheetId="1114">
        <row r="1">
          <cell r="JB1">
            <v>0</v>
          </cell>
        </row>
      </sheetData>
      <sheetData sheetId="1115">
        <row r="1">
          <cell r="JB1">
            <v>0</v>
          </cell>
        </row>
      </sheetData>
      <sheetData sheetId="1116">
        <row r="1">
          <cell r="JB1">
            <v>0</v>
          </cell>
        </row>
      </sheetData>
      <sheetData sheetId="1117">
        <row r="1">
          <cell r="JB1">
            <v>0</v>
          </cell>
        </row>
      </sheetData>
      <sheetData sheetId="1118">
        <row r="1">
          <cell r="JB1">
            <v>0</v>
          </cell>
        </row>
      </sheetData>
      <sheetData sheetId="1119">
        <row r="1">
          <cell r="JB1">
            <v>0</v>
          </cell>
        </row>
      </sheetData>
      <sheetData sheetId="1120">
        <row r="1">
          <cell r="JB1">
            <v>0</v>
          </cell>
        </row>
      </sheetData>
      <sheetData sheetId="1121">
        <row r="1">
          <cell r="JB1">
            <v>0</v>
          </cell>
        </row>
      </sheetData>
      <sheetData sheetId="1122">
        <row r="1">
          <cell r="JB1">
            <v>0</v>
          </cell>
        </row>
      </sheetData>
      <sheetData sheetId="1123">
        <row r="1">
          <cell r="JB1">
            <v>0</v>
          </cell>
        </row>
      </sheetData>
      <sheetData sheetId="1124">
        <row r="1">
          <cell r="JB1">
            <v>0</v>
          </cell>
        </row>
      </sheetData>
      <sheetData sheetId="1125">
        <row r="1">
          <cell r="JB1">
            <v>0</v>
          </cell>
        </row>
      </sheetData>
      <sheetData sheetId="1126">
        <row r="1">
          <cell r="JB1">
            <v>0</v>
          </cell>
        </row>
      </sheetData>
      <sheetData sheetId="1127">
        <row r="1">
          <cell r="JB1">
            <v>0</v>
          </cell>
        </row>
      </sheetData>
      <sheetData sheetId="1128">
        <row r="1">
          <cell r="JB1">
            <v>0</v>
          </cell>
        </row>
      </sheetData>
      <sheetData sheetId="1129">
        <row r="1">
          <cell r="JB1">
            <v>0</v>
          </cell>
        </row>
      </sheetData>
      <sheetData sheetId="1130">
        <row r="1">
          <cell r="JB1">
            <v>0</v>
          </cell>
        </row>
      </sheetData>
      <sheetData sheetId="1131">
        <row r="1">
          <cell r="JB1">
            <v>0</v>
          </cell>
        </row>
      </sheetData>
      <sheetData sheetId="1132">
        <row r="1">
          <cell r="JB1">
            <v>0</v>
          </cell>
        </row>
      </sheetData>
      <sheetData sheetId="1133">
        <row r="1">
          <cell r="JB1">
            <v>0</v>
          </cell>
        </row>
      </sheetData>
      <sheetData sheetId="1134">
        <row r="1">
          <cell r="JB1">
            <v>0</v>
          </cell>
        </row>
      </sheetData>
      <sheetData sheetId="1135">
        <row r="1">
          <cell r="JB1">
            <v>0</v>
          </cell>
        </row>
      </sheetData>
      <sheetData sheetId="1136">
        <row r="1">
          <cell r="JB1">
            <v>0</v>
          </cell>
        </row>
      </sheetData>
      <sheetData sheetId="1137">
        <row r="1">
          <cell r="JB1">
            <v>0</v>
          </cell>
        </row>
      </sheetData>
      <sheetData sheetId="1138">
        <row r="1">
          <cell r="JB1">
            <v>0</v>
          </cell>
        </row>
      </sheetData>
      <sheetData sheetId="1139">
        <row r="1">
          <cell r="JB1">
            <v>0</v>
          </cell>
        </row>
      </sheetData>
      <sheetData sheetId="1140">
        <row r="1">
          <cell r="JB1">
            <v>0</v>
          </cell>
        </row>
      </sheetData>
      <sheetData sheetId="1141">
        <row r="1">
          <cell r="JB1">
            <v>0</v>
          </cell>
        </row>
      </sheetData>
      <sheetData sheetId="1142">
        <row r="1">
          <cell r="JB1">
            <v>0</v>
          </cell>
        </row>
      </sheetData>
      <sheetData sheetId="1143">
        <row r="1">
          <cell r="JB1">
            <v>0</v>
          </cell>
        </row>
      </sheetData>
      <sheetData sheetId="1144">
        <row r="1">
          <cell r="JB1">
            <v>0</v>
          </cell>
        </row>
      </sheetData>
      <sheetData sheetId="1145">
        <row r="1">
          <cell r="JB1">
            <v>0</v>
          </cell>
        </row>
      </sheetData>
      <sheetData sheetId="1146">
        <row r="1">
          <cell r="JB1">
            <v>0</v>
          </cell>
        </row>
      </sheetData>
      <sheetData sheetId="1147">
        <row r="1">
          <cell r="JB1">
            <v>0</v>
          </cell>
        </row>
      </sheetData>
      <sheetData sheetId="1148">
        <row r="1">
          <cell r="JB1">
            <v>0</v>
          </cell>
        </row>
      </sheetData>
      <sheetData sheetId="1149">
        <row r="1">
          <cell r="JB1">
            <v>0</v>
          </cell>
        </row>
      </sheetData>
      <sheetData sheetId="1150">
        <row r="1">
          <cell r="JB1">
            <v>0</v>
          </cell>
        </row>
      </sheetData>
      <sheetData sheetId="1151">
        <row r="1">
          <cell r="JB1">
            <v>0</v>
          </cell>
        </row>
      </sheetData>
      <sheetData sheetId="1152">
        <row r="1">
          <cell r="JB1">
            <v>0</v>
          </cell>
        </row>
      </sheetData>
      <sheetData sheetId="1153">
        <row r="1">
          <cell r="JB1">
            <v>0</v>
          </cell>
        </row>
      </sheetData>
      <sheetData sheetId="1154">
        <row r="1">
          <cell r="JB1">
            <v>0</v>
          </cell>
        </row>
      </sheetData>
      <sheetData sheetId="1155">
        <row r="1">
          <cell r="JB1">
            <v>0</v>
          </cell>
        </row>
      </sheetData>
      <sheetData sheetId="1156">
        <row r="1">
          <cell r="JB1">
            <v>0</v>
          </cell>
        </row>
      </sheetData>
      <sheetData sheetId="1157">
        <row r="1">
          <cell r="JB1">
            <v>0</v>
          </cell>
        </row>
      </sheetData>
      <sheetData sheetId="1158">
        <row r="1">
          <cell r="JB1">
            <v>0</v>
          </cell>
        </row>
      </sheetData>
      <sheetData sheetId="1159">
        <row r="1">
          <cell r="JB1">
            <v>0</v>
          </cell>
        </row>
      </sheetData>
      <sheetData sheetId="1160">
        <row r="1">
          <cell r="JB1">
            <v>0</v>
          </cell>
        </row>
      </sheetData>
      <sheetData sheetId="1161">
        <row r="1">
          <cell r="JB1">
            <v>0</v>
          </cell>
        </row>
      </sheetData>
      <sheetData sheetId="1162">
        <row r="1">
          <cell r="JB1">
            <v>0</v>
          </cell>
        </row>
      </sheetData>
      <sheetData sheetId="1163">
        <row r="1">
          <cell r="JB1">
            <v>0</v>
          </cell>
        </row>
      </sheetData>
      <sheetData sheetId="1164">
        <row r="1">
          <cell r="JB1">
            <v>0</v>
          </cell>
        </row>
      </sheetData>
      <sheetData sheetId="1165">
        <row r="1">
          <cell r="JB1">
            <v>0</v>
          </cell>
        </row>
      </sheetData>
      <sheetData sheetId="1166">
        <row r="1">
          <cell r="JB1">
            <v>0</v>
          </cell>
        </row>
      </sheetData>
      <sheetData sheetId="1167">
        <row r="1">
          <cell r="JB1">
            <v>0</v>
          </cell>
        </row>
      </sheetData>
      <sheetData sheetId="1168">
        <row r="1">
          <cell r="JB1">
            <v>0</v>
          </cell>
        </row>
      </sheetData>
      <sheetData sheetId="1169">
        <row r="1">
          <cell r="JB1">
            <v>0</v>
          </cell>
        </row>
      </sheetData>
      <sheetData sheetId="1170">
        <row r="1">
          <cell r="JB1">
            <v>0</v>
          </cell>
        </row>
      </sheetData>
      <sheetData sheetId="1171">
        <row r="1">
          <cell r="JB1">
            <v>0</v>
          </cell>
        </row>
      </sheetData>
      <sheetData sheetId="1172">
        <row r="1">
          <cell r="JB1">
            <v>0</v>
          </cell>
        </row>
      </sheetData>
      <sheetData sheetId="1173">
        <row r="1">
          <cell r="JB1">
            <v>0</v>
          </cell>
        </row>
      </sheetData>
      <sheetData sheetId="1174">
        <row r="1">
          <cell r="JB1">
            <v>0</v>
          </cell>
        </row>
      </sheetData>
      <sheetData sheetId="1175">
        <row r="1">
          <cell r="JB1">
            <v>0</v>
          </cell>
        </row>
      </sheetData>
      <sheetData sheetId="1176">
        <row r="1">
          <cell r="JB1">
            <v>0</v>
          </cell>
        </row>
      </sheetData>
      <sheetData sheetId="1177">
        <row r="1">
          <cell r="JB1">
            <v>0</v>
          </cell>
        </row>
      </sheetData>
      <sheetData sheetId="1178">
        <row r="1">
          <cell r="JB1">
            <v>0</v>
          </cell>
        </row>
      </sheetData>
      <sheetData sheetId="1179">
        <row r="1">
          <cell r="JB1">
            <v>0</v>
          </cell>
        </row>
      </sheetData>
      <sheetData sheetId="1180">
        <row r="1">
          <cell r="JB1">
            <v>0</v>
          </cell>
        </row>
      </sheetData>
      <sheetData sheetId="1181">
        <row r="1">
          <cell r="JB1">
            <v>0</v>
          </cell>
        </row>
      </sheetData>
      <sheetData sheetId="1182">
        <row r="1">
          <cell r="JB1">
            <v>0</v>
          </cell>
        </row>
      </sheetData>
      <sheetData sheetId="1183">
        <row r="1">
          <cell r="JB1">
            <v>0</v>
          </cell>
        </row>
      </sheetData>
      <sheetData sheetId="1184">
        <row r="1">
          <cell r="JB1">
            <v>0</v>
          </cell>
        </row>
      </sheetData>
      <sheetData sheetId="1185">
        <row r="1">
          <cell r="JB1">
            <v>0</v>
          </cell>
        </row>
      </sheetData>
      <sheetData sheetId="1186">
        <row r="1">
          <cell r="JB1">
            <v>0</v>
          </cell>
        </row>
      </sheetData>
      <sheetData sheetId="1187">
        <row r="1">
          <cell r="JB1">
            <v>0</v>
          </cell>
        </row>
      </sheetData>
      <sheetData sheetId="1188">
        <row r="1">
          <cell r="JB1">
            <v>0</v>
          </cell>
        </row>
      </sheetData>
      <sheetData sheetId="1189">
        <row r="1">
          <cell r="JB1">
            <v>0</v>
          </cell>
        </row>
      </sheetData>
      <sheetData sheetId="1190">
        <row r="1">
          <cell r="JB1">
            <v>0</v>
          </cell>
        </row>
      </sheetData>
      <sheetData sheetId="1191">
        <row r="1">
          <cell r="JB1">
            <v>0</v>
          </cell>
        </row>
      </sheetData>
      <sheetData sheetId="1192">
        <row r="1">
          <cell r="JB1">
            <v>0</v>
          </cell>
        </row>
      </sheetData>
      <sheetData sheetId="1193">
        <row r="1">
          <cell r="JB1">
            <v>0</v>
          </cell>
        </row>
      </sheetData>
      <sheetData sheetId="1194">
        <row r="1">
          <cell r="JB1">
            <v>0</v>
          </cell>
        </row>
      </sheetData>
      <sheetData sheetId="1195">
        <row r="1">
          <cell r="JB1">
            <v>0</v>
          </cell>
        </row>
      </sheetData>
      <sheetData sheetId="1196">
        <row r="1">
          <cell r="JB1">
            <v>0</v>
          </cell>
        </row>
      </sheetData>
      <sheetData sheetId="1197">
        <row r="1">
          <cell r="JB1">
            <v>0</v>
          </cell>
        </row>
      </sheetData>
      <sheetData sheetId="1198">
        <row r="1">
          <cell r="JB1">
            <v>0</v>
          </cell>
        </row>
      </sheetData>
      <sheetData sheetId="1199">
        <row r="1">
          <cell r="JB1">
            <v>0</v>
          </cell>
        </row>
      </sheetData>
      <sheetData sheetId="1200">
        <row r="1">
          <cell r="JB1">
            <v>0</v>
          </cell>
        </row>
      </sheetData>
      <sheetData sheetId="1201">
        <row r="1">
          <cell r="JB1">
            <v>0</v>
          </cell>
        </row>
      </sheetData>
      <sheetData sheetId="1202">
        <row r="1">
          <cell r="JB1">
            <v>0</v>
          </cell>
        </row>
      </sheetData>
      <sheetData sheetId="1203">
        <row r="1">
          <cell r="JB1">
            <v>0</v>
          </cell>
        </row>
      </sheetData>
      <sheetData sheetId="1204">
        <row r="1">
          <cell r="JB1">
            <v>0</v>
          </cell>
        </row>
      </sheetData>
      <sheetData sheetId="1205" refreshError="1"/>
      <sheetData sheetId="1206">
        <row r="1">
          <cell r="JB1">
            <v>0</v>
          </cell>
        </row>
      </sheetData>
      <sheetData sheetId="1207">
        <row r="1">
          <cell r="JB1">
            <v>0</v>
          </cell>
        </row>
      </sheetData>
      <sheetData sheetId="1208">
        <row r="1">
          <cell r="JB1">
            <v>0</v>
          </cell>
        </row>
      </sheetData>
      <sheetData sheetId="1209">
        <row r="1">
          <cell r="JB1">
            <v>0</v>
          </cell>
        </row>
      </sheetData>
      <sheetData sheetId="1210">
        <row r="1">
          <cell r="JB1">
            <v>0</v>
          </cell>
        </row>
      </sheetData>
      <sheetData sheetId="1211">
        <row r="1">
          <cell r="JB1">
            <v>0</v>
          </cell>
        </row>
      </sheetData>
      <sheetData sheetId="1212">
        <row r="1">
          <cell r="JB1">
            <v>0</v>
          </cell>
        </row>
      </sheetData>
      <sheetData sheetId="1213">
        <row r="1">
          <cell r="JB1">
            <v>0</v>
          </cell>
        </row>
      </sheetData>
      <sheetData sheetId="1214">
        <row r="1">
          <cell r="JB1">
            <v>0</v>
          </cell>
        </row>
      </sheetData>
      <sheetData sheetId="1215">
        <row r="1">
          <cell r="JB1">
            <v>0</v>
          </cell>
        </row>
      </sheetData>
      <sheetData sheetId="1216">
        <row r="1">
          <cell r="JB1">
            <v>0</v>
          </cell>
        </row>
      </sheetData>
      <sheetData sheetId="1217">
        <row r="1">
          <cell r="JB1">
            <v>0</v>
          </cell>
        </row>
      </sheetData>
      <sheetData sheetId="1218">
        <row r="1">
          <cell r="JB1">
            <v>0</v>
          </cell>
        </row>
      </sheetData>
      <sheetData sheetId="1219">
        <row r="1">
          <cell r="JB1">
            <v>0</v>
          </cell>
        </row>
      </sheetData>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1">
          <cell r="JB1">
            <v>0</v>
          </cell>
        </row>
      </sheetData>
      <sheetData sheetId="1315">
        <row r="8">
          <cell r="A8" t="str">
            <v>No.</v>
          </cell>
        </row>
      </sheetData>
      <sheetData sheetId="1316">
        <row r="8">
          <cell r="A8" t="str">
            <v>No.</v>
          </cell>
        </row>
      </sheetData>
      <sheetData sheetId="1317">
        <row r="8">
          <cell r="A8" t="str">
            <v>No.</v>
          </cell>
        </row>
      </sheetData>
      <sheetData sheetId="1318">
        <row r="8">
          <cell r="A8" t="str">
            <v>No.</v>
          </cell>
        </row>
      </sheetData>
      <sheetData sheetId="1319">
        <row r="8">
          <cell r="A8" t="str">
            <v>No.</v>
          </cell>
        </row>
      </sheetData>
      <sheetData sheetId="1320" refreshError="1"/>
      <sheetData sheetId="1321" refreshError="1"/>
      <sheetData sheetId="1322" refreshError="1"/>
      <sheetData sheetId="1323" refreshError="1"/>
      <sheetData sheetId="1324" refreshError="1"/>
      <sheetData sheetId="1325">
        <row r="1">
          <cell r="JB1">
            <v>0</v>
          </cell>
        </row>
      </sheetData>
      <sheetData sheetId="1326">
        <row r="1">
          <cell r="JB1">
            <v>0</v>
          </cell>
        </row>
      </sheetData>
      <sheetData sheetId="1327">
        <row r="8">
          <cell r="A8" t="str">
            <v>No.</v>
          </cell>
        </row>
      </sheetData>
      <sheetData sheetId="1328">
        <row r="1">
          <cell r="JB1">
            <v>0</v>
          </cell>
        </row>
      </sheetData>
      <sheetData sheetId="1329">
        <row r="1">
          <cell r="JB1">
            <v>0</v>
          </cell>
        </row>
      </sheetData>
      <sheetData sheetId="1330">
        <row r="8">
          <cell r="A8" t="str">
            <v>No.</v>
          </cell>
        </row>
      </sheetData>
      <sheetData sheetId="1331">
        <row r="1">
          <cell r="JB1">
            <v>0</v>
          </cell>
        </row>
      </sheetData>
      <sheetData sheetId="1332">
        <row r="1">
          <cell r="JB1">
            <v>0</v>
          </cell>
        </row>
      </sheetData>
      <sheetData sheetId="1333">
        <row r="1">
          <cell r="JB1">
            <v>0</v>
          </cell>
        </row>
      </sheetData>
      <sheetData sheetId="1334">
        <row r="1">
          <cell r="JB1">
            <v>0</v>
          </cell>
        </row>
      </sheetData>
      <sheetData sheetId="1335">
        <row r="1">
          <cell r="JB1">
            <v>0</v>
          </cell>
        </row>
      </sheetData>
      <sheetData sheetId="1336">
        <row r="1">
          <cell r="JB1">
            <v>0</v>
          </cell>
        </row>
      </sheetData>
      <sheetData sheetId="1337">
        <row r="1">
          <cell r="JB1">
            <v>0</v>
          </cell>
        </row>
      </sheetData>
      <sheetData sheetId="1338">
        <row r="1">
          <cell r="JB1">
            <v>0</v>
          </cell>
        </row>
      </sheetData>
      <sheetData sheetId="1339">
        <row r="1">
          <cell r="JB1">
            <v>0</v>
          </cell>
        </row>
      </sheetData>
      <sheetData sheetId="1340">
        <row r="1">
          <cell r="JB1">
            <v>0</v>
          </cell>
        </row>
      </sheetData>
      <sheetData sheetId="1341">
        <row r="1">
          <cell r="JB1">
            <v>0</v>
          </cell>
        </row>
      </sheetData>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1">
          <cell r="JB1">
            <v>0</v>
          </cell>
        </row>
      </sheetData>
      <sheetData sheetId="1411">
        <row r="1">
          <cell r="JB1">
            <v>0</v>
          </cell>
        </row>
      </sheetData>
      <sheetData sheetId="1412">
        <row r="1">
          <cell r="JB1">
            <v>0</v>
          </cell>
        </row>
      </sheetData>
      <sheetData sheetId="1413">
        <row r="1">
          <cell r="JB1">
            <v>0</v>
          </cell>
        </row>
      </sheetData>
      <sheetData sheetId="1414">
        <row r="1">
          <cell r="JB1">
            <v>0</v>
          </cell>
        </row>
      </sheetData>
      <sheetData sheetId="1415">
        <row r="1">
          <cell r="JB1">
            <v>0</v>
          </cell>
        </row>
      </sheetData>
      <sheetData sheetId="1416">
        <row r="1">
          <cell r="JB1">
            <v>0</v>
          </cell>
        </row>
      </sheetData>
      <sheetData sheetId="1417">
        <row r="1">
          <cell r="JB1">
            <v>0</v>
          </cell>
        </row>
      </sheetData>
      <sheetData sheetId="1418">
        <row r="1">
          <cell r="JB1">
            <v>0</v>
          </cell>
        </row>
      </sheetData>
      <sheetData sheetId="1419">
        <row r="1">
          <cell r="JB1">
            <v>0</v>
          </cell>
        </row>
      </sheetData>
      <sheetData sheetId="1420">
        <row r="1">
          <cell r="JB1">
            <v>0</v>
          </cell>
        </row>
      </sheetData>
      <sheetData sheetId="1421">
        <row r="1">
          <cell r="JB1">
            <v>0</v>
          </cell>
        </row>
      </sheetData>
      <sheetData sheetId="1422">
        <row r="1">
          <cell r="JB1">
            <v>0</v>
          </cell>
        </row>
      </sheetData>
      <sheetData sheetId="1423">
        <row r="1">
          <cell r="JB1">
            <v>0</v>
          </cell>
        </row>
      </sheetData>
      <sheetData sheetId="1424">
        <row r="1">
          <cell r="JB1">
            <v>0</v>
          </cell>
        </row>
      </sheetData>
      <sheetData sheetId="1425">
        <row r="1">
          <cell r="JB1">
            <v>0</v>
          </cell>
        </row>
      </sheetData>
      <sheetData sheetId="1426">
        <row r="1">
          <cell r="JB1">
            <v>0</v>
          </cell>
        </row>
      </sheetData>
      <sheetData sheetId="1427">
        <row r="1">
          <cell r="JB1">
            <v>0</v>
          </cell>
        </row>
      </sheetData>
      <sheetData sheetId="1428">
        <row r="1">
          <cell r="JB1">
            <v>0</v>
          </cell>
        </row>
      </sheetData>
      <sheetData sheetId="1429">
        <row r="1">
          <cell r="JB1">
            <v>0</v>
          </cell>
        </row>
      </sheetData>
      <sheetData sheetId="1430">
        <row r="1">
          <cell r="JB1">
            <v>0</v>
          </cell>
        </row>
      </sheetData>
      <sheetData sheetId="1431">
        <row r="1">
          <cell r="JB1">
            <v>0</v>
          </cell>
        </row>
      </sheetData>
      <sheetData sheetId="1432">
        <row r="1">
          <cell r="JB1">
            <v>0</v>
          </cell>
        </row>
      </sheetData>
      <sheetData sheetId="1433">
        <row r="1">
          <cell r="JB1">
            <v>0</v>
          </cell>
        </row>
      </sheetData>
      <sheetData sheetId="1434">
        <row r="1">
          <cell r="JB1">
            <v>0</v>
          </cell>
        </row>
      </sheetData>
      <sheetData sheetId="1435">
        <row r="1">
          <cell r="JB1">
            <v>0</v>
          </cell>
        </row>
      </sheetData>
      <sheetData sheetId="1436">
        <row r="1">
          <cell r="JB1">
            <v>0</v>
          </cell>
        </row>
      </sheetData>
      <sheetData sheetId="1437">
        <row r="1">
          <cell r="JB1">
            <v>0</v>
          </cell>
        </row>
      </sheetData>
      <sheetData sheetId="1438">
        <row r="1">
          <cell r="JB1">
            <v>0</v>
          </cell>
        </row>
      </sheetData>
      <sheetData sheetId="1439">
        <row r="1">
          <cell r="JB1">
            <v>0</v>
          </cell>
        </row>
      </sheetData>
      <sheetData sheetId="1440">
        <row r="1">
          <cell r="JB1">
            <v>0</v>
          </cell>
        </row>
      </sheetData>
      <sheetData sheetId="1441">
        <row r="1">
          <cell r="JB1">
            <v>0</v>
          </cell>
        </row>
      </sheetData>
      <sheetData sheetId="1442">
        <row r="1">
          <cell r="JB1">
            <v>0</v>
          </cell>
        </row>
      </sheetData>
      <sheetData sheetId="1443">
        <row r="1">
          <cell r="JB1">
            <v>0</v>
          </cell>
        </row>
      </sheetData>
      <sheetData sheetId="1444">
        <row r="1">
          <cell r="JB1">
            <v>0</v>
          </cell>
        </row>
      </sheetData>
      <sheetData sheetId="1445">
        <row r="1">
          <cell r="JB1">
            <v>0</v>
          </cell>
        </row>
      </sheetData>
      <sheetData sheetId="1446">
        <row r="1">
          <cell r="JB1">
            <v>0</v>
          </cell>
        </row>
      </sheetData>
      <sheetData sheetId="1447">
        <row r="1">
          <cell r="JB1">
            <v>0</v>
          </cell>
        </row>
      </sheetData>
      <sheetData sheetId="1448">
        <row r="1">
          <cell r="JB1">
            <v>0</v>
          </cell>
        </row>
      </sheetData>
      <sheetData sheetId="1449">
        <row r="1">
          <cell r="JB1">
            <v>0</v>
          </cell>
        </row>
      </sheetData>
      <sheetData sheetId="1450">
        <row r="1">
          <cell r="JB1">
            <v>0</v>
          </cell>
        </row>
      </sheetData>
      <sheetData sheetId="1451">
        <row r="1">
          <cell r="JB1">
            <v>0</v>
          </cell>
        </row>
      </sheetData>
      <sheetData sheetId="1452">
        <row r="1">
          <cell r="JB1">
            <v>0</v>
          </cell>
        </row>
      </sheetData>
      <sheetData sheetId="1453">
        <row r="1">
          <cell r="JB1">
            <v>0</v>
          </cell>
        </row>
      </sheetData>
      <sheetData sheetId="1454">
        <row r="1">
          <cell r="JB1">
            <v>0</v>
          </cell>
        </row>
      </sheetData>
      <sheetData sheetId="1455">
        <row r="1">
          <cell r="JB1">
            <v>0</v>
          </cell>
        </row>
      </sheetData>
      <sheetData sheetId="1456">
        <row r="1">
          <cell r="JB1">
            <v>0</v>
          </cell>
        </row>
      </sheetData>
      <sheetData sheetId="1457">
        <row r="1">
          <cell r="JB1">
            <v>0</v>
          </cell>
        </row>
      </sheetData>
      <sheetData sheetId="1458">
        <row r="1">
          <cell r="JB1">
            <v>0</v>
          </cell>
        </row>
      </sheetData>
      <sheetData sheetId="1459">
        <row r="1">
          <cell r="JB1">
            <v>0</v>
          </cell>
        </row>
      </sheetData>
      <sheetData sheetId="1460">
        <row r="1">
          <cell r="JB1">
            <v>0</v>
          </cell>
        </row>
      </sheetData>
      <sheetData sheetId="1461">
        <row r="1">
          <cell r="JB1">
            <v>0</v>
          </cell>
        </row>
      </sheetData>
      <sheetData sheetId="1462">
        <row r="1">
          <cell r="JB1">
            <v>0</v>
          </cell>
        </row>
      </sheetData>
      <sheetData sheetId="1463">
        <row r="1">
          <cell r="JB1">
            <v>0</v>
          </cell>
        </row>
      </sheetData>
      <sheetData sheetId="1464">
        <row r="1">
          <cell r="JB1">
            <v>0</v>
          </cell>
        </row>
      </sheetData>
      <sheetData sheetId="1465">
        <row r="1">
          <cell r="JB1">
            <v>0</v>
          </cell>
        </row>
      </sheetData>
      <sheetData sheetId="1466">
        <row r="1">
          <cell r="JB1">
            <v>0</v>
          </cell>
        </row>
      </sheetData>
      <sheetData sheetId="1467">
        <row r="1">
          <cell r="JB1">
            <v>0</v>
          </cell>
        </row>
      </sheetData>
      <sheetData sheetId="1468">
        <row r="1">
          <cell r="JB1">
            <v>0</v>
          </cell>
        </row>
      </sheetData>
      <sheetData sheetId="1469">
        <row r="1">
          <cell r="JB1">
            <v>0</v>
          </cell>
        </row>
      </sheetData>
      <sheetData sheetId="1470">
        <row r="1">
          <cell r="JB1">
            <v>0</v>
          </cell>
        </row>
      </sheetData>
      <sheetData sheetId="1471">
        <row r="1">
          <cell r="JB1">
            <v>0</v>
          </cell>
        </row>
      </sheetData>
      <sheetData sheetId="1472">
        <row r="1">
          <cell r="JB1">
            <v>0</v>
          </cell>
        </row>
      </sheetData>
      <sheetData sheetId="1473">
        <row r="1">
          <cell r="JB1">
            <v>0</v>
          </cell>
        </row>
      </sheetData>
      <sheetData sheetId="1474">
        <row r="1">
          <cell r="JB1">
            <v>0</v>
          </cell>
        </row>
      </sheetData>
      <sheetData sheetId="1475">
        <row r="1">
          <cell r="JB1">
            <v>0</v>
          </cell>
        </row>
      </sheetData>
      <sheetData sheetId="1476">
        <row r="1">
          <cell r="JB1">
            <v>0</v>
          </cell>
        </row>
      </sheetData>
      <sheetData sheetId="1477">
        <row r="1">
          <cell r="JB1">
            <v>0</v>
          </cell>
        </row>
      </sheetData>
      <sheetData sheetId="1478">
        <row r="1">
          <cell r="JB1">
            <v>0</v>
          </cell>
        </row>
      </sheetData>
      <sheetData sheetId="1479">
        <row r="1">
          <cell r="JB1">
            <v>0</v>
          </cell>
        </row>
      </sheetData>
      <sheetData sheetId="1480">
        <row r="1">
          <cell r="JB1">
            <v>0</v>
          </cell>
        </row>
      </sheetData>
      <sheetData sheetId="1481">
        <row r="1">
          <cell r="JB1">
            <v>0</v>
          </cell>
        </row>
      </sheetData>
      <sheetData sheetId="1482">
        <row r="1">
          <cell r="JB1">
            <v>0</v>
          </cell>
        </row>
      </sheetData>
      <sheetData sheetId="1483">
        <row r="1">
          <cell r="JB1">
            <v>0</v>
          </cell>
        </row>
      </sheetData>
      <sheetData sheetId="1484">
        <row r="1">
          <cell r="JB1">
            <v>0</v>
          </cell>
        </row>
      </sheetData>
      <sheetData sheetId="1485">
        <row r="1">
          <cell r="JB1">
            <v>0</v>
          </cell>
        </row>
      </sheetData>
      <sheetData sheetId="1486">
        <row r="1">
          <cell r="JB1">
            <v>0</v>
          </cell>
        </row>
      </sheetData>
      <sheetData sheetId="1487">
        <row r="1">
          <cell r="JB1">
            <v>0</v>
          </cell>
        </row>
      </sheetData>
      <sheetData sheetId="1488">
        <row r="1">
          <cell r="JB1">
            <v>0</v>
          </cell>
        </row>
      </sheetData>
      <sheetData sheetId="1489">
        <row r="1">
          <cell r="JB1">
            <v>0</v>
          </cell>
        </row>
      </sheetData>
      <sheetData sheetId="1490">
        <row r="1">
          <cell r="JB1">
            <v>0</v>
          </cell>
        </row>
      </sheetData>
      <sheetData sheetId="1491">
        <row r="1">
          <cell r="JB1">
            <v>0</v>
          </cell>
        </row>
      </sheetData>
      <sheetData sheetId="1492">
        <row r="1">
          <cell r="JB1">
            <v>0</v>
          </cell>
        </row>
      </sheetData>
      <sheetData sheetId="1493">
        <row r="1">
          <cell r="JB1">
            <v>0</v>
          </cell>
        </row>
      </sheetData>
      <sheetData sheetId="1494">
        <row r="1">
          <cell r="JB1">
            <v>0</v>
          </cell>
        </row>
      </sheetData>
      <sheetData sheetId="1495">
        <row r="1">
          <cell r="JB1">
            <v>0</v>
          </cell>
        </row>
      </sheetData>
      <sheetData sheetId="1496">
        <row r="1">
          <cell r="JB1">
            <v>0</v>
          </cell>
        </row>
      </sheetData>
      <sheetData sheetId="1497">
        <row r="1">
          <cell r="JB1">
            <v>0</v>
          </cell>
        </row>
      </sheetData>
      <sheetData sheetId="1498">
        <row r="1">
          <cell r="JB1">
            <v>0</v>
          </cell>
        </row>
      </sheetData>
      <sheetData sheetId="1499">
        <row r="1">
          <cell r="JB1">
            <v>0</v>
          </cell>
        </row>
      </sheetData>
      <sheetData sheetId="1500">
        <row r="1">
          <cell r="JB1">
            <v>0</v>
          </cell>
        </row>
      </sheetData>
      <sheetData sheetId="1501">
        <row r="1">
          <cell r="JB1">
            <v>0</v>
          </cell>
        </row>
      </sheetData>
      <sheetData sheetId="1502">
        <row r="1">
          <cell r="JB1">
            <v>0</v>
          </cell>
        </row>
      </sheetData>
      <sheetData sheetId="1503">
        <row r="1">
          <cell r="JB1">
            <v>0</v>
          </cell>
        </row>
      </sheetData>
      <sheetData sheetId="1504">
        <row r="1">
          <cell r="JB1">
            <v>0</v>
          </cell>
        </row>
      </sheetData>
      <sheetData sheetId="1505">
        <row r="1">
          <cell r="JB1">
            <v>0</v>
          </cell>
        </row>
      </sheetData>
      <sheetData sheetId="1506">
        <row r="1">
          <cell r="JB1">
            <v>0</v>
          </cell>
        </row>
      </sheetData>
      <sheetData sheetId="1507">
        <row r="1">
          <cell r="JB1">
            <v>0</v>
          </cell>
        </row>
      </sheetData>
      <sheetData sheetId="1508">
        <row r="1">
          <cell r="JB1">
            <v>0</v>
          </cell>
        </row>
      </sheetData>
      <sheetData sheetId="1509">
        <row r="1">
          <cell r="JB1">
            <v>0</v>
          </cell>
        </row>
      </sheetData>
      <sheetData sheetId="1510">
        <row r="1">
          <cell r="JB1">
            <v>0</v>
          </cell>
        </row>
      </sheetData>
      <sheetData sheetId="1511">
        <row r="1">
          <cell r="JB1">
            <v>0</v>
          </cell>
        </row>
      </sheetData>
      <sheetData sheetId="1512">
        <row r="1">
          <cell r="JB1">
            <v>0</v>
          </cell>
        </row>
      </sheetData>
      <sheetData sheetId="1513">
        <row r="1">
          <cell r="JB1">
            <v>0</v>
          </cell>
        </row>
      </sheetData>
      <sheetData sheetId="1514">
        <row r="1">
          <cell r="JB1">
            <v>0</v>
          </cell>
        </row>
      </sheetData>
      <sheetData sheetId="1515">
        <row r="1">
          <cell r="JB1">
            <v>0</v>
          </cell>
        </row>
      </sheetData>
      <sheetData sheetId="1516">
        <row r="1">
          <cell r="JB1">
            <v>0</v>
          </cell>
        </row>
      </sheetData>
      <sheetData sheetId="1517">
        <row r="1">
          <cell r="JB1">
            <v>0</v>
          </cell>
        </row>
      </sheetData>
      <sheetData sheetId="1518">
        <row r="1">
          <cell r="JB1">
            <v>0</v>
          </cell>
        </row>
      </sheetData>
      <sheetData sheetId="1519">
        <row r="1">
          <cell r="JB1">
            <v>0</v>
          </cell>
        </row>
      </sheetData>
      <sheetData sheetId="1520">
        <row r="1">
          <cell r="JB1">
            <v>0</v>
          </cell>
        </row>
      </sheetData>
      <sheetData sheetId="1521">
        <row r="1">
          <cell r="JB1">
            <v>0</v>
          </cell>
        </row>
      </sheetData>
      <sheetData sheetId="1522">
        <row r="1">
          <cell r="JB1">
            <v>0</v>
          </cell>
        </row>
      </sheetData>
      <sheetData sheetId="1523">
        <row r="1">
          <cell r="JB1">
            <v>0</v>
          </cell>
        </row>
      </sheetData>
      <sheetData sheetId="1524">
        <row r="1">
          <cell r="JB1">
            <v>0</v>
          </cell>
        </row>
      </sheetData>
      <sheetData sheetId="1525">
        <row r="1">
          <cell r="JB1">
            <v>0</v>
          </cell>
        </row>
      </sheetData>
      <sheetData sheetId="1526">
        <row r="1">
          <cell r="JB1">
            <v>0</v>
          </cell>
        </row>
      </sheetData>
      <sheetData sheetId="1527">
        <row r="1">
          <cell r="JB1">
            <v>0</v>
          </cell>
        </row>
      </sheetData>
      <sheetData sheetId="1528">
        <row r="1">
          <cell r="JB1">
            <v>0</v>
          </cell>
        </row>
      </sheetData>
      <sheetData sheetId="1529">
        <row r="1">
          <cell r="JB1">
            <v>0</v>
          </cell>
        </row>
      </sheetData>
      <sheetData sheetId="1530">
        <row r="1">
          <cell r="JB1">
            <v>0</v>
          </cell>
        </row>
      </sheetData>
      <sheetData sheetId="1531">
        <row r="1">
          <cell r="JB1">
            <v>0</v>
          </cell>
        </row>
      </sheetData>
      <sheetData sheetId="1532">
        <row r="1">
          <cell r="JB1">
            <v>0</v>
          </cell>
        </row>
      </sheetData>
      <sheetData sheetId="1533">
        <row r="1">
          <cell r="JB1">
            <v>0</v>
          </cell>
        </row>
      </sheetData>
      <sheetData sheetId="1534">
        <row r="1">
          <cell r="JB1">
            <v>0</v>
          </cell>
        </row>
      </sheetData>
      <sheetData sheetId="1535">
        <row r="1">
          <cell r="JB1">
            <v>0</v>
          </cell>
        </row>
      </sheetData>
      <sheetData sheetId="1536">
        <row r="1">
          <cell r="JB1">
            <v>0</v>
          </cell>
        </row>
      </sheetData>
      <sheetData sheetId="1537">
        <row r="1">
          <cell r="JB1">
            <v>0</v>
          </cell>
        </row>
      </sheetData>
      <sheetData sheetId="1538">
        <row r="1">
          <cell r="JB1">
            <v>0</v>
          </cell>
        </row>
      </sheetData>
      <sheetData sheetId="1539">
        <row r="1">
          <cell r="JB1">
            <v>0</v>
          </cell>
        </row>
      </sheetData>
      <sheetData sheetId="1540">
        <row r="1">
          <cell r="JB1">
            <v>0</v>
          </cell>
        </row>
      </sheetData>
      <sheetData sheetId="1541">
        <row r="1">
          <cell r="JB1">
            <v>0</v>
          </cell>
        </row>
      </sheetData>
      <sheetData sheetId="1542">
        <row r="1">
          <cell r="JB1">
            <v>0</v>
          </cell>
        </row>
      </sheetData>
      <sheetData sheetId="1543">
        <row r="1">
          <cell r="JB1">
            <v>0</v>
          </cell>
        </row>
      </sheetData>
      <sheetData sheetId="1544">
        <row r="1">
          <cell r="JB1">
            <v>0</v>
          </cell>
        </row>
      </sheetData>
      <sheetData sheetId="1545">
        <row r="1">
          <cell r="JB1">
            <v>0</v>
          </cell>
        </row>
      </sheetData>
      <sheetData sheetId="1546">
        <row r="1">
          <cell r="JB1">
            <v>0</v>
          </cell>
        </row>
      </sheetData>
      <sheetData sheetId="1547">
        <row r="1">
          <cell r="JB1">
            <v>0</v>
          </cell>
        </row>
      </sheetData>
      <sheetData sheetId="1548">
        <row r="1">
          <cell r="JB1">
            <v>0</v>
          </cell>
        </row>
      </sheetData>
      <sheetData sheetId="1549">
        <row r="1">
          <cell r="JB1">
            <v>0</v>
          </cell>
        </row>
      </sheetData>
      <sheetData sheetId="1550">
        <row r="1">
          <cell r="JB1">
            <v>0</v>
          </cell>
        </row>
      </sheetData>
      <sheetData sheetId="1551">
        <row r="1">
          <cell r="JB1">
            <v>0</v>
          </cell>
        </row>
      </sheetData>
      <sheetData sheetId="1552">
        <row r="1">
          <cell r="JB1">
            <v>0</v>
          </cell>
        </row>
      </sheetData>
      <sheetData sheetId="1553">
        <row r="1">
          <cell r="JB1">
            <v>0</v>
          </cell>
        </row>
      </sheetData>
      <sheetData sheetId="1554">
        <row r="1">
          <cell r="JB1">
            <v>0</v>
          </cell>
        </row>
      </sheetData>
      <sheetData sheetId="1555">
        <row r="1">
          <cell r="JB1">
            <v>0</v>
          </cell>
        </row>
      </sheetData>
      <sheetData sheetId="1556">
        <row r="1">
          <cell r="JB1">
            <v>0</v>
          </cell>
        </row>
      </sheetData>
      <sheetData sheetId="1557">
        <row r="1">
          <cell r="JB1">
            <v>0</v>
          </cell>
        </row>
      </sheetData>
      <sheetData sheetId="1558">
        <row r="1">
          <cell r="JB1">
            <v>0</v>
          </cell>
        </row>
      </sheetData>
      <sheetData sheetId="1559">
        <row r="1">
          <cell r="JB1">
            <v>0</v>
          </cell>
        </row>
      </sheetData>
      <sheetData sheetId="1560">
        <row r="1">
          <cell r="JB1">
            <v>0</v>
          </cell>
        </row>
      </sheetData>
      <sheetData sheetId="1561">
        <row r="1">
          <cell r="JB1">
            <v>0</v>
          </cell>
        </row>
      </sheetData>
      <sheetData sheetId="1562">
        <row r="1">
          <cell r="JB1">
            <v>0</v>
          </cell>
        </row>
      </sheetData>
      <sheetData sheetId="1563">
        <row r="1">
          <cell r="JB1">
            <v>0</v>
          </cell>
        </row>
      </sheetData>
      <sheetData sheetId="1564">
        <row r="1">
          <cell r="JB1">
            <v>0</v>
          </cell>
        </row>
      </sheetData>
      <sheetData sheetId="1565">
        <row r="1">
          <cell r="JB1">
            <v>0</v>
          </cell>
        </row>
      </sheetData>
      <sheetData sheetId="1566">
        <row r="1">
          <cell r="JB1">
            <v>0</v>
          </cell>
        </row>
      </sheetData>
      <sheetData sheetId="1567">
        <row r="1">
          <cell r="JB1">
            <v>0</v>
          </cell>
        </row>
      </sheetData>
      <sheetData sheetId="1568">
        <row r="1">
          <cell r="JB1">
            <v>0</v>
          </cell>
        </row>
      </sheetData>
      <sheetData sheetId="1569">
        <row r="1">
          <cell r="JB1">
            <v>0</v>
          </cell>
        </row>
      </sheetData>
      <sheetData sheetId="1570">
        <row r="1">
          <cell r="JB1">
            <v>0</v>
          </cell>
        </row>
      </sheetData>
      <sheetData sheetId="1571">
        <row r="1">
          <cell r="JB1">
            <v>0</v>
          </cell>
        </row>
      </sheetData>
      <sheetData sheetId="1572">
        <row r="1">
          <cell r="JB1">
            <v>0</v>
          </cell>
        </row>
      </sheetData>
      <sheetData sheetId="1573">
        <row r="1">
          <cell r="JB1">
            <v>0</v>
          </cell>
        </row>
      </sheetData>
      <sheetData sheetId="1574">
        <row r="1">
          <cell r="JB1">
            <v>0</v>
          </cell>
        </row>
      </sheetData>
      <sheetData sheetId="1575">
        <row r="1">
          <cell r="JB1">
            <v>0</v>
          </cell>
        </row>
      </sheetData>
      <sheetData sheetId="1576">
        <row r="1">
          <cell r="JB1">
            <v>0</v>
          </cell>
        </row>
      </sheetData>
      <sheetData sheetId="1577">
        <row r="1">
          <cell r="JB1">
            <v>0</v>
          </cell>
        </row>
      </sheetData>
      <sheetData sheetId="1578">
        <row r="1">
          <cell r="JB1">
            <v>0</v>
          </cell>
        </row>
      </sheetData>
      <sheetData sheetId="1579">
        <row r="1">
          <cell r="JB1">
            <v>0</v>
          </cell>
        </row>
      </sheetData>
      <sheetData sheetId="1580">
        <row r="1">
          <cell r="JB1">
            <v>0</v>
          </cell>
        </row>
      </sheetData>
      <sheetData sheetId="1581">
        <row r="1">
          <cell r="JB1">
            <v>0</v>
          </cell>
        </row>
      </sheetData>
      <sheetData sheetId="1582">
        <row r="1">
          <cell r="JB1">
            <v>0</v>
          </cell>
        </row>
      </sheetData>
      <sheetData sheetId="1583">
        <row r="1">
          <cell r="JB1">
            <v>0</v>
          </cell>
        </row>
      </sheetData>
      <sheetData sheetId="1584">
        <row r="1">
          <cell r="JB1">
            <v>0</v>
          </cell>
        </row>
      </sheetData>
      <sheetData sheetId="1585">
        <row r="1">
          <cell r="JB1">
            <v>0</v>
          </cell>
        </row>
      </sheetData>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1">
          <cell r="JB1">
            <v>0</v>
          </cell>
        </row>
      </sheetData>
      <sheetData sheetId="1602">
        <row r="1">
          <cell r="JB1">
            <v>0</v>
          </cell>
        </row>
      </sheetData>
      <sheetData sheetId="1603">
        <row r="1">
          <cell r="JB1">
            <v>0</v>
          </cell>
        </row>
      </sheetData>
      <sheetData sheetId="1604">
        <row r="1">
          <cell r="JB1">
            <v>0</v>
          </cell>
        </row>
      </sheetData>
      <sheetData sheetId="1605">
        <row r="1">
          <cell r="JB1">
            <v>0</v>
          </cell>
        </row>
      </sheetData>
      <sheetData sheetId="1606">
        <row r="1">
          <cell r="JB1">
            <v>0</v>
          </cell>
        </row>
      </sheetData>
      <sheetData sheetId="1607">
        <row r="1">
          <cell r="JB1">
            <v>0</v>
          </cell>
        </row>
      </sheetData>
      <sheetData sheetId="1608">
        <row r="1">
          <cell r="JB1">
            <v>0</v>
          </cell>
        </row>
      </sheetData>
      <sheetData sheetId="1609">
        <row r="1">
          <cell r="JB1">
            <v>0</v>
          </cell>
        </row>
      </sheetData>
      <sheetData sheetId="1610">
        <row r="1">
          <cell r="JB1">
            <v>0</v>
          </cell>
        </row>
      </sheetData>
      <sheetData sheetId="1611">
        <row r="1">
          <cell r="JB1">
            <v>0</v>
          </cell>
        </row>
      </sheetData>
      <sheetData sheetId="1612">
        <row r="1">
          <cell r="JB1">
            <v>0</v>
          </cell>
        </row>
      </sheetData>
      <sheetData sheetId="1613">
        <row r="1">
          <cell r="JB1">
            <v>0</v>
          </cell>
        </row>
      </sheetData>
      <sheetData sheetId="1614">
        <row r="1">
          <cell r="JB1">
            <v>0</v>
          </cell>
        </row>
      </sheetData>
      <sheetData sheetId="1615">
        <row r="1">
          <cell r="JB1">
            <v>0</v>
          </cell>
        </row>
      </sheetData>
      <sheetData sheetId="1616">
        <row r="1">
          <cell r="JB1">
            <v>0</v>
          </cell>
        </row>
      </sheetData>
      <sheetData sheetId="1617">
        <row r="1">
          <cell r="JB1">
            <v>0</v>
          </cell>
        </row>
      </sheetData>
      <sheetData sheetId="1618">
        <row r="1">
          <cell r="JB1">
            <v>0</v>
          </cell>
        </row>
      </sheetData>
      <sheetData sheetId="1619">
        <row r="1">
          <cell r="JB1">
            <v>0</v>
          </cell>
        </row>
      </sheetData>
      <sheetData sheetId="1620">
        <row r="1">
          <cell r="JB1">
            <v>0</v>
          </cell>
        </row>
      </sheetData>
      <sheetData sheetId="1621">
        <row r="1">
          <cell r="JB1">
            <v>0</v>
          </cell>
        </row>
      </sheetData>
      <sheetData sheetId="1622">
        <row r="1">
          <cell r="JB1">
            <v>0</v>
          </cell>
        </row>
      </sheetData>
      <sheetData sheetId="1623">
        <row r="1">
          <cell r="JB1">
            <v>0</v>
          </cell>
        </row>
      </sheetData>
      <sheetData sheetId="1624">
        <row r="1">
          <cell r="JB1">
            <v>0</v>
          </cell>
        </row>
      </sheetData>
      <sheetData sheetId="1625">
        <row r="1">
          <cell r="JB1">
            <v>0</v>
          </cell>
        </row>
      </sheetData>
      <sheetData sheetId="1626">
        <row r="1">
          <cell r="JB1">
            <v>0</v>
          </cell>
        </row>
      </sheetData>
      <sheetData sheetId="1627">
        <row r="1">
          <cell r="JB1">
            <v>0</v>
          </cell>
        </row>
      </sheetData>
      <sheetData sheetId="1628">
        <row r="1">
          <cell r="JB1">
            <v>0</v>
          </cell>
        </row>
      </sheetData>
      <sheetData sheetId="1629">
        <row r="1">
          <cell r="JB1">
            <v>0</v>
          </cell>
        </row>
      </sheetData>
      <sheetData sheetId="1630">
        <row r="1">
          <cell r="JB1">
            <v>0</v>
          </cell>
        </row>
      </sheetData>
      <sheetData sheetId="1631">
        <row r="1">
          <cell r="JB1">
            <v>0</v>
          </cell>
        </row>
      </sheetData>
      <sheetData sheetId="1632">
        <row r="1">
          <cell r="JB1">
            <v>0</v>
          </cell>
        </row>
      </sheetData>
      <sheetData sheetId="1633">
        <row r="1">
          <cell r="JB1">
            <v>0</v>
          </cell>
        </row>
      </sheetData>
      <sheetData sheetId="1634">
        <row r="1">
          <cell r="JB1">
            <v>0</v>
          </cell>
        </row>
      </sheetData>
      <sheetData sheetId="1635">
        <row r="1">
          <cell r="JB1">
            <v>0</v>
          </cell>
        </row>
      </sheetData>
      <sheetData sheetId="1636">
        <row r="1">
          <cell r="JB1">
            <v>0</v>
          </cell>
        </row>
      </sheetData>
      <sheetData sheetId="1637">
        <row r="1">
          <cell r="JB1">
            <v>0</v>
          </cell>
        </row>
      </sheetData>
      <sheetData sheetId="1638">
        <row r="1">
          <cell r="JB1">
            <v>0</v>
          </cell>
        </row>
      </sheetData>
      <sheetData sheetId="1639">
        <row r="1">
          <cell r="JB1">
            <v>0</v>
          </cell>
        </row>
      </sheetData>
      <sheetData sheetId="1640">
        <row r="1">
          <cell r="JB1">
            <v>0</v>
          </cell>
        </row>
      </sheetData>
      <sheetData sheetId="1641">
        <row r="1">
          <cell r="JB1">
            <v>0</v>
          </cell>
        </row>
      </sheetData>
      <sheetData sheetId="1642">
        <row r="1">
          <cell r="JB1">
            <v>0</v>
          </cell>
        </row>
      </sheetData>
      <sheetData sheetId="1643">
        <row r="1">
          <cell r="JB1">
            <v>0</v>
          </cell>
        </row>
      </sheetData>
      <sheetData sheetId="1644">
        <row r="1">
          <cell r="JB1">
            <v>0</v>
          </cell>
        </row>
      </sheetData>
      <sheetData sheetId="1645">
        <row r="1">
          <cell r="JB1">
            <v>0</v>
          </cell>
        </row>
      </sheetData>
      <sheetData sheetId="1646">
        <row r="1">
          <cell r="JB1">
            <v>0</v>
          </cell>
        </row>
      </sheetData>
      <sheetData sheetId="1647">
        <row r="1">
          <cell r="JB1">
            <v>0</v>
          </cell>
        </row>
      </sheetData>
      <sheetData sheetId="1648">
        <row r="1">
          <cell r="JB1">
            <v>0</v>
          </cell>
        </row>
      </sheetData>
      <sheetData sheetId="1649">
        <row r="1">
          <cell r="JB1">
            <v>0</v>
          </cell>
        </row>
      </sheetData>
      <sheetData sheetId="1650">
        <row r="1">
          <cell r="JB1">
            <v>0</v>
          </cell>
        </row>
      </sheetData>
      <sheetData sheetId="1651">
        <row r="1">
          <cell r="JB1">
            <v>0</v>
          </cell>
        </row>
      </sheetData>
      <sheetData sheetId="1652">
        <row r="1">
          <cell r="JB1">
            <v>0</v>
          </cell>
        </row>
      </sheetData>
      <sheetData sheetId="1653">
        <row r="1">
          <cell r="JB1">
            <v>0</v>
          </cell>
        </row>
      </sheetData>
      <sheetData sheetId="1654">
        <row r="1">
          <cell r="JB1">
            <v>0</v>
          </cell>
        </row>
      </sheetData>
      <sheetData sheetId="1655">
        <row r="1">
          <cell r="JB1">
            <v>0</v>
          </cell>
        </row>
      </sheetData>
      <sheetData sheetId="1656">
        <row r="1">
          <cell r="JB1">
            <v>0</v>
          </cell>
        </row>
      </sheetData>
      <sheetData sheetId="1657">
        <row r="1">
          <cell r="JB1">
            <v>0</v>
          </cell>
        </row>
      </sheetData>
      <sheetData sheetId="1658">
        <row r="1">
          <cell r="JB1">
            <v>0</v>
          </cell>
        </row>
      </sheetData>
      <sheetData sheetId="1659">
        <row r="1">
          <cell r="JB1">
            <v>0</v>
          </cell>
        </row>
      </sheetData>
      <sheetData sheetId="1660">
        <row r="1">
          <cell r="JB1">
            <v>0</v>
          </cell>
        </row>
      </sheetData>
      <sheetData sheetId="1661">
        <row r="1">
          <cell r="JB1">
            <v>0</v>
          </cell>
        </row>
      </sheetData>
      <sheetData sheetId="1662">
        <row r="1">
          <cell r="JB1">
            <v>0</v>
          </cell>
        </row>
      </sheetData>
      <sheetData sheetId="1663">
        <row r="1">
          <cell r="JB1">
            <v>0</v>
          </cell>
        </row>
      </sheetData>
      <sheetData sheetId="1664">
        <row r="1">
          <cell r="JB1">
            <v>0</v>
          </cell>
        </row>
      </sheetData>
      <sheetData sheetId="1665">
        <row r="1">
          <cell r="JB1">
            <v>0</v>
          </cell>
        </row>
      </sheetData>
      <sheetData sheetId="1666">
        <row r="1">
          <cell r="JB1">
            <v>0</v>
          </cell>
        </row>
      </sheetData>
      <sheetData sheetId="1667">
        <row r="1">
          <cell r="JB1">
            <v>0</v>
          </cell>
        </row>
      </sheetData>
      <sheetData sheetId="1668">
        <row r="1">
          <cell r="JB1">
            <v>0</v>
          </cell>
        </row>
      </sheetData>
      <sheetData sheetId="1669">
        <row r="1">
          <cell r="JB1">
            <v>0</v>
          </cell>
        </row>
      </sheetData>
      <sheetData sheetId="1670">
        <row r="1">
          <cell r="JB1">
            <v>0</v>
          </cell>
        </row>
      </sheetData>
      <sheetData sheetId="1671">
        <row r="1">
          <cell r="JB1">
            <v>0</v>
          </cell>
        </row>
      </sheetData>
      <sheetData sheetId="1672">
        <row r="1">
          <cell r="JB1">
            <v>0</v>
          </cell>
        </row>
      </sheetData>
      <sheetData sheetId="1673">
        <row r="1">
          <cell r="JB1">
            <v>0</v>
          </cell>
        </row>
      </sheetData>
      <sheetData sheetId="1674">
        <row r="1">
          <cell r="JB1">
            <v>0</v>
          </cell>
        </row>
      </sheetData>
      <sheetData sheetId="1675">
        <row r="1">
          <cell r="JB1">
            <v>0</v>
          </cell>
        </row>
      </sheetData>
      <sheetData sheetId="1676">
        <row r="1">
          <cell r="JB1">
            <v>0</v>
          </cell>
        </row>
      </sheetData>
      <sheetData sheetId="1677">
        <row r="1">
          <cell r="JB1">
            <v>0</v>
          </cell>
        </row>
      </sheetData>
      <sheetData sheetId="1678">
        <row r="1">
          <cell r="JB1">
            <v>0</v>
          </cell>
        </row>
      </sheetData>
      <sheetData sheetId="1679">
        <row r="1">
          <cell r="JB1">
            <v>0</v>
          </cell>
        </row>
      </sheetData>
      <sheetData sheetId="1680">
        <row r="1">
          <cell r="JB1">
            <v>0</v>
          </cell>
        </row>
      </sheetData>
      <sheetData sheetId="1681">
        <row r="1">
          <cell r="JB1">
            <v>0</v>
          </cell>
        </row>
      </sheetData>
      <sheetData sheetId="1682">
        <row r="1">
          <cell r="JB1">
            <v>0</v>
          </cell>
        </row>
      </sheetData>
      <sheetData sheetId="1683">
        <row r="1">
          <cell r="JB1">
            <v>0</v>
          </cell>
        </row>
      </sheetData>
      <sheetData sheetId="1684">
        <row r="1">
          <cell r="JB1">
            <v>0</v>
          </cell>
        </row>
      </sheetData>
      <sheetData sheetId="1685">
        <row r="1">
          <cell r="JB1">
            <v>0</v>
          </cell>
        </row>
      </sheetData>
      <sheetData sheetId="1686">
        <row r="1">
          <cell r="JB1">
            <v>0</v>
          </cell>
        </row>
      </sheetData>
      <sheetData sheetId="1687">
        <row r="1">
          <cell r="JB1">
            <v>0</v>
          </cell>
        </row>
      </sheetData>
      <sheetData sheetId="1688">
        <row r="1">
          <cell r="JB1">
            <v>0</v>
          </cell>
        </row>
      </sheetData>
      <sheetData sheetId="1689">
        <row r="1">
          <cell r="JB1">
            <v>0</v>
          </cell>
        </row>
      </sheetData>
      <sheetData sheetId="1690">
        <row r="1">
          <cell r="JB1">
            <v>0</v>
          </cell>
        </row>
      </sheetData>
      <sheetData sheetId="1691">
        <row r="1">
          <cell r="JB1">
            <v>0</v>
          </cell>
        </row>
      </sheetData>
      <sheetData sheetId="1692">
        <row r="1">
          <cell r="JB1">
            <v>0</v>
          </cell>
        </row>
      </sheetData>
      <sheetData sheetId="1693">
        <row r="1">
          <cell r="JB1">
            <v>0</v>
          </cell>
        </row>
      </sheetData>
      <sheetData sheetId="1694">
        <row r="1">
          <cell r="JB1">
            <v>0</v>
          </cell>
        </row>
      </sheetData>
      <sheetData sheetId="1695">
        <row r="1">
          <cell r="JB1">
            <v>0</v>
          </cell>
        </row>
      </sheetData>
      <sheetData sheetId="1696">
        <row r="1">
          <cell r="JB1">
            <v>0</v>
          </cell>
        </row>
      </sheetData>
      <sheetData sheetId="1697">
        <row r="1">
          <cell r="JB1">
            <v>0</v>
          </cell>
        </row>
      </sheetData>
      <sheetData sheetId="1698">
        <row r="1">
          <cell r="JB1">
            <v>0</v>
          </cell>
        </row>
      </sheetData>
      <sheetData sheetId="1699">
        <row r="1">
          <cell r="JB1">
            <v>0</v>
          </cell>
        </row>
      </sheetData>
      <sheetData sheetId="1700">
        <row r="1">
          <cell r="JB1">
            <v>0</v>
          </cell>
        </row>
      </sheetData>
      <sheetData sheetId="1701">
        <row r="1">
          <cell r="JB1">
            <v>0</v>
          </cell>
        </row>
      </sheetData>
      <sheetData sheetId="1702">
        <row r="1">
          <cell r="JB1">
            <v>0</v>
          </cell>
        </row>
      </sheetData>
      <sheetData sheetId="1703">
        <row r="1">
          <cell r="JB1">
            <v>0</v>
          </cell>
        </row>
      </sheetData>
      <sheetData sheetId="1704">
        <row r="1">
          <cell r="JB1">
            <v>0</v>
          </cell>
        </row>
      </sheetData>
      <sheetData sheetId="1705">
        <row r="1">
          <cell r="JB1">
            <v>0</v>
          </cell>
        </row>
      </sheetData>
      <sheetData sheetId="1706">
        <row r="1">
          <cell r="JB1">
            <v>0</v>
          </cell>
        </row>
      </sheetData>
      <sheetData sheetId="1707">
        <row r="1">
          <cell r="JB1">
            <v>0</v>
          </cell>
        </row>
      </sheetData>
      <sheetData sheetId="1708">
        <row r="1">
          <cell r="JB1">
            <v>0</v>
          </cell>
        </row>
      </sheetData>
      <sheetData sheetId="1709">
        <row r="1">
          <cell r="JB1">
            <v>0</v>
          </cell>
        </row>
      </sheetData>
      <sheetData sheetId="1710">
        <row r="1">
          <cell r="JB1">
            <v>0</v>
          </cell>
        </row>
      </sheetData>
      <sheetData sheetId="1711">
        <row r="1">
          <cell r="JB1">
            <v>0</v>
          </cell>
        </row>
      </sheetData>
      <sheetData sheetId="1712">
        <row r="1">
          <cell r="JB1">
            <v>0</v>
          </cell>
        </row>
      </sheetData>
      <sheetData sheetId="1713">
        <row r="1">
          <cell r="JB1">
            <v>0</v>
          </cell>
        </row>
      </sheetData>
      <sheetData sheetId="1714">
        <row r="1">
          <cell r="JB1">
            <v>0</v>
          </cell>
        </row>
      </sheetData>
      <sheetData sheetId="1715">
        <row r="1">
          <cell r="JB1">
            <v>0</v>
          </cell>
        </row>
      </sheetData>
      <sheetData sheetId="1716">
        <row r="1">
          <cell r="JB1">
            <v>0</v>
          </cell>
        </row>
      </sheetData>
      <sheetData sheetId="1717">
        <row r="1">
          <cell r="JB1">
            <v>0</v>
          </cell>
        </row>
      </sheetData>
      <sheetData sheetId="1718">
        <row r="1">
          <cell r="JB1">
            <v>0</v>
          </cell>
        </row>
      </sheetData>
      <sheetData sheetId="1719">
        <row r="1">
          <cell r="JB1">
            <v>0</v>
          </cell>
        </row>
      </sheetData>
      <sheetData sheetId="1720">
        <row r="1">
          <cell r="JB1">
            <v>0</v>
          </cell>
        </row>
      </sheetData>
      <sheetData sheetId="1721">
        <row r="1">
          <cell r="JB1">
            <v>0</v>
          </cell>
        </row>
      </sheetData>
      <sheetData sheetId="1722">
        <row r="1">
          <cell r="JB1">
            <v>0</v>
          </cell>
        </row>
      </sheetData>
      <sheetData sheetId="1723">
        <row r="1">
          <cell r="JB1">
            <v>0</v>
          </cell>
        </row>
      </sheetData>
      <sheetData sheetId="1724">
        <row r="1">
          <cell r="JB1">
            <v>0</v>
          </cell>
        </row>
      </sheetData>
      <sheetData sheetId="1725">
        <row r="1">
          <cell r="JB1">
            <v>0</v>
          </cell>
        </row>
      </sheetData>
      <sheetData sheetId="1726">
        <row r="1">
          <cell r="JB1">
            <v>0</v>
          </cell>
        </row>
      </sheetData>
      <sheetData sheetId="1727">
        <row r="1">
          <cell r="JB1">
            <v>0</v>
          </cell>
        </row>
      </sheetData>
      <sheetData sheetId="1728">
        <row r="1">
          <cell r="JB1">
            <v>0</v>
          </cell>
        </row>
      </sheetData>
      <sheetData sheetId="1729">
        <row r="1">
          <cell r="JB1">
            <v>0</v>
          </cell>
        </row>
      </sheetData>
      <sheetData sheetId="1730">
        <row r="1">
          <cell r="JB1">
            <v>0</v>
          </cell>
        </row>
      </sheetData>
      <sheetData sheetId="1731">
        <row r="1">
          <cell r="JB1">
            <v>0</v>
          </cell>
        </row>
      </sheetData>
      <sheetData sheetId="1732">
        <row r="1">
          <cell r="JB1">
            <v>0</v>
          </cell>
        </row>
      </sheetData>
      <sheetData sheetId="1733">
        <row r="1">
          <cell r="JB1">
            <v>0</v>
          </cell>
        </row>
      </sheetData>
      <sheetData sheetId="1734">
        <row r="1">
          <cell r="JB1">
            <v>0</v>
          </cell>
        </row>
      </sheetData>
      <sheetData sheetId="1735">
        <row r="1">
          <cell r="JB1">
            <v>0</v>
          </cell>
        </row>
      </sheetData>
      <sheetData sheetId="1736">
        <row r="1">
          <cell r="JB1">
            <v>0</v>
          </cell>
        </row>
      </sheetData>
      <sheetData sheetId="1737">
        <row r="1">
          <cell r="JB1">
            <v>0</v>
          </cell>
        </row>
      </sheetData>
      <sheetData sheetId="1738">
        <row r="1">
          <cell r="JB1">
            <v>0</v>
          </cell>
        </row>
      </sheetData>
      <sheetData sheetId="1739">
        <row r="1">
          <cell r="JB1">
            <v>0</v>
          </cell>
        </row>
      </sheetData>
      <sheetData sheetId="1740">
        <row r="1">
          <cell r="JB1">
            <v>0</v>
          </cell>
        </row>
      </sheetData>
      <sheetData sheetId="1741">
        <row r="1">
          <cell r="JB1">
            <v>0</v>
          </cell>
        </row>
      </sheetData>
      <sheetData sheetId="1742">
        <row r="1">
          <cell r="JB1">
            <v>0</v>
          </cell>
        </row>
      </sheetData>
      <sheetData sheetId="1743">
        <row r="1">
          <cell r="JB1">
            <v>0</v>
          </cell>
        </row>
      </sheetData>
      <sheetData sheetId="1744">
        <row r="1">
          <cell r="JB1">
            <v>0</v>
          </cell>
        </row>
      </sheetData>
      <sheetData sheetId="1745">
        <row r="1">
          <cell r="JB1">
            <v>0</v>
          </cell>
        </row>
      </sheetData>
      <sheetData sheetId="1746">
        <row r="1">
          <cell r="JB1">
            <v>0</v>
          </cell>
        </row>
      </sheetData>
      <sheetData sheetId="1747">
        <row r="1">
          <cell r="JB1">
            <v>0</v>
          </cell>
        </row>
      </sheetData>
      <sheetData sheetId="1748">
        <row r="1">
          <cell r="JB1">
            <v>0</v>
          </cell>
        </row>
      </sheetData>
      <sheetData sheetId="1749">
        <row r="1">
          <cell r="JB1">
            <v>0</v>
          </cell>
        </row>
      </sheetData>
      <sheetData sheetId="1750">
        <row r="1">
          <cell r="JB1">
            <v>0</v>
          </cell>
        </row>
      </sheetData>
      <sheetData sheetId="1751">
        <row r="1">
          <cell r="JB1">
            <v>0</v>
          </cell>
        </row>
      </sheetData>
      <sheetData sheetId="1752">
        <row r="1">
          <cell r="JB1">
            <v>0</v>
          </cell>
        </row>
      </sheetData>
      <sheetData sheetId="1753">
        <row r="1">
          <cell r="JB1">
            <v>0</v>
          </cell>
        </row>
      </sheetData>
      <sheetData sheetId="1754">
        <row r="1">
          <cell r="JB1">
            <v>0</v>
          </cell>
        </row>
      </sheetData>
      <sheetData sheetId="1755">
        <row r="1">
          <cell r="JB1">
            <v>0</v>
          </cell>
        </row>
      </sheetData>
      <sheetData sheetId="1756">
        <row r="1">
          <cell r="JB1">
            <v>0</v>
          </cell>
        </row>
      </sheetData>
      <sheetData sheetId="1757">
        <row r="1">
          <cell r="JB1">
            <v>0</v>
          </cell>
        </row>
      </sheetData>
      <sheetData sheetId="1758">
        <row r="1">
          <cell r="JB1">
            <v>0</v>
          </cell>
        </row>
      </sheetData>
      <sheetData sheetId="1759">
        <row r="1">
          <cell r="JB1">
            <v>0</v>
          </cell>
        </row>
      </sheetData>
      <sheetData sheetId="1760">
        <row r="1">
          <cell r="JB1">
            <v>0</v>
          </cell>
        </row>
      </sheetData>
      <sheetData sheetId="1761">
        <row r="1">
          <cell r="JB1">
            <v>0</v>
          </cell>
        </row>
      </sheetData>
      <sheetData sheetId="1762">
        <row r="1">
          <cell r="JB1">
            <v>0</v>
          </cell>
        </row>
      </sheetData>
      <sheetData sheetId="1763">
        <row r="1">
          <cell r="JB1">
            <v>0</v>
          </cell>
        </row>
      </sheetData>
      <sheetData sheetId="1764">
        <row r="1">
          <cell r="JB1">
            <v>0</v>
          </cell>
        </row>
      </sheetData>
      <sheetData sheetId="1765">
        <row r="1">
          <cell r="JB1">
            <v>0</v>
          </cell>
        </row>
      </sheetData>
      <sheetData sheetId="1766">
        <row r="1">
          <cell r="JB1">
            <v>0</v>
          </cell>
        </row>
      </sheetData>
      <sheetData sheetId="1767">
        <row r="1">
          <cell r="JB1">
            <v>0</v>
          </cell>
        </row>
      </sheetData>
      <sheetData sheetId="1768">
        <row r="1">
          <cell r="JB1">
            <v>0</v>
          </cell>
        </row>
      </sheetData>
      <sheetData sheetId="1769">
        <row r="1">
          <cell r="JB1">
            <v>0</v>
          </cell>
        </row>
      </sheetData>
      <sheetData sheetId="1770">
        <row r="1">
          <cell r="JB1">
            <v>0</v>
          </cell>
        </row>
      </sheetData>
      <sheetData sheetId="1771">
        <row r="1">
          <cell r="JB1">
            <v>0</v>
          </cell>
        </row>
      </sheetData>
      <sheetData sheetId="1772">
        <row r="1">
          <cell r="JB1">
            <v>0</v>
          </cell>
        </row>
      </sheetData>
      <sheetData sheetId="1773">
        <row r="1">
          <cell r="JB1">
            <v>0</v>
          </cell>
        </row>
      </sheetData>
      <sheetData sheetId="1774">
        <row r="1">
          <cell r="JB1">
            <v>0</v>
          </cell>
        </row>
      </sheetData>
      <sheetData sheetId="1775">
        <row r="1">
          <cell r="JB1">
            <v>0</v>
          </cell>
        </row>
      </sheetData>
      <sheetData sheetId="1776">
        <row r="1">
          <cell r="JB1">
            <v>0</v>
          </cell>
        </row>
      </sheetData>
      <sheetData sheetId="1777">
        <row r="1">
          <cell r="JB1">
            <v>0</v>
          </cell>
        </row>
      </sheetData>
      <sheetData sheetId="1778">
        <row r="1">
          <cell r="JB1">
            <v>0</v>
          </cell>
        </row>
      </sheetData>
      <sheetData sheetId="1779">
        <row r="1">
          <cell r="JB1">
            <v>0</v>
          </cell>
        </row>
      </sheetData>
      <sheetData sheetId="1780">
        <row r="1">
          <cell r="JB1">
            <v>0</v>
          </cell>
        </row>
      </sheetData>
      <sheetData sheetId="1781">
        <row r="1">
          <cell r="JB1">
            <v>0</v>
          </cell>
        </row>
      </sheetData>
      <sheetData sheetId="1782">
        <row r="1">
          <cell r="JB1">
            <v>0</v>
          </cell>
        </row>
      </sheetData>
      <sheetData sheetId="1783">
        <row r="1">
          <cell r="JB1">
            <v>0</v>
          </cell>
        </row>
      </sheetData>
      <sheetData sheetId="1784">
        <row r="1">
          <cell r="JB1">
            <v>0</v>
          </cell>
        </row>
      </sheetData>
      <sheetData sheetId="1785">
        <row r="1">
          <cell r="JB1">
            <v>0</v>
          </cell>
        </row>
      </sheetData>
      <sheetData sheetId="1786">
        <row r="1">
          <cell r="JB1">
            <v>0</v>
          </cell>
        </row>
      </sheetData>
      <sheetData sheetId="1787">
        <row r="1">
          <cell r="JB1">
            <v>0</v>
          </cell>
        </row>
      </sheetData>
      <sheetData sheetId="1788">
        <row r="1">
          <cell r="JB1">
            <v>0</v>
          </cell>
        </row>
      </sheetData>
      <sheetData sheetId="1789">
        <row r="1">
          <cell r="JB1">
            <v>0</v>
          </cell>
        </row>
      </sheetData>
      <sheetData sheetId="1790">
        <row r="1">
          <cell r="JB1">
            <v>0</v>
          </cell>
        </row>
      </sheetData>
      <sheetData sheetId="1791">
        <row r="1">
          <cell r="JB1">
            <v>0</v>
          </cell>
        </row>
      </sheetData>
      <sheetData sheetId="1792">
        <row r="1">
          <cell r="JB1">
            <v>0</v>
          </cell>
        </row>
      </sheetData>
      <sheetData sheetId="1793">
        <row r="1">
          <cell r="JB1">
            <v>0</v>
          </cell>
        </row>
      </sheetData>
      <sheetData sheetId="1794">
        <row r="1">
          <cell r="JB1">
            <v>0</v>
          </cell>
        </row>
      </sheetData>
      <sheetData sheetId="1795">
        <row r="1">
          <cell r="JB1">
            <v>0</v>
          </cell>
        </row>
      </sheetData>
      <sheetData sheetId="1796">
        <row r="1">
          <cell r="JB1">
            <v>0</v>
          </cell>
        </row>
      </sheetData>
      <sheetData sheetId="1797">
        <row r="1">
          <cell r="JB1">
            <v>0</v>
          </cell>
        </row>
      </sheetData>
      <sheetData sheetId="1798">
        <row r="1">
          <cell r="JB1">
            <v>0</v>
          </cell>
        </row>
      </sheetData>
      <sheetData sheetId="1799">
        <row r="1">
          <cell r="JB1">
            <v>0</v>
          </cell>
        </row>
      </sheetData>
      <sheetData sheetId="1800">
        <row r="1">
          <cell r="JB1">
            <v>0</v>
          </cell>
        </row>
      </sheetData>
      <sheetData sheetId="1801">
        <row r="1">
          <cell r="JB1">
            <v>0</v>
          </cell>
        </row>
      </sheetData>
      <sheetData sheetId="1802">
        <row r="1">
          <cell r="JB1">
            <v>0</v>
          </cell>
        </row>
      </sheetData>
      <sheetData sheetId="1803">
        <row r="1">
          <cell r="JB1">
            <v>0</v>
          </cell>
        </row>
      </sheetData>
      <sheetData sheetId="1804">
        <row r="1">
          <cell r="JB1">
            <v>0</v>
          </cell>
        </row>
      </sheetData>
      <sheetData sheetId="1805">
        <row r="1">
          <cell r="JB1">
            <v>0</v>
          </cell>
        </row>
      </sheetData>
      <sheetData sheetId="1806">
        <row r="1">
          <cell r="JB1">
            <v>0</v>
          </cell>
        </row>
      </sheetData>
      <sheetData sheetId="1807">
        <row r="1">
          <cell r="JB1">
            <v>0</v>
          </cell>
        </row>
      </sheetData>
      <sheetData sheetId="1808">
        <row r="1">
          <cell r="JB1">
            <v>0</v>
          </cell>
        </row>
      </sheetData>
      <sheetData sheetId="1809">
        <row r="1">
          <cell r="JB1">
            <v>0</v>
          </cell>
        </row>
      </sheetData>
      <sheetData sheetId="1810">
        <row r="1">
          <cell r="JB1">
            <v>0</v>
          </cell>
        </row>
      </sheetData>
      <sheetData sheetId="1811">
        <row r="1">
          <cell r="JB1">
            <v>0</v>
          </cell>
        </row>
      </sheetData>
      <sheetData sheetId="1812">
        <row r="1">
          <cell r="JB1">
            <v>0</v>
          </cell>
        </row>
      </sheetData>
      <sheetData sheetId="1813">
        <row r="1">
          <cell r="JB1">
            <v>0</v>
          </cell>
        </row>
      </sheetData>
      <sheetData sheetId="1814">
        <row r="1">
          <cell r="JB1">
            <v>0</v>
          </cell>
        </row>
      </sheetData>
      <sheetData sheetId="1815">
        <row r="1">
          <cell r="JB1">
            <v>0</v>
          </cell>
        </row>
      </sheetData>
      <sheetData sheetId="1816">
        <row r="1">
          <cell r="JB1">
            <v>0</v>
          </cell>
        </row>
      </sheetData>
      <sheetData sheetId="1817">
        <row r="1">
          <cell r="JB1">
            <v>0</v>
          </cell>
        </row>
      </sheetData>
      <sheetData sheetId="1818">
        <row r="1">
          <cell r="JB1">
            <v>0</v>
          </cell>
        </row>
      </sheetData>
      <sheetData sheetId="1819">
        <row r="1">
          <cell r="JB1">
            <v>0</v>
          </cell>
        </row>
      </sheetData>
      <sheetData sheetId="1820">
        <row r="1">
          <cell r="JB1">
            <v>0</v>
          </cell>
        </row>
      </sheetData>
      <sheetData sheetId="1821">
        <row r="1">
          <cell r="JB1">
            <v>0</v>
          </cell>
        </row>
      </sheetData>
      <sheetData sheetId="1822">
        <row r="1">
          <cell r="JB1">
            <v>0</v>
          </cell>
        </row>
      </sheetData>
      <sheetData sheetId="1823">
        <row r="1">
          <cell r="JB1">
            <v>0</v>
          </cell>
        </row>
      </sheetData>
      <sheetData sheetId="1824">
        <row r="1">
          <cell r="JB1">
            <v>0</v>
          </cell>
        </row>
      </sheetData>
      <sheetData sheetId="1825">
        <row r="1">
          <cell r="JB1">
            <v>0</v>
          </cell>
        </row>
      </sheetData>
      <sheetData sheetId="1826">
        <row r="1">
          <cell r="JB1">
            <v>0</v>
          </cell>
        </row>
      </sheetData>
      <sheetData sheetId="1827">
        <row r="1">
          <cell r="JB1">
            <v>0</v>
          </cell>
        </row>
      </sheetData>
      <sheetData sheetId="1828">
        <row r="1">
          <cell r="JB1">
            <v>0</v>
          </cell>
        </row>
      </sheetData>
      <sheetData sheetId="1829">
        <row r="1">
          <cell r="JB1">
            <v>0</v>
          </cell>
        </row>
      </sheetData>
      <sheetData sheetId="1830">
        <row r="1">
          <cell r="JB1">
            <v>0</v>
          </cell>
        </row>
      </sheetData>
      <sheetData sheetId="1831">
        <row r="1">
          <cell r="JB1">
            <v>0</v>
          </cell>
        </row>
      </sheetData>
      <sheetData sheetId="1832">
        <row r="1">
          <cell r="JB1">
            <v>0</v>
          </cell>
        </row>
      </sheetData>
      <sheetData sheetId="1833">
        <row r="1">
          <cell r="JB1">
            <v>0</v>
          </cell>
        </row>
      </sheetData>
      <sheetData sheetId="1834">
        <row r="1">
          <cell r="JB1">
            <v>0</v>
          </cell>
        </row>
      </sheetData>
      <sheetData sheetId="1835">
        <row r="1">
          <cell r="JB1">
            <v>0</v>
          </cell>
        </row>
      </sheetData>
      <sheetData sheetId="1836">
        <row r="1">
          <cell r="JB1">
            <v>0</v>
          </cell>
        </row>
      </sheetData>
      <sheetData sheetId="1837">
        <row r="1">
          <cell r="JB1">
            <v>0</v>
          </cell>
        </row>
      </sheetData>
      <sheetData sheetId="1838">
        <row r="1">
          <cell r="JB1">
            <v>0</v>
          </cell>
        </row>
      </sheetData>
      <sheetData sheetId="1839">
        <row r="1">
          <cell r="JB1">
            <v>0</v>
          </cell>
        </row>
      </sheetData>
      <sheetData sheetId="1840">
        <row r="1">
          <cell r="JB1">
            <v>0</v>
          </cell>
        </row>
      </sheetData>
      <sheetData sheetId="1841">
        <row r="1">
          <cell r="JB1">
            <v>0</v>
          </cell>
        </row>
      </sheetData>
      <sheetData sheetId="1842">
        <row r="1">
          <cell r="JB1">
            <v>0</v>
          </cell>
        </row>
      </sheetData>
      <sheetData sheetId="1843">
        <row r="1">
          <cell r="JB1">
            <v>0</v>
          </cell>
        </row>
      </sheetData>
      <sheetData sheetId="1844">
        <row r="1">
          <cell r="JB1">
            <v>0</v>
          </cell>
        </row>
      </sheetData>
      <sheetData sheetId="1845">
        <row r="1">
          <cell r="JB1">
            <v>0</v>
          </cell>
        </row>
      </sheetData>
      <sheetData sheetId="1846">
        <row r="1">
          <cell r="JB1">
            <v>0</v>
          </cell>
        </row>
      </sheetData>
      <sheetData sheetId="1847">
        <row r="1">
          <cell r="JB1">
            <v>0</v>
          </cell>
        </row>
      </sheetData>
      <sheetData sheetId="1848">
        <row r="1">
          <cell r="JB1">
            <v>0</v>
          </cell>
        </row>
      </sheetData>
      <sheetData sheetId="1849">
        <row r="1">
          <cell r="JB1">
            <v>0</v>
          </cell>
        </row>
      </sheetData>
      <sheetData sheetId="1850">
        <row r="1">
          <cell r="JB1">
            <v>0</v>
          </cell>
        </row>
      </sheetData>
      <sheetData sheetId="1851">
        <row r="1">
          <cell r="JB1">
            <v>0</v>
          </cell>
        </row>
      </sheetData>
      <sheetData sheetId="1852">
        <row r="1">
          <cell r="JB1">
            <v>0</v>
          </cell>
        </row>
      </sheetData>
      <sheetData sheetId="1853">
        <row r="1">
          <cell r="JB1">
            <v>0</v>
          </cell>
        </row>
      </sheetData>
      <sheetData sheetId="1854">
        <row r="1">
          <cell r="JB1">
            <v>0</v>
          </cell>
        </row>
      </sheetData>
      <sheetData sheetId="1855">
        <row r="1">
          <cell r="JB1">
            <v>0</v>
          </cell>
        </row>
      </sheetData>
      <sheetData sheetId="1856">
        <row r="1">
          <cell r="JB1">
            <v>0</v>
          </cell>
        </row>
      </sheetData>
      <sheetData sheetId="1857">
        <row r="1">
          <cell r="JB1">
            <v>0</v>
          </cell>
        </row>
      </sheetData>
      <sheetData sheetId="1858">
        <row r="1">
          <cell r="JB1">
            <v>0</v>
          </cell>
        </row>
      </sheetData>
      <sheetData sheetId="1859">
        <row r="1">
          <cell r="JB1">
            <v>0</v>
          </cell>
        </row>
      </sheetData>
      <sheetData sheetId="1860">
        <row r="1">
          <cell r="JB1">
            <v>0</v>
          </cell>
        </row>
      </sheetData>
      <sheetData sheetId="1861">
        <row r="1">
          <cell r="JB1">
            <v>0</v>
          </cell>
        </row>
      </sheetData>
      <sheetData sheetId="1862">
        <row r="1">
          <cell r="JB1">
            <v>0</v>
          </cell>
        </row>
      </sheetData>
      <sheetData sheetId="1863">
        <row r="1">
          <cell r="JB1">
            <v>0</v>
          </cell>
        </row>
      </sheetData>
      <sheetData sheetId="1864">
        <row r="1">
          <cell r="JB1">
            <v>0</v>
          </cell>
        </row>
      </sheetData>
      <sheetData sheetId="1865">
        <row r="1">
          <cell r="JB1">
            <v>0</v>
          </cell>
        </row>
      </sheetData>
      <sheetData sheetId="1866">
        <row r="1">
          <cell r="JB1">
            <v>0</v>
          </cell>
        </row>
      </sheetData>
      <sheetData sheetId="1867">
        <row r="1">
          <cell r="JB1">
            <v>0</v>
          </cell>
        </row>
      </sheetData>
      <sheetData sheetId="1868">
        <row r="1">
          <cell r="JB1">
            <v>0</v>
          </cell>
        </row>
      </sheetData>
      <sheetData sheetId="1869">
        <row r="1">
          <cell r="JB1">
            <v>0</v>
          </cell>
        </row>
      </sheetData>
      <sheetData sheetId="1870">
        <row r="1">
          <cell r="JB1">
            <v>0</v>
          </cell>
        </row>
      </sheetData>
      <sheetData sheetId="1871">
        <row r="1">
          <cell r="JB1">
            <v>0</v>
          </cell>
        </row>
      </sheetData>
      <sheetData sheetId="1872">
        <row r="1">
          <cell r="JB1">
            <v>0</v>
          </cell>
        </row>
      </sheetData>
      <sheetData sheetId="1873">
        <row r="1">
          <cell r="JB1">
            <v>0</v>
          </cell>
        </row>
      </sheetData>
      <sheetData sheetId="1874">
        <row r="1">
          <cell r="JB1">
            <v>0</v>
          </cell>
        </row>
      </sheetData>
      <sheetData sheetId="1875">
        <row r="1">
          <cell r="JB1">
            <v>0</v>
          </cell>
        </row>
      </sheetData>
      <sheetData sheetId="1876">
        <row r="1">
          <cell r="JB1">
            <v>0</v>
          </cell>
        </row>
      </sheetData>
      <sheetData sheetId="1877">
        <row r="1">
          <cell r="JB1">
            <v>0</v>
          </cell>
        </row>
      </sheetData>
      <sheetData sheetId="1878">
        <row r="1">
          <cell r="JB1">
            <v>0</v>
          </cell>
        </row>
      </sheetData>
      <sheetData sheetId="1879">
        <row r="1">
          <cell r="JB1">
            <v>0</v>
          </cell>
        </row>
      </sheetData>
      <sheetData sheetId="1880">
        <row r="1">
          <cell r="JB1">
            <v>0</v>
          </cell>
        </row>
      </sheetData>
      <sheetData sheetId="1881">
        <row r="1">
          <cell r="JB1">
            <v>0</v>
          </cell>
        </row>
      </sheetData>
      <sheetData sheetId="1882">
        <row r="1">
          <cell r="JB1">
            <v>0</v>
          </cell>
        </row>
      </sheetData>
      <sheetData sheetId="1883">
        <row r="1">
          <cell r="JB1">
            <v>0</v>
          </cell>
        </row>
      </sheetData>
      <sheetData sheetId="1884">
        <row r="1">
          <cell r="JB1">
            <v>0</v>
          </cell>
        </row>
      </sheetData>
      <sheetData sheetId="1885">
        <row r="1">
          <cell r="JB1">
            <v>0</v>
          </cell>
        </row>
      </sheetData>
      <sheetData sheetId="1886">
        <row r="1">
          <cell r="JB1">
            <v>0</v>
          </cell>
        </row>
      </sheetData>
      <sheetData sheetId="1887">
        <row r="1">
          <cell r="JB1">
            <v>0</v>
          </cell>
        </row>
      </sheetData>
      <sheetData sheetId="1888">
        <row r="1">
          <cell r="JB1">
            <v>0</v>
          </cell>
        </row>
      </sheetData>
      <sheetData sheetId="1889">
        <row r="1">
          <cell r="JB1">
            <v>0</v>
          </cell>
        </row>
      </sheetData>
      <sheetData sheetId="1890">
        <row r="1">
          <cell r="JB1">
            <v>0</v>
          </cell>
        </row>
      </sheetData>
      <sheetData sheetId="1891">
        <row r="1">
          <cell r="JB1">
            <v>0</v>
          </cell>
        </row>
      </sheetData>
      <sheetData sheetId="1892">
        <row r="1">
          <cell r="JB1">
            <v>0</v>
          </cell>
        </row>
      </sheetData>
      <sheetData sheetId="1893">
        <row r="1">
          <cell r="JB1">
            <v>0</v>
          </cell>
        </row>
      </sheetData>
      <sheetData sheetId="1894">
        <row r="1">
          <cell r="JB1">
            <v>0</v>
          </cell>
        </row>
      </sheetData>
      <sheetData sheetId="1895">
        <row r="1">
          <cell r="JB1">
            <v>0</v>
          </cell>
        </row>
      </sheetData>
      <sheetData sheetId="1896">
        <row r="1">
          <cell r="JB1">
            <v>0</v>
          </cell>
        </row>
      </sheetData>
      <sheetData sheetId="1897">
        <row r="1">
          <cell r="JB1">
            <v>0</v>
          </cell>
        </row>
      </sheetData>
      <sheetData sheetId="1898">
        <row r="1">
          <cell r="JB1">
            <v>0</v>
          </cell>
        </row>
      </sheetData>
      <sheetData sheetId="1899">
        <row r="1">
          <cell r="JB1">
            <v>0</v>
          </cell>
        </row>
      </sheetData>
      <sheetData sheetId="1900">
        <row r="1">
          <cell r="JB1">
            <v>0</v>
          </cell>
        </row>
      </sheetData>
      <sheetData sheetId="1901">
        <row r="1">
          <cell r="JB1">
            <v>0</v>
          </cell>
        </row>
      </sheetData>
      <sheetData sheetId="1902">
        <row r="1">
          <cell r="JB1">
            <v>0</v>
          </cell>
        </row>
      </sheetData>
      <sheetData sheetId="1903">
        <row r="1">
          <cell r="JB1">
            <v>0</v>
          </cell>
        </row>
      </sheetData>
      <sheetData sheetId="1904">
        <row r="1">
          <cell r="JB1">
            <v>0</v>
          </cell>
        </row>
      </sheetData>
      <sheetData sheetId="1905">
        <row r="1">
          <cell r="JB1">
            <v>0</v>
          </cell>
        </row>
      </sheetData>
      <sheetData sheetId="1906">
        <row r="1">
          <cell r="JB1">
            <v>0</v>
          </cell>
        </row>
      </sheetData>
      <sheetData sheetId="1907">
        <row r="1">
          <cell r="JB1">
            <v>0</v>
          </cell>
        </row>
      </sheetData>
      <sheetData sheetId="1908">
        <row r="1">
          <cell r="JB1">
            <v>0</v>
          </cell>
        </row>
      </sheetData>
      <sheetData sheetId="1909">
        <row r="1">
          <cell r="JB1">
            <v>0</v>
          </cell>
        </row>
      </sheetData>
      <sheetData sheetId="1910">
        <row r="1">
          <cell r="JB1">
            <v>0</v>
          </cell>
        </row>
      </sheetData>
      <sheetData sheetId="1911">
        <row r="1">
          <cell r="JB1">
            <v>0</v>
          </cell>
        </row>
      </sheetData>
      <sheetData sheetId="1912">
        <row r="1">
          <cell r="JB1">
            <v>0</v>
          </cell>
        </row>
      </sheetData>
      <sheetData sheetId="1913">
        <row r="1">
          <cell r="JB1">
            <v>0</v>
          </cell>
        </row>
      </sheetData>
      <sheetData sheetId="1914">
        <row r="1">
          <cell r="JB1">
            <v>0</v>
          </cell>
        </row>
      </sheetData>
      <sheetData sheetId="1915">
        <row r="1">
          <cell r="JB1">
            <v>0</v>
          </cell>
        </row>
      </sheetData>
      <sheetData sheetId="1916">
        <row r="1">
          <cell r="JB1">
            <v>0</v>
          </cell>
        </row>
      </sheetData>
      <sheetData sheetId="1917">
        <row r="1">
          <cell r="JB1">
            <v>0</v>
          </cell>
        </row>
      </sheetData>
      <sheetData sheetId="1918">
        <row r="1">
          <cell r="JB1">
            <v>0</v>
          </cell>
        </row>
      </sheetData>
      <sheetData sheetId="1919">
        <row r="1">
          <cell r="JB1">
            <v>0</v>
          </cell>
        </row>
      </sheetData>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ow r="1">
          <cell r="JB1">
            <v>0</v>
          </cell>
        </row>
      </sheetData>
      <sheetData sheetId="2283">
        <row r="1">
          <cell r="JB1">
            <v>0</v>
          </cell>
        </row>
      </sheetData>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ow r="1">
          <cell r="JB1">
            <v>0</v>
          </cell>
        </row>
      </sheetData>
      <sheetData sheetId="2327">
        <row r="1">
          <cell r="JB1">
            <v>0</v>
          </cell>
        </row>
      </sheetData>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ow r="1">
          <cell r="JB1">
            <v>0</v>
          </cell>
        </row>
      </sheetData>
      <sheetData sheetId="2451">
        <row r="1">
          <cell r="JB1">
            <v>0</v>
          </cell>
        </row>
      </sheetData>
      <sheetData sheetId="2452">
        <row r="1">
          <cell r="JB1">
            <v>0</v>
          </cell>
        </row>
      </sheetData>
      <sheetData sheetId="2453">
        <row r="1">
          <cell r="JB1">
            <v>0</v>
          </cell>
        </row>
      </sheetData>
      <sheetData sheetId="2454" refreshError="1"/>
      <sheetData sheetId="2455" refreshError="1"/>
      <sheetData sheetId="2456" refreshError="1"/>
      <sheetData sheetId="2457" refreshError="1"/>
      <sheetData sheetId="2458" refreshError="1"/>
      <sheetData sheetId="2459" refreshError="1"/>
      <sheetData sheetId="2460">
        <row r="1">
          <cell r="JB1">
            <v>0</v>
          </cell>
        </row>
      </sheetData>
      <sheetData sheetId="2461">
        <row r="1">
          <cell r="JB1">
            <v>0</v>
          </cell>
        </row>
      </sheetData>
      <sheetData sheetId="2462">
        <row r="1">
          <cell r="JB1">
            <v>0</v>
          </cell>
        </row>
      </sheetData>
      <sheetData sheetId="2463">
        <row r="1">
          <cell r="JB1">
            <v>0</v>
          </cell>
        </row>
      </sheetData>
      <sheetData sheetId="2464">
        <row r="1">
          <cell r="JB1">
            <v>0</v>
          </cell>
        </row>
      </sheetData>
      <sheetData sheetId="2465">
        <row r="1">
          <cell r="JB1">
            <v>0</v>
          </cell>
        </row>
      </sheetData>
      <sheetData sheetId="2466">
        <row r="1">
          <cell r="JB1">
            <v>0</v>
          </cell>
        </row>
      </sheetData>
      <sheetData sheetId="2467">
        <row r="1">
          <cell r="JB1">
            <v>0</v>
          </cell>
        </row>
      </sheetData>
      <sheetData sheetId="2468">
        <row r="1">
          <cell r="JB1">
            <v>0</v>
          </cell>
        </row>
      </sheetData>
      <sheetData sheetId="2469">
        <row r="1">
          <cell r="JB1">
            <v>0</v>
          </cell>
        </row>
      </sheetData>
      <sheetData sheetId="2470">
        <row r="1">
          <cell r="JB1">
            <v>0</v>
          </cell>
        </row>
      </sheetData>
      <sheetData sheetId="2471">
        <row r="1">
          <cell r="JB1">
            <v>0</v>
          </cell>
        </row>
      </sheetData>
      <sheetData sheetId="2472">
        <row r="1">
          <cell r="JB1">
            <v>0</v>
          </cell>
        </row>
      </sheetData>
      <sheetData sheetId="2473">
        <row r="1">
          <cell r="JB1">
            <v>0</v>
          </cell>
        </row>
      </sheetData>
      <sheetData sheetId="2474">
        <row r="1">
          <cell r="JB1">
            <v>0</v>
          </cell>
        </row>
      </sheetData>
      <sheetData sheetId="2475">
        <row r="1">
          <cell r="JB1">
            <v>0</v>
          </cell>
        </row>
      </sheetData>
      <sheetData sheetId="2476">
        <row r="1">
          <cell r="JB1">
            <v>0</v>
          </cell>
        </row>
      </sheetData>
      <sheetData sheetId="2477">
        <row r="1">
          <cell r="JB1">
            <v>0</v>
          </cell>
        </row>
      </sheetData>
      <sheetData sheetId="2478">
        <row r="1">
          <cell r="JB1">
            <v>0</v>
          </cell>
        </row>
      </sheetData>
      <sheetData sheetId="2479">
        <row r="1">
          <cell r="JB1">
            <v>0</v>
          </cell>
        </row>
      </sheetData>
      <sheetData sheetId="2480">
        <row r="1">
          <cell r="JB1">
            <v>0</v>
          </cell>
        </row>
      </sheetData>
      <sheetData sheetId="2481">
        <row r="1">
          <cell r="JB1">
            <v>0</v>
          </cell>
        </row>
      </sheetData>
      <sheetData sheetId="2482">
        <row r="1">
          <cell r="JB1">
            <v>0</v>
          </cell>
        </row>
      </sheetData>
      <sheetData sheetId="2483">
        <row r="1">
          <cell r="JB1">
            <v>0</v>
          </cell>
        </row>
      </sheetData>
      <sheetData sheetId="2484">
        <row r="1">
          <cell r="JB1">
            <v>0</v>
          </cell>
        </row>
      </sheetData>
      <sheetData sheetId="2485">
        <row r="1">
          <cell r="JB1">
            <v>0</v>
          </cell>
        </row>
      </sheetData>
      <sheetData sheetId="2486">
        <row r="1">
          <cell r="JB1">
            <v>0</v>
          </cell>
        </row>
      </sheetData>
      <sheetData sheetId="2487">
        <row r="1">
          <cell r="JB1">
            <v>0</v>
          </cell>
        </row>
      </sheetData>
      <sheetData sheetId="2488">
        <row r="1">
          <cell r="JB1">
            <v>0</v>
          </cell>
        </row>
      </sheetData>
      <sheetData sheetId="2489">
        <row r="1">
          <cell r="JB1">
            <v>0</v>
          </cell>
        </row>
      </sheetData>
      <sheetData sheetId="2490">
        <row r="1">
          <cell r="JB1">
            <v>0</v>
          </cell>
        </row>
      </sheetData>
      <sheetData sheetId="2491">
        <row r="1">
          <cell r="JB1">
            <v>0</v>
          </cell>
        </row>
      </sheetData>
      <sheetData sheetId="2492">
        <row r="1">
          <cell r="JB1">
            <v>0</v>
          </cell>
        </row>
      </sheetData>
      <sheetData sheetId="2493">
        <row r="1">
          <cell r="JB1">
            <v>0</v>
          </cell>
        </row>
      </sheetData>
      <sheetData sheetId="2494">
        <row r="1">
          <cell r="JB1">
            <v>0</v>
          </cell>
        </row>
      </sheetData>
      <sheetData sheetId="2495">
        <row r="1">
          <cell r="JB1">
            <v>0</v>
          </cell>
        </row>
      </sheetData>
      <sheetData sheetId="2496">
        <row r="1">
          <cell r="JB1">
            <v>0</v>
          </cell>
        </row>
      </sheetData>
      <sheetData sheetId="2497">
        <row r="1">
          <cell r="JB1">
            <v>0</v>
          </cell>
        </row>
      </sheetData>
      <sheetData sheetId="2498">
        <row r="1">
          <cell r="JB1">
            <v>0</v>
          </cell>
        </row>
      </sheetData>
      <sheetData sheetId="2499">
        <row r="1">
          <cell r="JB1">
            <v>0</v>
          </cell>
        </row>
      </sheetData>
      <sheetData sheetId="2500">
        <row r="1">
          <cell r="JB1">
            <v>0</v>
          </cell>
        </row>
      </sheetData>
      <sheetData sheetId="2501">
        <row r="1">
          <cell r="JB1">
            <v>0</v>
          </cell>
        </row>
      </sheetData>
      <sheetData sheetId="2502">
        <row r="1">
          <cell r="JB1">
            <v>0</v>
          </cell>
        </row>
      </sheetData>
      <sheetData sheetId="2503">
        <row r="1">
          <cell r="JB1">
            <v>0</v>
          </cell>
        </row>
      </sheetData>
      <sheetData sheetId="2504">
        <row r="1">
          <cell r="JB1">
            <v>0</v>
          </cell>
        </row>
      </sheetData>
      <sheetData sheetId="2505">
        <row r="1">
          <cell r="JB1">
            <v>0</v>
          </cell>
        </row>
      </sheetData>
      <sheetData sheetId="2506">
        <row r="1">
          <cell r="JB1">
            <v>0</v>
          </cell>
        </row>
      </sheetData>
      <sheetData sheetId="2507">
        <row r="1">
          <cell r="JB1">
            <v>0</v>
          </cell>
        </row>
      </sheetData>
      <sheetData sheetId="2508">
        <row r="1">
          <cell r="JB1">
            <v>0</v>
          </cell>
        </row>
      </sheetData>
      <sheetData sheetId="2509">
        <row r="1">
          <cell r="JB1">
            <v>0</v>
          </cell>
        </row>
      </sheetData>
      <sheetData sheetId="2510">
        <row r="1">
          <cell r="JB1">
            <v>0</v>
          </cell>
        </row>
      </sheetData>
      <sheetData sheetId="2511">
        <row r="1">
          <cell r="JB1">
            <v>0</v>
          </cell>
        </row>
      </sheetData>
      <sheetData sheetId="2512">
        <row r="1">
          <cell r="JB1">
            <v>0</v>
          </cell>
        </row>
      </sheetData>
      <sheetData sheetId="2513">
        <row r="1">
          <cell r="JB1">
            <v>0</v>
          </cell>
        </row>
      </sheetData>
      <sheetData sheetId="2514">
        <row r="1">
          <cell r="JB1">
            <v>0</v>
          </cell>
        </row>
      </sheetData>
      <sheetData sheetId="2515">
        <row r="1">
          <cell r="JB1">
            <v>0</v>
          </cell>
        </row>
      </sheetData>
      <sheetData sheetId="2516">
        <row r="1">
          <cell r="JB1">
            <v>0</v>
          </cell>
        </row>
      </sheetData>
      <sheetData sheetId="2517">
        <row r="1">
          <cell r="JB1">
            <v>0</v>
          </cell>
        </row>
      </sheetData>
      <sheetData sheetId="2518">
        <row r="1">
          <cell r="JB1">
            <v>0</v>
          </cell>
        </row>
      </sheetData>
      <sheetData sheetId="2519">
        <row r="1">
          <cell r="JB1">
            <v>0</v>
          </cell>
        </row>
      </sheetData>
      <sheetData sheetId="2520">
        <row r="1">
          <cell r="JB1">
            <v>0</v>
          </cell>
        </row>
      </sheetData>
      <sheetData sheetId="2521">
        <row r="1">
          <cell r="JB1">
            <v>0</v>
          </cell>
        </row>
      </sheetData>
      <sheetData sheetId="2522">
        <row r="1">
          <cell r="JB1">
            <v>0</v>
          </cell>
        </row>
      </sheetData>
      <sheetData sheetId="2523">
        <row r="1">
          <cell r="JB1">
            <v>0</v>
          </cell>
        </row>
      </sheetData>
      <sheetData sheetId="2524">
        <row r="1">
          <cell r="JB1">
            <v>0</v>
          </cell>
        </row>
      </sheetData>
      <sheetData sheetId="2525">
        <row r="1">
          <cell r="JB1">
            <v>0</v>
          </cell>
        </row>
      </sheetData>
      <sheetData sheetId="2526">
        <row r="1">
          <cell r="JB1">
            <v>0</v>
          </cell>
        </row>
      </sheetData>
      <sheetData sheetId="2527">
        <row r="1">
          <cell r="JB1">
            <v>0</v>
          </cell>
        </row>
      </sheetData>
      <sheetData sheetId="2528">
        <row r="1">
          <cell r="JB1">
            <v>0</v>
          </cell>
        </row>
      </sheetData>
      <sheetData sheetId="2529">
        <row r="1">
          <cell r="JB1">
            <v>0</v>
          </cell>
        </row>
      </sheetData>
      <sheetData sheetId="2530">
        <row r="1">
          <cell r="JB1">
            <v>0</v>
          </cell>
        </row>
      </sheetData>
      <sheetData sheetId="2531">
        <row r="1">
          <cell r="JB1">
            <v>0</v>
          </cell>
        </row>
      </sheetData>
      <sheetData sheetId="2532">
        <row r="1">
          <cell r="JB1">
            <v>0</v>
          </cell>
        </row>
      </sheetData>
      <sheetData sheetId="2533">
        <row r="1">
          <cell r="JB1">
            <v>0</v>
          </cell>
        </row>
      </sheetData>
      <sheetData sheetId="2534">
        <row r="1">
          <cell r="JB1">
            <v>0</v>
          </cell>
        </row>
      </sheetData>
      <sheetData sheetId="2535">
        <row r="1">
          <cell r="JB1">
            <v>0</v>
          </cell>
        </row>
      </sheetData>
      <sheetData sheetId="2536">
        <row r="1">
          <cell r="JB1">
            <v>0</v>
          </cell>
        </row>
      </sheetData>
      <sheetData sheetId="2537">
        <row r="1">
          <cell r="JB1">
            <v>0</v>
          </cell>
        </row>
      </sheetData>
      <sheetData sheetId="2538">
        <row r="1">
          <cell r="JB1">
            <v>0</v>
          </cell>
        </row>
      </sheetData>
      <sheetData sheetId="2539">
        <row r="1">
          <cell r="JB1">
            <v>0</v>
          </cell>
        </row>
      </sheetData>
      <sheetData sheetId="2540" refreshError="1"/>
      <sheetData sheetId="2541" refreshError="1"/>
      <sheetData sheetId="2542" refreshError="1"/>
      <sheetData sheetId="2543" refreshError="1"/>
      <sheetData sheetId="2544">
        <row r="1">
          <cell r="JB1">
            <v>0</v>
          </cell>
        </row>
      </sheetData>
      <sheetData sheetId="2545">
        <row r="1">
          <cell r="JB1">
            <v>0</v>
          </cell>
        </row>
      </sheetData>
      <sheetData sheetId="2546">
        <row r="1">
          <cell r="JB1">
            <v>0</v>
          </cell>
        </row>
      </sheetData>
      <sheetData sheetId="2547">
        <row r="1">
          <cell r="JB1">
            <v>0</v>
          </cell>
        </row>
      </sheetData>
      <sheetData sheetId="2548">
        <row r="1">
          <cell r="JB1">
            <v>0</v>
          </cell>
        </row>
      </sheetData>
      <sheetData sheetId="2549">
        <row r="1">
          <cell r="JB1">
            <v>0</v>
          </cell>
        </row>
      </sheetData>
      <sheetData sheetId="2550">
        <row r="1">
          <cell r="JB1">
            <v>0</v>
          </cell>
        </row>
      </sheetData>
      <sheetData sheetId="2551">
        <row r="1">
          <cell r="JB1">
            <v>0</v>
          </cell>
        </row>
      </sheetData>
      <sheetData sheetId="2552">
        <row r="1">
          <cell r="JB1">
            <v>0</v>
          </cell>
        </row>
      </sheetData>
      <sheetData sheetId="2553">
        <row r="1">
          <cell r="JB1">
            <v>0</v>
          </cell>
        </row>
      </sheetData>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ow r="1">
          <cell r="JB1">
            <v>0</v>
          </cell>
        </row>
      </sheetData>
      <sheetData sheetId="2752" refreshError="1"/>
      <sheetData sheetId="2753" refreshError="1"/>
      <sheetData sheetId="2754" refreshError="1"/>
      <sheetData sheetId="2755">
        <row r="1">
          <cell r="JB1">
            <v>0</v>
          </cell>
        </row>
      </sheetData>
      <sheetData sheetId="2756" refreshError="1"/>
      <sheetData sheetId="2757">
        <row r="1">
          <cell r="JB1">
            <v>0</v>
          </cell>
        </row>
      </sheetData>
      <sheetData sheetId="2758">
        <row r="1">
          <cell r="JB1">
            <v>0</v>
          </cell>
        </row>
      </sheetData>
      <sheetData sheetId="2759" refreshError="1"/>
      <sheetData sheetId="2760">
        <row r="1">
          <cell r="JB1">
            <v>0</v>
          </cell>
        </row>
      </sheetData>
      <sheetData sheetId="2761" refreshError="1"/>
      <sheetData sheetId="2762" refreshError="1"/>
      <sheetData sheetId="2763" refreshError="1"/>
      <sheetData sheetId="2764">
        <row r="1">
          <cell r="JB1">
            <v>0</v>
          </cell>
        </row>
      </sheetData>
      <sheetData sheetId="2765">
        <row r="1">
          <cell r="JB1">
            <v>0</v>
          </cell>
        </row>
      </sheetData>
      <sheetData sheetId="2766" refreshError="1"/>
      <sheetData sheetId="2767">
        <row r="1">
          <cell r="JB1">
            <v>0</v>
          </cell>
        </row>
      </sheetData>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1">
          <cell r="JB1">
            <v>0</v>
          </cell>
        </row>
      </sheetData>
      <sheetData sheetId="2806">
        <row r="1">
          <cell r="JB1">
            <v>0</v>
          </cell>
        </row>
      </sheetData>
      <sheetData sheetId="2807">
        <row r="1">
          <cell r="JB1">
            <v>0</v>
          </cell>
        </row>
      </sheetData>
      <sheetData sheetId="2808">
        <row r="1">
          <cell r="JB1">
            <v>0</v>
          </cell>
        </row>
      </sheetData>
      <sheetData sheetId="2809">
        <row r="1">
          <cell r="JB1">
            <v>0</v>
          </cell>
        </row>
      </sheetData>
      <sheetData sheetId="2810">
        <row r="1">
          <cell r="JB1">
            <v>0</v>
          </cell>
        </row>
      </sheetData>
      <sheetData sheetId="2811">
        <row r="1">
          <cell r="JB1">
            <v>0</v>
          </cell>
        </row>
      </sheetData>
      <sheetData sheetId="2812">
        <row r="1">
          <cell r="JB1">
            <v>0</v>
          </cell>
        </row>
      </sheetData>
      <sheetData sheetId="2813">
        <row r="1">
          <cell r="JB1">
            <v>0</v>
          </cell>
        </row>
      </sheetData>
      <sheetData sheetId="2814">
        <row r="1">
          <cell r="JB1">
            <v>0</v>
          </cell>
        </row>
      </sheetData>
      <sheetData sheetId="2815">
        <row r="1">
          <cell r="JB1">
            <v>0</v>
          </cell>
        </row>
      </sheetData>
      <sheetData sheetId="2816">
        <row r="1">
          <cell r="JB1">
            <v>0</v>
          </cell>
        </row>
      </sheetData>
      <sheetData sheetId="2817">
        <row r="1">
          <cell r="JB1">
            <v>0</v>
          </cell>
        </row>
      </sheetData>
      <sheetData sheetId="2818">
        <row r="1">
          <cell r="JB1">
            <v>0</v>
          </cell>
        </row>
      </sheetData>
      <sheetData sheetId="2819">
        <row r="1">
          <cell r="JB1">
            <v>0</v>
          </cell>
        </row>
      </sheetData>
      <sheetData sheetId="2820">
        <row r="1">
          <cell r="JB1">
            <v>0</v>
          </cell>
        </row>
      </sheetData>
      <sheetData sheetId="2821">
        <row r="1">
          <cell r="JB1">
            <v>0</v>
          </cell>
        </row>
      </sheetData>
      <sheetData sheetId="2822">
        <row r="1">
          <cell r="JB1">
            <v>0</v>
          </cell>
        </row>
      </sheetData>
      <sheetData sheetId="2823">
        <row r="1">
          <cell r="JB1">
            <v>0</v>
          </cell>
        </row>
      </sheetData>
      <sheetData sheetId="2824">
        <row r="1">
          <cell r="JB1">
            <v>0</v>
          </cell>
        </row>
      </sheetData>
      <sheetData sheetId="2825">
        <row r="1">
          <cell r="JB1">
            <v>0</v>
          </cell>
        </row>
      </sheetData>
      <sheetData sheetId="2826">
        <row r="1">
          <cell r="JB1">
            <v>0</v>
          </cell>
        </row>
      </sheetData>
      <sheetData sheetId="2827">
        <row r="1">
          <cell r="JB1">
            <v>0</v>
          </cell>
        </row>
      </sheetData>
      <sheetData sheetId="2828">
        <row r="1">
          <cell r="JB1">
            <v>0</v>
          </cell>
        </row>
      </sheetData>
      <sheetData sheetId="2829">
        <row r="1">
          <cell r="JB1">
            <v>0</v>
          </cell>
        </row>
      </sheetData>
      <sheetData sheetId="2830">
        <row r="1">
          <cell r="JB1">
            <v>0</v>
          </cell>
        </row>
      </sheetData>
      <sheetData sheetId="2831">
        <row r="1">
          <cell r="JB1">
            <v>0</v>
          </cell>
        </row>
      </sheetData>
      <sheetData sheetId="2832">
        <row r="1">
          <cell r="JB1">
            <v>0</v>
          </cell>
        </row>
      </sheetData>
      <sheetData sheetId="2833">
        <row r="1">
          <cell r="JB1">
            <v>0</v>
          </cell>
        </row>
      </sheetData>
      <sheetData sheetId="2834" refreshError="1"/>
      <sheetData sheetId="2835" refreshError="1"/>
      <sheetData sheetId="2836" refreshError="1"/>
      <sheetData sheetId="2837" refreshError="1"/>
      <sheetData sheetId="2838" refreshError="1"/>
      <sheetData sheetId="2839" refreshError="1"/>
      <sheetData sheetId="2840">
        <row r="1">
          <cell r="JB1">
            <v>0</v>
          </cell>
        </row>
      </sheetData>
      <sheetData sheetId="2841">
        <row r="1">
          <cell r="JB1">
            <v>0</v>
          </cell>
        </row>
      </sheetData>
      <sheetData sheetId="2842">
        <row r="1">
          <cell r="JB1">
            <v>0</v>
          </cell>
        </row>
      </sheetData>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1">
          <cell r="JB1">
            <v>0</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ow r="1">
          <cell r="JB1">
            <v>0</v>
          </cell>
        </row>
      </sheetData>
      <sheetData sheetId="2984">
        <row r="1">
          <cell r="JB1">
            <v>0</v>
          </cell>
        </row>
      </sheetData>
      <sheetData sheetId="2985">
        <row r="1">
          <cell r="JB1">
            <v>0</v>
          </cell>
        </row>
      </sheetData>
      <sheetData sheetId="2986">
        <row r="1">
          <cell r="JB1">
            <v>0</v>
          </cell>
        </row>
      </sheetData>
      <sheetData sheetId="2987">
        <row r="1">
          <cell r="JB1">
            <v>0</v>
          </cell>
        </row>
      </sheetData>
      <sheetData sheetId="2988">
        <row r="1">
          <cell r="JB1">
            <v>0</v>
          </cell>
        </row>
      </sheetData>
      <sheetData sheetId="2989">
        <row r="1">
          <cell r="JB1">
            <v>0</v>
          </cell>
        </row>
      </sheetData>
      <sheetData sheetId="2990">
        <row r="1">
          <cell r="JB1">
            <v>0</v>
          </cell>
        </row>
      </sheetData>
      <sheetData sheetId="2991">
        <row r="1">
          <cell r="JB1">
            <v>0</v>
          </cell>
        </row>
      </sheetData>
      <sheetData sheetId="2992">
        <row r="1">
          <cell r="JB1">
            <v>0</v>
          </cell>
        </row>
      </sheetData>
      <sheetData sheetId="2993">
        <row r="1">
          <cell r="JB1">
            <v>0</v>
          </cell>
        </row>
      </sheetData>
      <sheetData sheetId="2994">
        <row r="1">
          <cell r="JB1">
            <v>0</v>
          </cell>
        </row>
      </sheetData>
      <sheetData sheetId="2995">
        <row r="1">
          <cell r="JB1">
            <v>0</v>
          </cell>
        </row>
      </sheetData>
      <sheetData sheetId="2996">
        <row r="1">
          <cell r="JB1">
            <v>0</v>
          </cell>
        </row>
      </sheetData>
      <sheetData sheetId="2997">
        <row r="1">
          <cell r="JB1">
            <v>0</v>
          </cell>
        </row>
      </sheetData>
      <sheetData sheetId="2998">
        <row r="1">
          <cell r="JB1">
            <v>0</v>
          </cell>
        </row>
      </sheetData>
      <sheetData sheetId="2999">
        <row r="1">
          <cell r="JB1">
            <v>0</v>
          </cell>
        </row>
      </sheetData>
      <sheetData sheetId="3000">
        <row r="1">
          <cell r="JB1">
            <v>0</v>
          </cell>
        </row>
      </sheetData>
      <sheetData sheetId="3001">
        <row r="1">
          <cell r="JB1">
            <v>0</v>
          </cell>
        </row>
      </sheetData>
      <sheetData sheetId="3002">
        <row r="1">
          <cell r="JB1">
            <v>0</v>
          </cell>
        </row>
      </sheetData>
      <sheetData sheetId="3003">
        <row r="1">
          <cell r="JB1">
            <v>0</v>
          </cell>
        </row>
      </sheetData>
      <sheetData sheetId="3004">
        <row r="1">
          <cell r="JB1">
            <v>0</v>
          </cell>
        </row>
      </sheetData>
      <sheetData sheetId="3005">
        <row r="1">
          <cell r="JB1">
            <v>0</v>
          </cell>
        </row>
      </sheetData>
      <sheetData sheetId="3006">
        <row r="1">
          <cell r="JB1">
            <v>0</v>
          </cell>
        </row>
      </sheetData>
      <sheetData sheetId="3007">
        <row r="1">
          <cell r="JB1">
            <v>0</v>
          </cell>
        </row>
      </sheetData>
      <sheetData sheetId="3008">
        <row r="1">
          <cell r="JB1">
            <v>0</v>
          </cell>
        </row>
      </sheetData>
      <sheetData sheetId="3009">
        <row r="1">
          <cell r="JB1">
            <v>0</v>
          </cell>
        </row>
      </sheetData>
      <sheetData sheetId="3010">
        <row r="1">
          <cell r="JB1">
            <v>0</v>
          </cell>
        </row>
      </sheetData>
      <sheetData sheetId="3011">
        <row r="1">
          <cell r="JB1">
            <v>0</v>
          </cell>
        </row>
      </sheetData>
      <sheetData sheetId="3012">
        <row r="1">
          <cell r="JB1">
            <v>0</v>
          </cell>
        </row>
      </sheetData>
      <sheetData sheetId="3013">
        <row r="1">
          <cell r="JB1">
            <v>0</v>
          </cell>
        </row>
      </sheetData>
      <sheetData sheetId="3014">
        <row r="1">
          <cell r="JB1">
            <v>0</v>
          </cell>
        </row>
      </sheetData>
      <sheetData sheetId="3015">
        <row r="1">
          <cell r="JB1">
            <v>0</v>
          </cell>
        </row>
      </sheetData>
      <sheetData sheetId="3016">
        <row r="1">
          <cell r="JB1">
            <v>0</v>
          </cell>
        </row>
      </sheetData>
      <sheetData sheetId="3017">
        <row r="1">
          <cell r="JB1">
            <v>0</v>
          </cell>
        </row>
      </sheetData>
      <sheetData sheetId="3018">
        <row r="1">
          <cell r="JB1">
            <v>0</v>
          </cell>
        </row>
      </sheetData>
      <sheetData sheetId="3019">
        <row r="1">
          <cell r="JB1">
            <v>0</v>
          </cell>
        </row>
      </sheetData>
      <sheetData sheetId="3020">
        <row r="1">
          <cell r="JB1">
            <v>0</v>
          </cell>
        </row>
      </sheetData>
      <sheetData sheetId="3021">
        <row r="1">
          <cell r="JB1">
            <v>0</v>
          </cell>
        </row>
      </sheetData>
      <sheetData sheetId="3022">
        <row r="1">
          <cell r="JB1">
            <v>0</v>
          </cell>
        </row>
      </sheetData>
      <sheetData sheetId="3023">
        <row r="1">
          <cell r="JB1">
            <v>0</v>
          </cell>
        </row>
      </sheetData>
      <sheetData sheetId="3024">
        <row r="1">
          <cell r="JB1">
            <v>0</v>
          </cell>
        </row>
      </sheetData>
      <sheetData sheetId="3025">
        <row r="1">
          <cell r="JB1">
            <v>0</v>
          </cell>
        </row>
      </sheetData>
      <sheetData sheetId="3026">
        <row r="1">
          <cell r="JB1">
            <v>0</v>
          </cell>
        </row>
      </sheetData>
      <sheetData sheetId="3027">
        <row r="1">
          <cell r="JB1">
            <v>0</v>
          </cell>
        </row>
      </sheetData>
      <sheetData sheetId="3028">
        <row r="1">
          <cell r="JB1">
            <v>0</v>
          </cell>
        </row>
      </sheetData>
      <sheetData sheetId="3029">
        <row r="1">
          <cell r="JB1">
            <v>0</v>
          </cell>
        </row>
      </sheetData>
      <sheetData sheetId="3030">
        <row r="1">
          <cell r="JB1">
            <v>0</v>
          </cell>
        </row>
      </sheetData>
      <sheetData sheetId="3031">
        <row r="1">
          <cell r="JB1">
            <v>0</v>
          </cell>
        </row>
      </sheetData>
      <sheetData sheetId="3032">
        <row r="1">
          <cell r="JB1">
            <v>0</v>
          </cell>
        </row>
      </sheetData>
      <sheetData sheetId="3033">
        <row r="1">
          <cell r="JB1">
            <v>0</v>
          </cell>
        </row>
      </sheetData>
      <sheetData sheetId="3034">
        <row r="1">
          <cell r="JB1">
            <v>0</v>
          </cell>
        </row>
      </sheetData>
      <sheetData sheetId="3035">
        <row r="1">
          <cell r="JB1">
            <v>0</v>
          </cell>
        </row>
      </sheetData>
      <sheetData sheetId="3036">
        <row r="1">
          <cell r="JB1">
            <v>0</v>
          </cell>
        </row>
      </sheetData>
      <sheetData sheetId="3037">
        <row r="1">
          <cell r="JB1">
            <v>0</v>
          </cell>
        </row>
      </sheetData>
      <sheetData sheetId="3038">
        <row r="1">
          <cell r="JB1">
            <v>0</v>
          </cell>
        </row>
      </sheetData>
      <sheetData sheetId="3039">
        <row r="1">
          <cell r="JB1">
            <v>0</v>
          </cell>
        </row>
      </sheetData>
      <sheetData sheetId="3040">
        <row r="1">
          <cell r="JB1">
            <v>0</v>
          </cell>
        </row>
      </sheetData>
      <sheetData sheetId="3041">
        <row r="1">
          <cell r="JB1">
            <v>0</v>
          </cell>
        </row>
      </sheetData>
      <sheetData sheetId="3042">
        <row r="1">
          <cell r="JB1">
            <v>0</v>
          </cell>
        </row>
      </sheetData>
      <sheetData sheetId="3043">
        <row r="1">
          <cell r="JB1">
            <v>0</v>
          </cell>
        </row>
      </sheetData>
      <sheetData sheetId="3044">
        <row r="1">
          <cell r="JB1">
            <v>0</v>
          </cell>
        </row>
      </sheetData>
      <sheetData sheetId="3045">
        <row r="1">
          <cell r="JB1">
            <v>0</v>
          </cell>
        </row>
      </sheetData>
      <sheetData sheetId="3046">
        <row r="1">
          <cell r="JB1">
            <v>0</v>
          </cell>
        </row>
      </sheetData>
      <sheetData sheetId="3047">
        <row r="1">
          <cell r="JB1">
            <v>0</v>
          </cell>
        </row>
      </sheetData>
      <sheetData sheetId="3048">
        <row r="1">
          <cell r="JB1">
            <v>0</v>
          </cell>
        </row>
      </sheetData>
      <sheetData sheetId="3049">
        <row r="1">
          <cell r="JB1">
            <v>0</v>
          </cell>
        </row>
      </sheetData>
      <sheetData sheetId="3050">
        <row r="1">
          <cell r="JB1">
            <v>0</v>
          </cell>
        </row>
      </sheetData>
      <sheetData sheetId="3051">
        <row r="1">
          <cell r="JB1">
            <v>0</v>
          </cell>
        </row>
      </sheetData>
      <sheetData sheetId="3052">
        <row r="1">
          <cell r="JB1">
            <v>0</v>
          </cell>
        </row>
      </sheetData>
      <sheetData sheetId="3053">
        <row r="1">
          <cell r="JB1">
            <v>0</v>
          </cell>
        </row>
      </sheetData>
      <sheetData sheetId="3054">
        <row r="1">
          <cell r="JB1">
            <v>0</v>
          </cell>
        </row>
      </sheetData>
      <sheetData sheetId="3055">
        <row r="1">
          <cell r="JB1">
            <v>0</v>
          </cell>
        </row>
      </sheetData>
      <sheetData sheetId="3056">
        <row r="1">
          <cell r="JB1">
            <v>0</v>
          </cell>
        </row>
      </sheetData>
      <sheetData sheetId="3057">
        <row r="1">
          <cell r="JB1">
            <v>0</v>
          </cell>
        </row>
      </sheetData>
      <sheetData sheetId="3058">
        <row r="1">
          <cell r="JB1">
            <v>0</v>
          </cell>
        </row>
      </sheetData>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ow r="1">
          <cell r="JB1">
            <v>0</v>
          </cell>
        </row>
      </sheetData>
      <sheetData sheetId="3141">
        <row r="1">
          <cell r="JB1">
            <v>0</v>
          </cell>
        </row>
      </sheetData>
      <sheetData sheetId="3142">
        <row r="1">
          <cell r="JB1">
            <v>0</v>
          </cell>
        </row>
      </sheetData>
      <sheetData sheetId="3143">
        <row r="1">
          <cell r="JB1">
            <v>0</v>
          </cell>
        </row>
      </sheetData>
      <sheetData sheetId="3144">
        <row r="1">
          <cell r="JB1">
            <v>0</v>
          </cell>
        </row>
      </sheetData>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ow r="1">
          <cell r="JB1">
            <v>0</v>
          </cell>
        </row>
      </sheetData>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ow r="1">
          <cell r="JB1">
            <v>0</v>
          </cell>
        </row>
      </sheetData>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ow r="1">
          <cell r="JB1">
            <v>0</v>
          </cell>
        </row>
      </sheetData>
      <sheetData sheetId="3200">
        <row r="1">
          <cell r="JB1">
            <v>0</v>
          </cell>
        </row>
      </sheetData>
      <sheetData sheetId="3201">
        <row r="1">
          <cell r="JB1">
            <v>0</v>
          </cell>
        </row>
      </sheetData>
      <sheetData sheetId="3202">
        <row r="1">
          <cell r="JB1">
            <v>0</v>
          </cell>
        </row>
      </sheetData>
      <sheetData sheetId="3203">
        <row r="1">
          <cell r="JB1">
            <v>0</v>
          </cell>
        </row>
      </sheetData>
      <sheetData sheetId="3204">
        <row r="1">
          <cell r="JB1">
            <v>0</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ow r="1">
          <cell r="JB1">
            <v>0</v>
          </cell>
        </row>
      </sheetData>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ow r="1">
          <cell r="JB1">
            <v>0</v>
          </cell>
        </row>
      </sheetData>
      <sheetData sheetId="3443">
        <row r="1">
          <cell r="JB1">
            <v>0</v>
          </cell>
        </row>
      </sheetData>
      <sheetData sheetId="3444">
        <row r="1">
          <cell r="JB1">
            <v>0</v>
          </cell>
        </row>
      </sheetData>
      <sheetData sheetId="3445">
        <row r="1">
          <cell r="JB1">
            <v>0</v>
          </cell>
        </row>
      </sheetData>
      <sheetData sheetId="3446">
        <row r="1">
          <cell r="JB1">
            <v>0</v>
          </cell>
        </row>
      </sheetData>
      <sheetData sheetId="3447">
        <row r="1">
          <cell r="JB1">
            <v>0</v>
          </cell>
        </row>
      </sheetData>
      <sheetData sheetId="3448">
        <row r="1">
          <cell r="JB1">
            <v>0</v>
          </cell>
        </row>
      </sheetData>
      <sheetData sheetId="3449">
        <row r="1">
          <cell r="JB1">
            <v>0</v>
          </cell>
        </row>
      </sheetData>
      <sheetData sheetId="3450">
        <row r="1">
          <cell r="JB1">
            <v>0</v>
          </cell>
        </row>
      </sheetData>
      <sheetData sheetId="3451">
        <row r="1">
          <cell r="JB1">
            <v>0</v>
          </cell>
        </row>
      </sheetData>
      <sheetData sheetId="3452">
        <row r="1">
          <cell r="JB1">
            <v>0</v>
          </cell>
        </row>
      </sheetData>
      <sheetData sheetId="3453">
        <row r="1">
          <cell r="JB1">
            <v>0</v>
          </cell>
        </row>
      </sheetData>
      <sheetData sheetId="3454">
        <row r="1">
          <cell r="JB1">
            <v>0</v>
          </cell>
        </row>
      </sheetData>
      <sheetData sheetId="3455">
        <row r="1">
          <cell r="JB1">
            <v>0</v>
          </cell>
        </row>
      </sheetData>
      <sheetData sheetId="3456">
        <row r="1">
          <cell r="JB1">
            <v>0</v>
          </cell>
        </row>
      </sheetData>
      <sheetData sheetId="3457">
        <row r="1">
          <cell r="JB1">
            <v>0</v>
          </cell>
        </row>
      </sheetData>
      <sheetData sheetId="3458">
        <row r="1">
          <cell r="JB1">
            <v>0</v>
          </cell>
        </row>
      </sheetData>
      <sheetData sheetId="3459">
        <row r="1">
          <cell r="JB1">
            <v>0</v>
          </cell>
        </row>
      </sheetData>
      <sheetData sheetId="3460">
        <row r="1">
          <cell r="JB1">
            <v>0</v>
          </cell>
        </row>
      </sheetData>
      <sheetData sheetId="3461">
        <row r="1">
          <cell r="JB1">
            <v>0</v>
          </cell>
        </row>
      </sheetData>
      <sheetData sheetId="3462">
        <row r="1">
          <cell r="JB1">
            <v>0</v>
          </cell>
        </row>
      </sheetData>
      <sheetData sheetId="3463">
        <row r="1">
          <cell r="JB1">
            <v>0</v>
          </cell>
        </row>
      </sheetData>
      <sheetData sheetId="3464">
        <row r="1">
          <cell r="JB1">
            <v>0</v>
          </cell>
        </row>
      </sheetData>
      <sheetData sheetId="3465">
        <row r="1">
          <cell r="JB1">
            <v>0</v>
          </cell>
        </row>
      </sheetData>
      <sheetData sheetId="3466">
        <row r="1">
          <cell r="JB1">
            <v>0</v>
          </cell>
        </row>
      </sheetData>
      <sheetData sheetId="3467">
        <row r="1">
          <cell r="JB1">
            <v>0</v>
          </cell>
        </row>
      </sheetData>
      <sheetData sheetId="3468">
        <row r="1">
          <cell r="JB1">
            <v>0</v>
          </cell>
        </row>
      </sheetData>
      <sheetData sheetId="3469">
        <row r="1">
          <cell r="JB1">
            <v>0</v>
          </cell>
        </row>
      </sheetData>
      <sheetData sheetId="3470">
        <row r="1">
          <cell r="JB1">
            <v>0</v>
          </cell>
        </row>
      </sheetData>
      <sheetData sheetId="3471">
        <row r="1">
          <cell r="JB1">
            <v>0</v>
          </cell>
        </row>
      </sheetData>
      <sheetData sheetId="3472">
        <row r="1">
          <cell r="JB1">
            <v>0</v>
          </cell>
        </row>
      </sheetData>
      <sheetData sheetId="3473">
        <row r="1">
          <cell r="JB1">
            <v>0</v>
          </cell>
        </row>
      </sheetData>
      <sheetData sheetId="3474">
        <row r="1">
          <cell r="JB1">
            <v>0</v>
          </cell>
        </row>
      </sheetData>
      <sheetData sheetId="3475">
        <row r="1">
          <cell r="JB1">
            <v>0</v>
          </cell>
        </row>
      </sheetData>
      <sheetData sheetId="3476">
        <row r="1">
          <cell r="JB1">
            <v>0</v>
          </cell>
        </row>
      </sheetData>
      <sheetData sheetId="3477">
        <row r="1">
          <cell r="JB1">
            <v>0</v>
          </cell>
        </row>
      </sheetData>
      <sheetData sheetId="3478">
        <row r="1">
          <cell r="JB1">
            <v>0</v>
          </cell>
        </row>
      </sheetData>
      <sheetData sheetId="3479">
        <row r="1">
          <cell r="JB1">
            <v>0</v>
          </cell>
        </row>
      </sheetData>
      <sheetData sheetId="3480">
        <row r="1">
          <cell r="JB1">
            <v>0</v>
          </cell>
        </row>
      </sheetData>
      <sheetData sheetId="3481">
        <row r="1">
          <cell r="JB1">
            <v>0</v>
          </cell>
        </row>
      </sheetData>
      <sheetData sheetId="3482">
        <row r="1">
          <cell r="JB1">
            <v>0</v>
          </cell>
        </row>
      </sheetData>
      <sheetData sheetId="3483">
        <row r="1">
          <cell r="JB1">
            <v>0</v>
          </cell>
        </row>
      </sheetData>
      <sheetData sheetId="3484">
        <row r="1">
          <cell r="JB1">
            <v>0</v>
          </cell>
        </row>
      </sheetData>
      <sheetData sheetId="3485">
        <row r="1">
          <cell r="JB1">
            <v>0</v>
          </cell>
        </row>
      </sheetData>
      <sheetData sheetId="3486">
        <row r="1">
          <cell r="JB1">
            <v>0</v>
          </cell>
        </row>
      </sheetData>
      <sheetData sheetId="3487">
        <row r="1">
          <cell r="JB1">
            <v>0</v>
          </cell>
        </row>
      </sheetData>
      <sheetData sheetId="3488">
        <row r="1">
          <cell r="JB1">
            <v>0</v>
          </cell>
        </row>
      </sheetData>
      <sheetData sheetId="3489">
        <row r="1">
          <cell r="JB1">
            <v>0</v>
          </cell>
        </row>
      </sheetData>
      <sheetData sheetId="3490">
        <row r="1">
          <cell r="JB1">
            <v>0</v>
          </cell>
        </row>
      </sheetData>
      <sheetData sheetId="3491">
        <row r="1">
          <cell r="JB1">
            <v>0</v>
          </cell>
        </row>
      </sheetData>
      <sheetData sheetId="3492">
        <row r="1">
          <cell r="JB1">
            <v>0</v>
          </cell>
        </row>
      </sheetData>
      <sheetData sheetId="3493">
        <row r="1">
          <cell r="JB1">
            <v>0</v>
          </cell>
        </row>
      </sheetData>
      <sheetData sheetId="3494">
        <row r="1">
          <cell r="JB1">
            <v>0</v>
          </cell>
        </row>
      </sheetData>
      <sheetData sheetId="3495">
        <row r="1">
          <cell r="JB1">
            <v>0</v>
          </cell>
        </row>
      </sheetData>
      <sheetData sheetId="3496">
        <row r="1">
          <cell r="JB1">
            <v>0</v>
          </cell>
        </row>
      </sheetData>
      <sheetData sheetId="3497">
        <row r="1">
          <cell r="JB1">
            <v>0</v>
          </cell>
        </row>
      </sheetData>
      <sheetData sheetId="3498">
        <row r="1">
          <cell r="JB1">
            <v>0</v>
          </cell>
        </row>
      </sheetData>
      <sheetData sheetId="3499">
        <row r="1">
          <cell r="JB1">
            <v>0</v>
          </cell>
        </row>
      </sheetData>
      <sheetData sheetId="3500">
        <row r="1">
          <cell r="JB1">
            <v>0</v>
          </cell>
        </row>
      </sheetData>
      <sheetData sheetId="3501">
        <row r="1">
          <cell r="JB1">
            <v>0</v>
          </cell>
        </row>
      </sheetData>
      <sheetData sheetId="3502">
        <row r="1">
          <cell r="JB1">
            <v>0</v>
          </cell>
        </row>
      </sheetData>
      <sheetData sheetId="3503">
        <row r="1">
          <cell r="JB1">
            <v>0</v>
          </cell>
        </row>
      </sheetData>
      <sheetData sheetId="3504">
        <row r="1">
          <cell r="JB1">
            <v>0</v>
          </cell>
        </row>
      </sheetData>
      <sheetData sheetId="3505">
        <row r="1">
          <cell r="JB1">
            <v>0</v>
          </cell>
        </row>
      </sheetData>
      <sheetData sheetId="3506">
        <row r="1">
          <cell r="JB1">
            <v>0</v>
          </cell>
        </row>
      </sheetData>
      <sheetData sheetId="3507">
        <row r="1">
          <cell r="JB1">
            <v>0</v>
          </cell>
        </row>
      </sheetData>
      <sheetData sheetId="3508">
        <row r="1">
          <cell r="JB1">
            <v>0</v>
          </cell>
        </row>
      </sheetData>
      <sheetData sheetId="3509">
        <row r="1">
          <cell r="JB1">
            <v>0</v>
          </cell>
        </row>
      </sheetData>
      <sheetData sheetId="3510">
        <row r="1">
          <cell r="JB1">
            <v>0</v>
          </cell>
        </row>
      </sheetData>
      <sheetData sheetId="3511">
        <row r="1">
          <cell r="JB1">
            <v>0</v>
          </cell>
        </row>
      </sheetData>
      <sheetData sheetId="3512">
        <row r="1">
          <cell r="JB1">
            <v>0</v>
          </cell>
        </row>
      </sheetData>
      <sheetData sheetId="3513">
        <row r="1">
          <cell r="JB1">
            <v>0</v>
          </cell>
        </row>
      </sheetData>
      <sheetData sheetId="3514">
        <row r="1">
          <cell r="JB1">
            <v>0</v>
          </cell>
        </row>
      </sheetData>
      <sheetData sheetId="3515">
        <row r="1">
          <cell r="JB1">
            <v>0</v>
          </cell>
        </row>
      </sheetData>
      <sheetData sheetId="3516">
        <row r="1">
          <cell r="JB1">
            <v>0</v>
          </cell>
        </row>
      </sheetData>
      <sheetData sheetId="3517">
        <row r="1">
          <cell r="JB1">
            <v>0</v>
          </cell>
        </row>
      </sheetData>
      <sheetData sheetId="3518">
        <row r="1">
          <cell r="JB1">
            <v>0</v>
          </cell>
        </row>
      </sheetData>
      <sheetData sheetId="3519">
        <row r="1">
          <cell r="JB1">
            <v>0</v>
          </cell>
        </row>
      </sheetData>
      <sheetData sheetId="3520">
        <row r="1">
          <cell r="JB1">
            <v>0</v>
          </cell>
        </row>
      </sheetData>
      <sheetData sheetId="3521">
        <row r="1">
          <cell r="JB1">
            <v>0</v>
          </cell>
        </row>
      </sheetData>
      <sheetData sheetId="3522">
        <row r="1">
          <cell r="JB1">
            <v>0</v>
          </cell>
        </row>
      </sheetData>
      <sheetData sheetId="3523">
        <row r="1">
          <cell r="JB1">
            <v>0</v>
          </cell>
        </row>
      </sheetData>
      <sheetData sheetId="3524">
        <row r="1">
          <cell r="JB1">
            <v>0</v>
          </cell>
        </row>
      </sheetData>
      <sheetData sheetId="3525">
        <row r="1">
          <cell r="JB1">
            <v>0</v>
          </cell>
        </row>
      </sheetData>
      <sheetData sheetId="3526">
        <row r="1">
          <cell r="JB1">
            <v>0</v>
          </cell>
        </row>
      </sheetData>
      <sheetData sheetId="3527">
        <row r="1">
          <cell r="JB1">
            <v>0</v>
          </cell>
        </row>
      </sheetData>
      <sheetData sheetId="3528">
        <row r="1">
          <cell r="JB1">
            <v>0</v>
          </cell>
        </row>
      </sheetData>
      <sheetData sheetId="3529">
        <row r="1">
          <cell r="JB1">
            <v>0</v>
          </cell>
        </row>
      </sheetData>
      <sheetData sheetId="3530">
        <row r="1">
          <cell r="JB1">
            <v>0</v>
          </cell>
        </row>
      </sheetData>
      <sheetData sheetId="3531">
        <row r="1">
          <cell r="JB1">
            <v>0</v>
          </cell>
        </row>
      </sheetData>
      <sheetData sheetId="3532">
        <row r="1">
          <cell r="JB1">
            <v>0</v>
          </cell>
        </row>
      </sheetData>
      <sheetData sheetId="3533">
        <row r="1">
          <cell r="JB1">
            <v>0</v>
          </cell>
        </row>
      </sheetData>
      <sheetData sheetId="3534">
        <row r="1">
          <cell r="JB1">
            <v>0</v>
          </cell>
        </row>
      </sheetData>
      <sheetData sheetId="3535">
        <row r="1">
          <cell r="JB1">
            <v>0</v>
          </cell>
        </row>
      </sheetData>
      <sheetData sheetId="3536">
        <row r="1">
          <cell r="JB1">
            <v>0</v>
          </cell>
        </row>
      </sheetData>
      <sheetData sheetId="3537">
        <row r="1">
          <cell r="JB1">
            <v>0</v>
          </cell>
        </row>
      </sheetData>
      <sheetData sheetId="3538">
        <row r="1">
          <cell r="JB1">
            <v>0</v>
          </cell>
        </row>
      </sheetData>
      <sheetData sheetId="3539">
        <row r="1">
          <cell r="JB1">
            <v>0</v>
          </cell>
        </row>
      </sheetData>
      <sheetData sheetId="3540">
        <row r="1">
          <cell r="JB1">
            <v>0</v>
          </cell>
        </row>
      </sheetData>
      <sheetData sheetId="3541">
        <row r="1">
          <cell r="JB1">
            <v>0</v>
          </cell>
        </row>
      </sheetData>
      <sheetData sheetId="3542">
        <row r="1">
          <cell r="JB1">
            <v>0</v>
          </cell>
        </row>
      </sheetData>
      <sheetData sheetId="3543">
        <row r="1">
          <cell r="JB1">
            <v>0</v>
          </cell>
        </row>
      </sheetData>
      <sheetData sheetId="3544">
        <row r="1">
          <cell r="JB1">
            <v>0</v>
          </cell>
        </row>
      </sheetData>
      <sheetData sheetId="3545">
        <row r="1">
          <cell r="JB1">
            <v>0</v>
          </cell>
        </row>
      </sheetData>
      <sheetData sheetId="3546">
        <row r="1">
          <cell r="JB1">
            <v>0</v>
          </cell>
        </row>
      </sheetData>
      <sheetData sheetId="3547">
        <row r="1">
          <cell r="JB1">
            <v>0</v>
          </cell>
        </row>
      </sheetData>
      <sheetData sheetId="3548">
        <row r="1">
          <cell r="JB1">
            <v>0</v>
          </cell>
        </row>
      </sheetData>
      <sheetData sheetId="3549">
        <row r="1">
          <cell r="JB1">
            <v>0</v>
          </cell>
        </row>
      </sheetData>
      <sheetData sheetId="3550">
        <row r="1">
          <cell r="JB1">
            <v>0</v>
          </cell>
        </row>
      </sheetData>
      <sheetData sheetId="3551">
        <row r="1">
          <cell r="JB1">
            <v>0</v>
          </cell>
        </row>
      </sheetData>
      <sheetData sheetId="3552">
        <row r="1">
          <cell r="JB1">
            <v>0</v>
          </cell>
        </row>
      </sheetData>
      <sheetData sheetId="3553">
        <row r="1">
          <cell r="JB1">
            <v>0</v>
          </cell>
        </row>
      </sheetData>
      <sheetData sheetId="3554">
        <row r="1">
          <cell r="JB1">
            <v>0</v>
          </cell>
        </row>
      </sheetData>
      <sheetData sheetId="3555">
        <row r="1">
          <cell r="JB1">
            <v>0</v>
          </cell>
        </row>
      </sheetData>
      <sheetData sheetId="3556">
        <row r="1">
          <cell r="JB1">
            <v>0</v>
          </cell>
        </row>
      </sheetData>
      <sheetData sheetId="3557">
        <row r="1">
          <cell r="JB1">
            <v>0</v>
          </cell>
        </row>
      </sheetData>
      <sheetData sheetId="3558">
        <row r="1">
          <cell r="JB1">
            <v>0</v>
          </cell>
        </row>
      </sheetData>
      <sheetData sheetId="3559">
        <row r="1">
          <cell r="JB1">
            <v>0</v>
          </cell>
        </row>
      </sheetData>
      <sheetData sheetId="3560">
        <row r="1">
          <cell r="JB1">
            <v>0</v>
          </cell>
        </row>
      </sheetData>
      <sheetData sheetId="3561">
        <row r="1">
          <cell r="JB1">
            <v>0</v>
          </cell>
        </row>
      </sheetData>
      <sheetData sheetId="3562">
        <row r="1">
          <cell r="JB1">
            <v>0</v>
          </cell>
        </row>
      </sheetData>
      <sheetData sheetId="3563">
        <row r="1">
          <cell r="JB1">
            <v>0</v>
          </cell>
        </row>
      </sheetData>
      <sheetData sheetId="3564">
        <row r="1">
          <cell r="JB1">
            <v>0</v>
          </cell>
        </row>
      </sheetData>
      <sheetData sheetId="3565">
        <row r="1">
          <cell r="JB1">
            <v>0</v>
          </cell>
        </row>
      </sheetData>
      <sheetData sheetId="3566">
        <row r="1">
          <cell r="JB1">
            <v>0</v>
          </cell>
        </row>
      </sheetData>
      <sheetData sheetId="3567">
        <row r="1">
          <cell r="JB1">
            <v>0</v>
          </cell>
        </row>
      </sheetData>
      <sheetData sheetId="3568">
        <row r="1">
          <cell r="JB1">
            <v>0</v>
          </cell>
        </row>
      </sheetData>
      <sheetData sheetId="3569">
        <row r="1">
          <cell r="JB1">
            <v>0</v>
          </cell>
        </row>
      </sheetData>
      <sheetData sheetId="3570">
        <row r="1">
          <cell r="JB1">
            <v>0</v>
          </cell>
        </row>
      </sheetData>
      <sheetData sheetId="3571">
        <row r="1">
          <cell r="JB1">
            <v>0</v>
          </cell>
        </row>
      </sheetData>
      <sheetData sheetId="3572">
        <row r="1">
          <cell r="JB1">
            <v>0</v>
          </cell>
        </row>
      </sheetData>
      <sheetData sheetId="3573">
        <row r="1">
          <cell r="JB1">
            <v>0</v>
          </cell>
        </row>
      </sheetData>
      <sheetData sheetId="3574">
        <row r="1">
          <cell r="JB1">
            <v>0</v>
          </cell>
        </row>
      </sheetData>
      <sheetData sheetId="3575">
        <row r="1">
          <cell r="JB1">
            <v>0</v>
          </cell>
        </row>
      </sheetData>
      <sheetData sheetId="3576">
        <row r="1">
          <cell r="JB1">
            <v>0</v>
          </cell>
        </row>
      </sheetData>
      <sheetData sheetId="3577">
        <row r="1">
          <cell r="JB1">
            <v>0</v>
          </cell>
        </row>
      </sheetData>
      <sheetData sheetId="3578">
        <row r="1">
          <cell r="JB1">
            <v>0</v>
          </cell>
        </row>
      </sheetData>
      <sheetData sheetId="3579">
        <row r="1">
          <cell r="JB1">
            <v>0</v>
          </cell>
        </row>
      </sheetData>
      <sheetData sheetId="3580">
        <row r="1">
          <cell r="JB1">
            <v>0</v>
          </cell>
        </row>
      </sheetData>
      <sheetData sheetId="3581">
        <row r="1">
          <cell r="JB1">
            <v>0</v>
          </cell>
        </row>
      </sheetData>
      <sheetData sheetId="3582">
        <row r="1">
          <cell r="JB1">
            <v>0</v>
          </cell>
        </row>
      </sheetData>
      <sheetData sheetId="3583">
        <row r="1">
          <cell r="JB1">
            <v>0</v>
          </cell>
        </row>
      </sheetData>
      <sheetData sheetId="3584">
        <row r="1">
          <cell r="JB1">
            <v>0</v>
          </cell>
        </row>
      </sheetData>
      <sheetData sheetId="3585">
        <row r="1">
          <cell r="JB1">
            <v>0</v>
          </cell>
        </row>
      </sheetData>
      <sheetData sheetId="3586">
        <row r="1">
          <cell r="JB1">
            <v>0</v>
          </cell>
        </row>
      </sheetData>
      <sheetData sheetId="3587">
        <row r="1">
          <cell r="JB1">
            <v>0</v>
          </cell>
        </row>
      </sheetData>
      <sheetData sheetId="3588">
        <row r="1">
          <cell r="JB1">
            <v>0</v>
          </cell>
        </row>
      </sheetData>
      <sheetData sheetId="3589">
        <row r="1">
          <cell r="JB1">
            <v>0</v>
          </cell>
        </row>
      </sheetData>
      <sheetData sheetId="3590">
        <row r="1">
          <cell r="JB1">
            <v>0</v>
          </cell>
        </row>
      </sheetData>
      <sheetData sheetId="3591">
        <row r="1">
          <cell r="JB1">
            <v>0</v>
          </cell>
        </row>
      </sheetData>
      <sheetData sheetId="3592">
        <row r="1">
          <cell r="JB1">
            <v>0</v>
          </cell>
        </row>
      </sheetData>
      <sheetData sheetId="3593">
        <row r="1">
          <cell r="JB1">
            <v>0</v>
          </cell>
        </row>
      </sheetData>
      <sheetData sheetId="3594">
        <row r="1">
          <cell r="JB1">
            <v>0</v>
          </cell>
        </row>
      </sheetData>
      <sheetData sheetId="3595">
        <row r="1">
          <cell r="JB1">
            <v>0</v>
          </cell>
        </row>
      </sheetData>
      <sheetData sheetId="3596">
        <row r="1">
          <cell r="JB1">
            <v>0</v>
          </cell>
        </row>
      </sheetData>
      <sheetData sheetId="3597">
        <row r="1">
          <cell r="JB1">
            <v>0</v>
          </cell>
        </row>
      </sheetData>
      <sheetData sheetId="3598">
        <row r="1">
          <cell r="JB1">
            <v>0</v>
          </cell>
        </row>
      </sheetData>
      <sheetData sheetId="3599">
        <row r="1">
          <cell r="JB1">
            <v>0</v>
          </cell>
        </row>
      </sheetData>
      <sheetData sheetId="3600">
        <row r="1">
          <cell r="JB1">
            <v>0</v>
          </cell>
        </row>
      </sheetData>
      <sheetData sheetId="3601">
        <row r="1">
          <cell r="JB1">
            <v>0</v>
          </cell>
        </row>
      </sheetData>
      <sheetData sheetId="3602">
        <row r="1">
          <cell r="JB1">
            <v>0</v>
          </cell>
        </row>
      </sheetData>
      <sheetData sheetId="3603">
        <row r="1">
          <cell r="JB1">
            <v>0</v>
          </cell>
        </row>
      </sheetData>
      <sheetData sheetId="3604">
        <row r="1">
          <cell r="JB1">
            <v>0</v>
          </cell>
        </row>
      </sheetData>
      <sheetData sheetId="3605">
        <row r="1">
          <cell r="JB1">
            <v>0</v>
          </cell>
        </row>
      </sheetData>
      <sheetData sheetId="3606">
        <row r="1">
          <cell r="JB1">
            <v>0</v>
          </cell>
        </row>
      </sheetData>
      <sheetData sheetId="3607">
        <row r="1">
          <cell r="JB1">
            <v>0</v>
          </cell>
        </row>
      </sheetData>
      <sheetData sheetId="3608">
        <row r="1">
          <cell r="JB1">
            <v>0</v>
          </cell>
        </row>
      </sheetData>
      <sheetData sheetId="3609">
        <row r="1">
          <cell r="JB1">
            <v>0</v>
          </cell>
        </row>
      </sheetData>
      <sheetData sheetId="3610">
        <row r="1">
          <cell r="JB1">
            <v>0</v>
          </cell>
        </row>
      </sheetData>
      <sheetData sheetId="3611">
        <row r="1">
          <cell r="JB1">
            <v>0</v>
          </cell>
        </row>
      </sheetData>
      <sheetData sheetId="3612">
        <row r="1">
          <cell r="JB1">
            <v>0</v>
          </cell>
        </row>
      </sheetData>
      <sheetData sheetId="3613">
        <row r="1">
          <cell r="JB1">
            <v>0</v>
          </cell>
        </row>
      </sheetData>
      <sheetData sheetId="3614">
        <row r="1">
          <cell r="JB1">
            <v>0</v>
          </cell>
        </row>
      </sheetData>
      <sheetData sheetId="3615">
        <row r="1">
          <cell r="JB1">
            <v>0</v>
          </cell>
        </row>
      </sheetData>
      <sheetData sheetId="3616">
        <row r="1">
          <cell r="JB1">
            <v>0</v>
          </cell>
        </row>
      </sheetData>
      <sheetData sheetId="3617">
        <row r="1">
          <cell r="JB1">
            <v>0</v>
          </cell>
        </row>
      </sheetData>
      <sheetData sheetId="3618">
        <row r="1">
          <cell r="JB1">
            <v>0</v>
          </cell>
        </row>
      </sheetData>
      <sheetData sheetId="3619">
        <row r="1">
          <cell r="JB1">
            <v>0</v>
          </cell>
        </row>
      </sheetData>
      <sheetData sheetId="3620">
        <row r="1">
          <cell r="JB1">
            <v>0</v>
          </cell>
        </row>
      </sheetData>
      <sheetData sheetId="3621">
        <row r="1">
          <cell r="JB1">
            <v>0</v>
          </cell>
        </row>
      </sheetData>
      <sheetData sheetId="3622">
        <row r="1">
          <cell r="JB1">
            <v>0</v>
          </cell>
        </row>
      </sheetData>
      <sheetData sheetId="3623">
        <row r="1">
          <cell r="JB1">
            <v>0</v>
          </cell>
        </row>
      </sheetData>
      <sheetData sheetId="3624">
        <row r="1">
          <cell r="JB1">
            <v>0</v>
          </cell>
        </row>
      </sheetData>
      <sheetData sheetId="3625">
        <row r="1">
          <cell r="JB1">
            <v>0</v>
          </cell>
        </row>
      </sheetData>
      <sheetData sheetId="3626">
        <row r="1">
          <cell r="JB1">
            <v>0</v>
          </cell>
        </row>
      </sheetData>
      <sheetData sheetId="3627">
        <row r="1">
          <cell r="JB1">
            <v>0</v>
          </cell>
        </row>
      </sheetData>
      <sheetData sheetId="3628">
        <row r="1">
          <cell r="JB1">
            <v>0</v>
          </cell>
        </row>
      </sheetData>
      <sheetData sheetId="3629">
        <row r="1">
          <cell r="JB1">
            <v>0</v>
          </cell>
        </row>
      </sheetData>
      <sheetData sheetId="3630">
        <row r="1">
          <cell r="JB1">
            <v>0</v>
          </cell>
        </row>
      </sheetData>
      <sheetData sheetId="3631">
        <row r="1">
          <cell r="JB1">
            <v>0</v>
          </cell>
        </row>
      </sheetData>
      <sheetData sheetId="3632">
        <row r="1">
          <cell r="JB1">
            <v>0</v>
          </cell>
        </row>
      </sheetData>
      <sheetData sheetId="3633">
        <row r="1">
          <cell r="JB1">
            <v>0</v>
          </cell>
        </row>
      </sheetData>
      <sheetData sheetId="3634">
        <row r="1">
          <cell r="JB1">
            <v>0</v>
          </cell>
        </row>
      </sheetData>
      <sheetData sheetId="3635">
        <row r="1">
          <cell r="JB1">
            <v>0</v>
          </cell>
        </row>
      </sheetData>
      <sheetData sheetId="3636">
        <row r="1">
          <cell r="JB1">
            <v>0</v>
          </cell>
        </row>
      </sheetData>
      <sheetData sheetId="3637">
        <row r="1">
          <cell r="JB1">
            <v>0</v>
          </cell>
        </row>
      </sheetData>
      <sheetData sheetId="3638">
        <row r="1">
          <cell r="JB1">
            <v>0</v>
          </cell>
        </row>
      </sheetData>
      <sheetData sheetId="3639">
        <row r="1">
          <cell r="JB1">
            <v>0</v>
          </cell>
        </row>
      </sheetData>
      <sheetData sheetId="3640">
        <row r="1">
          <cell r="JB1">
            <v>0</v>
          </cell>
        </row>
      </sheetData>
      <sheetData sheetId="3641">
        <row r="1">
          <cell r="JB1">
            <v>0</v>
          </cell>
        </row>
      </sheetData>
      <sheetData sheetId="3642">
        <row r="1">
          <cell r="JB1">
            <v>0</v>
          </cell>
        </row>
      </sheetData>
      <sheetData sheetId="3643">
        <row r="1">
          <cell r="JB1">
            <v>0</v>
          </cell>
        </row>
      </sheetData>
      <sheetData sheetId="3644">
        <row r="1">
          <cell r="JB1">
            <v>0</v>
          </cell>
        </row>
      </sheetData>
      <sheetData sheetId="3645">
        <row r="1">
          <cell r="JB1">
            <v>0</v>
          </cell>
        </row>
      </sheetData>
      <sheetData sheetId="3646">
        <row r="1">
          <cell r="JB1">
            <v>0</v>
          </cell>
        </row>
      </sheetData>
      <sheetData sheetId="3647">
        <row r="1">
          <cell r="JB1">
            <v>0</v>
          </cell>
        </row>
      </sheetData>
      <sheetData sheetId="3648">
        <row r="1">
          <cell r="JB1">
            <v>0</v>
          </cell>
        </row>
      </sheetData>
      <sheetData sheetId="3649">
        <row r="1">
          <cell r="JB1">
            <v>0</v>
          </cell>
        </row>
      </sheetData>
      <sheetData sheetId="3650">
        <row r="1">
          <cell r="JB1">
            <v>0</v>
          </cell>
        </row>
      </sheetData>
      <sheetData sheetId="3651">
        <row r="1">
          <cell r="JB1">
            <v>0</v>
          </cell>
        </row>
      </sheetData>
      <sheetData sheetId="3652">
        <row r="1">
          <cell r="JB1">
            <v>0</v>
          </cell>
        </row>
      </sheetData>
      <sheetData sheetId="3653">
        <row r="1">
          <cell r="JB1">
            <v>0</v>
          </cell>
        </row>
      </sheetData>
      <sheetData sheetId="3654">
        <row r="1">
          <cell r="JB1">
            <v>0</v>
          </cell>
        </row>
      </sheetData>
      <sheetData sheetId="3655">
        <row r="1">
          <cell r="JB1">
            <v>0</v>
          </cell>
        </row>
      </sheetData>
      <sheetData sheetId="3656">
        <row r="1">
          <cell r="JB1">
            <v>0</v>
          </cell>
        </row>
      </sheetData>
      <sheetData sheetId="3657">
        <row r="1">
          <cell r="JB1">
            <v>0</v>
          </cell>
        </row>
      </sheetData>
      <sheetData sheetId="3658">
        <row r="1">
          <cell r="JB1">
            <v>0</v>
          </cell>
        </row>
      </sheetData>
      <sheetData sheetId="3659">
        <row r="1">
          <cell r="JB1">
            <v>0</v>
          </cell>
        </row>
      </sheetData>
      <sheetData sheetId="3660">
        <row r="1">
          <cell r="JB1">
            <v>0</v>
          </cell>
        </row>
      </sheetData>
      <sheetData sheetId="3661">
        <row r="1">
          <cell r="JB1">
            <v>0</v>
          </cell>
        </row>
      </sheetData>
      <sheetData sheetId="3662">
        <row r="1">
          <cell r="JB1">
            <v>0</v>
          </cell>
        </row>
      </sheetData>
      <sheetData sheetId="3663">
        <row r="1">
          <cell r="JB1">
            <v>0</v>
          </cell>
        </row>
      </sheetData>
      <sheetData sheetId="3664">
        <row r="1">
          <cell r="JB1">
            <v>0</v>
          </cell>
        </row>
      </sheetData>
      <sheetData sheetId="3665">
        <row r="1">
          <cell r="JB1">
            <v>0</v>
          </cell>
        </row>
      </sheetData>
      <sheetData sheetId="3666">
        <row r="1">
          <cell r="JB1">
            <v>0</v>
          </cell>
        </row>
      </sheetData>
      <sheetData sheetId="3667">
        <row r="1">
          <cell r="JB1">
            <v>0</v>
          </cell>
        </row>
      </sheetData>
      <sheetData sheetId="3668">
        <row r="1">
          <cell r="JB1">
            <v>0</v>
          </cell>
        </row>
      </sheetData>
      <sheetData sheetId="3669">
        <row r="1">
          <cell r="JB1">
            <v>0</v>
          </cell>
        </row>
      </sheetData>
      <sheetData sheetId="3670">
        <row r="1">
          <cell r="JB1">
            <v>0</v>
          </cell>
        </row>
      </sheetData>
      <sheetData sheetId="3671">
        <row r="1">
          <cell r="JB1">
            <v>0</v>
          </cell>
        </row>
      </sheetData>
      <sheetData sheetId="3672">
        <row r="1">
          <cell r="JB1">
            <v>0</v>
          </cell>
        </row>
      </sheetData>
      <sheetData sheetId="3673">
        <row r="1">
          <cell r="JB1">
            <v>0</v>
          </cell>
        </row>
      </sheetData>
      <sheetData sheetId="3674">
        <row r="1">
          <cell r="JB1">
            <v>0</v>
          </cell>
        </row>
      </sheetData>
      <sheetData sheetId="3675">
        <row r="1">
          <cell r="JB1">
            <v>0</v>
          </cell>
        </row>
      </sheetData>
      <sheetData sheetId="3676">
        <row r="1">
          <cell r="JB1">
            <v>0</v>
          </cell>
        </row>
      </sheetData>
      <sheetData sheetId="3677">
        <row r="1">
          <cell r="JB1">
            <v>0</v>
          </cell>
        </row>
      </sheetData>
      <sheetData sheetId="3678">
        <row r="1">
          <cell r="JB1">
            <v>0</v>
          </cell>
        </row>
      </sheetData>
      <sheetData sheetId="3679">
        <row r="1">
          <cell r="JB1">
            <v>0</v>
          </cell>
        </row>
      </sheetData>
      <sheetData sheetId="3680">
        <row r="1">
          <cell r="JB1">
            <v>0</v>
          </cell>
        </row>
      </sheetData>
      <sheetData sheetId="3681">
        <row r="1">
          <cell r="JB1">
            <v>0</v>
          </cell>
        </row>
      </sheetData>
      <sheetData sheetId="3682">
        <row r="1">
          <cell r="JB1">
            <v>0</v>
          </cell>
        </row>
      </sheetData>
      <sheetData sheetId="3683">
        <row r="1">
          <cell r="JB1">
            <v>0</v>
          </cell>
        </row>
      </sheetData>
      <sheetData sheetId="3684">
        <row r="1">
          <cell r="JB1">
            <v>0</v>
          </cell>
        </row>
      </sheetData>
      <sheetData sheetId="3685">
        <row r="1">
          <cell r="JB1">
            <v>0</v>
          </cell>
        </row>
      </sheetData>
      <sheetData sheetId="3686">
        <row r="1">
          <cell r="JB1">
            <v>0</v>
          </cell>
        </row>
      </sheetData>
      <sheetData sheetId="3687">
        <row r="1">
          <cell r="JB1">
            <v>0</v>
          </cell>
        </row>
      </sheetData>
      <sheetData sheetId="3688">
        <row r="1">
          <cell r="JB1">
            <v>0</v>
          </cell>
        </row>
      </sheetData>
      <sheetData sheetId="3689">
        <row r="1">
          <cell r="JB1">
            <v>0</v>
          </cell>
        </row>
      </sheetData>
      <sheetData sheetId="3690">
        <row r="1">
          <cell r="JB1">
            <v>0</v>
          </cell>
        </row>
      </sheetData>
      <sheetData sheetId="3691">
        <row r="1">
          <cell r="JB1">
            <v>0</v>
          </cell>
        </row>
      </sheetData>
      <sheetData sheetId="3692">
        <row r="1">
          <cell r="JB1">
            <v>0</v>
          </cell>
        </row>
      </sheetData>
      <sheetData sheetId="3693">
        <row r="1">
          <cell r="JB1">
            <v>0</v>
          </cell>
        </row>
      </sheetData>
      <sheetData sheetId="3694">
        <row r="1">
          <cell r="JB1">
            <v>0</v>
          </cell>
        </row>
      </sheetData>
      <sheetData sheetId="3695">
        <row r="1">
          <cell r="JB1">
            <v>0</v>
          </cell>
        </row>
      </sheetData>
      <sheetData sheetId="3696">
        <row r="1">
          <cell r="JB1">
            <v>0</v>
          </cell>
        </row>
      </sheetData>
      <sheetData sheetId="3697">
        <row r="1">
          <cell r="JB1">
            <v>0</v>
          </cell>
        </row>
      </sheetData>
      <sheetData sheetId="3698">
        <row r="1">
          <cell r="JB1">
            <v>0</v>
          </cell>
        </row>
      </sheetData>
      <sheetData sheetId="3699">
        <row r="1">
          <cell r="JB1">
            <v>0</v>
          </cell>
        </row>
      </sheetData>
      <sheetData sheetId="3700">
        <row r="1">
          <cell r="JB1">
            <v>0</v>
          </cell>
        </row>
      </sheetData>
      <sheetData sheetId="3701">
        <row r="1">
          <cell r="JB1">
            <v>0</v>
          </cell>
        </row>
      </sheetData>
      <sheetData sheetId="3702">
        <row r="1">
          <cell r="JB1">
            <v>0</v>
          </cell>
        </row>
      </sheetData>
      <sheetData sheetId="3703">
        <row r="1">
          <cell r="JB1">
            <v>0</v>
          </cell>
        </row>
      </sheetData>
      <sheetData sheetId="3704">
        <row r="1">
          <cell r="JB1">
            <v>0</v>
          </cell>
        </row>
      </sheetData>
      <sheetData sheetId="3705">
        <row r="1">
          <cell r="JB1">
            <v>0</v>
          </cell>
        </row>
      </sheetData>
      <sheetData sheetId="3706">
        <row r="1">
          <cell r="JB1">
            <v>0</v>
          </cell>
        </row>
      </sheetData>
      <sheetData sheetId="3707">
        <row r="1">
          <cell r="JB1">
            <v>0</v>
          </cell>
        </row>
      </sheetData>
      <sheetData sheetId="3708">
        <row r="1">
          <cell r="JB1">
            <v>0</v>
          </cell>
        </row>
      </sheetData>
      <sheetData sheetId="3709">
        <row r="1">
          <cell r="JB1">
            <v>0</v>
          </cell>
        </row>
      </sheetData>
      <sheetData sheetId="3710">
        <row r="1">
          <cell r="JB1">
            <v>0</v>
          </cell>
        </row>
      </sheetData>
      <sheetData sheetId="3711">
        <row r="1">
          <cell r="JB1">
            <v>0</v>
          </cell>
        </row>
      </sheetData>
      <sheetData sheetId="3712">
        <row r="1">
          <cell r="JB1">
            <v>0</v>
          </cell>
        </row>
      </sheetData>
      <sheetData sheetId="3713">
        <row r="1">
          <cell r="JB1">
            <v>0</v>
          </cell>
        </row>
      </sheetData>
      <sheetData sheetId="3714">
        <row r="1">
          <cell r="JB1">
            <v>0</v>
          </cell>
        </row>
      </sheetData>
      <sheetData sheetId="3715">
        <row r="1">
          <cell r="JB1">
            <v>0</v>
          </cell>
        </row>
      </sheetData>
      <sheetData sheetId="3716">
        <row r="1">
          <cell r="JB1">
            <v>0</v>
          </cell>
        </row>
      </sheetData>
      <sheetData sheetId="3717">
        <row r="1">
          <cell r="JB1">
            <v>0</v>
          </cell>
        </row>
      </sheetData>
      <sheetData sheetId="3718">
        <row r="1">
          <cell r="JB1">
            <v>0</v>
          </cell>
        </row>
      </sheetData>
      <sheetData sheetId="3719">
        <row r="1">
          <cell r="JB1">
            <v>0</v>
          </cell>
        </row>
      </sheetData>
      <sheetData sheetId="3720">
        <row r="1">
          <cell r="JB1">
            <v>0</v>
          </cell>
        </row>
      </sheetData>
      <sheetData sheetId="3721">
        <row r="1">
          <cell r="JB1">
            <v>0</v>
          </cell>
        </row>
      </sheetData>
      <sheetData sheetId="3722">
        <row r="1">
          <cell r="JB1">
            <v>0</v>
          </cell>
        </row>
      </sheetData>
      <sheetData sheetId="3723">
        <row r="1">
          <cell r="JB1">
            <v>0</v>
          </cell>
        </row>
      </sheetData>
      <sheetData sheetId="3724">
        <row r="1">
          <cell r="JB1">
            <v>0</v>
          </cell>
        </row>
      </sheetData>
      <sheetData sheetId="3725">
        <row r="1">
          <cell r="JB1">
            <v>0</v>
          </cell>
        </row>
      </sheetData>
      <sheetData sheetId="3726">
        <row r="1">
          <cell r="JB1">
            <v>0</v>
          </cell>
        </row>
      </sheetData>
      <sheetData sheetId="3727">
        <row r="1">
          <cell r="JB1">
            <v>0</v>
          </cell>
        </row>
      </sheetData>
      <sheetData sheetId="3728">
        <row r="1">
          <cell r="JB1">
            <v>0</v>
          </cell>
        </row>
      </sheetData>
      <sheetData sheetId="3729">
        <row r="1">
          <cell r="JB1">
            <v>0</v>
          </cell>
        </row>
      </sheetData>
      <sheetData sheetId="3730">
        <row r="1">
          <cell r="JB1">
            <v>0</v>
          </cell>
        </row>
      </sheetData>
      <sheetData sheetId="3731">
        <row r="1">
          <cell r="JB1">
            <v>0</v>
          </cell>
        </row>
      </sheetData>
      <sheetData sheetId="3732">
        <row r="1">
          <cell r="JB1">
            <v>0</v>
          </cell>
        </row>
      </sheetData>
      <sheetData sheetId="3733">
        <row r="1">
          <cell r="JB1">
            <v>0</v>
          </cell>
        </row>
      </sheetData>
      <sheetData sheetId="3734">
        <row r="1">
          <cell r="JB1">
            <v>0</v>
          </cell>
        </row>
      </sheetData>
      <sheetData sheetId="3735">
        <row r="1">
          <cell r="JB1">
            <v>0</v>
          </cell>
        </row>
      </sheetData>
      <sheetData sheetId="3736">
        <row r="1">
          <cell r="JB1">
            <v>0</v>
          </cell>
        </row>
      </sheetData>
      <sheetData sheetId="3737">
        <row r="1">
          <cell r="JB1">
            <v>0</v>
          </cell>
        </row>
      </sheetData>
      <sheetData sheetId="3738">
        <row r="1">
          <cell r="JB1">
            <v>0</v>
          </cell>
        </row>
      </sheetData>
      <sheetData sheetId="3739">
        <row r="1">
          <cell r="JB1">
            <v>0</v>
          </cell>
        </row>
      </sheetData>
      <sheetData sheetId="3740">
        <row r="1">
          <cell r="JB1">
            <v>0</v>
          </cell>
        </row>
      </sheetData>
      <sheetData sheetId="3741">
        <row r="1">
          <cell r="JB1">
            <v>0</v>
          </cell>
        </row>
      </sheetData>
      <sheetData sheetId="3742">
        <row r="1">
          <cell r="JB1">
            <v>0</v>
          </cell>
        </row>
      </sheetData>
      <sheetData sheetId="3743">
        <row r="1">
          <cell r="JB1">
            <v>0</v>
          </cell>
        </row>
      </sheetData>
      <sheetData sheetId="3744">
        <row r="1">
          <cell r="JB1">
            <v>0</v>
          </cell>
        </row>
      </sheetData>
      <sheetData sheetId="3745">
        <row r="1">
          <cell r="JB1">
            <v>0</v>
          </cell>
        </row>
      </sheetData>
      <sheetData sheetId="3746">
        <row r="1">
          <cell r="JB1">
            <v>0</v>
          </cell>
        </row>
      </sheetData>
      <sheetData sheetId="3747">
        <row r="1">
          <cell r="JB1">
            <v>0</v>
          </cell>
        </row>
      </sheetData>
      <sheetData sheetId="3748">
        <row r="1">
          <cell r="JB1">
            <v>0</v>
          </cell>
        </row>
      </sheetData>
      <sheetData sheetId="3749">
        <row r="1">
          <cell r="JB1">
            <v>0</v>
          </cell>
        </row>
      </sheetData>
      <sheetData sheetId="3750">
        <row r="1">
          <cell r="JB1">
            <v>0</v>
          </cell>
        </row>
      </sheetData>
      <sheetData sheetId="3751">
        <row r="1">
          <cell r="JB1">
            <v>0</v>
          </cell>
        </row>
      </sheetData>
      <sheetData sheetId="3752">
        <row r="1">
          <cell r="JB1">
            <v>0</v>
          </cell>
        </row>
      </sheetData>
      <sheetData sheetId="3753">
        <row r="1">
          <cell r="JB1">
            <v>0</v>
          </cell>
        </row>
      </sheetData>
      <sheetData sheetId="3754">
        <row r="1">
          <cell r="JB1">
            <v>0</v>
          </cell>
        </row>
      </sheetData>
      <sheetData sheetId="3755">
        <row r="1">
          <cell r="JB1">
            <v>0</v>
          </cell>
        </row>
      </sheetData>
      <sheetData sheetId="3756">
        <row r="1">
          <cell r="JB1">
            <v>0</v>
          </cell>
        </row>
      </sheetData>
      <sheetData sheetId="3757">
        <row r="1">
          <cell r="JB1">
            <v>0</v>
          </cell>
        </row>
      </sheetData>
      <sheetData sheetId="3758">
        <row r="1">
          <cell r="JB1">
            <v>0</v>
          </cell>
        </row>
      </sheetData>
      <sheetData sheetId="3759">
        <row r="1">
          <cell r="JB1">
            <v>0</v>
          </cell>
        </row>
      </sheetData>
      <sheetData sheetId="3760">
        <row r="1">
          <cell r="JB1">
            <v>0</v>
          </cell>
        </row>
      </sheetData>
      <sheetData sheetId="3761">
        <row r="1">
          <cell r="JB1">
            <v>0</v>
          </cell>
        </row>
      </sheetData>
      <sheetData sheetId="3762">
        <row r="1">
          <cell r="JB1">
            <v>0</v>
          </cell>
        </row>
      </sheetData>
      <sheetData sheetId="3763">
        <row r="1">
          <cell r="JB1">
            <v>0</v>
          </cell>
        </row>
      </sheetData>
      <sheetData sheetId="3764">
        <row r="1">
          <cell r="JB1">
            <v>0</v>
          </cell>
        </row>
      </sheetData>
      <sheetData sheetId="3765">
        <row r="1">
          <cell r="JB1">
            <v>0</v>
          </cell>
        </row>
      </sheetData>
      <sheetData sheetId="3766">
        <row r="1">
          <cell r="JB1">
            <v>0</v>
          </cell>
        </row>
      </sheetData>
      <sheetData sheetId="3767">
        <row r="1">
          <cell r="JB1">
            <v>0</v>
          </cell>
        </row>
      </sheetData>
      <sheetData sheetId="3768">
        <row r="1">
          <cell r="JB1">
            <v>0</v>
          </cell>
        </row>
      </sheetData>
      <sheetData sheetId="3769">
        <row r="1">
          <cell r="JB1">
            <v>0</v>
          </cell>
        </row>
      </sheetData>
      <sheetData sheetId="3770">
        <row r="1">
          <cell r="JB1">
            <v>0</v>
          </cell>
        </row>
      </sheetData>
      <sheetData sheetId="3771">
        <row r="1">
          <cell r="JB1">
            <v>0</v>
          </cell>
        </row>
      </sheetData>
      <sheetData sheetId="3772">
        <row r="1">
          <cell r="JB1">
            <v>0</v>
          </cell>
        </row>
      </sheetData>
      <sheetData sheetId="3773">
        <row r="1">
          <cell r="JB1">
            <v>0</v>
          </cell>
        </row>
      </sheetData>
      <sheetData sheetId="3774">
        <row r="1">
          <cell r="JB1">
            <v>0</v>
          </cell>
        </row>
      </sheetData>
      <sheetData sheetId="3775">
        <row r="1">
          <cell r="JB1">
            <v>0</v>
          </cell>
        </row>
      </sheetData>
      <sheetData sheetId="3776">
        <row r="1">
          <cell r="JB1">
            <v>0</v>
          </cell>
        </row>
      </sheetData>
      <sheetData sheetId="3777">
        <row r="1">
          <cell r="JB1">
            <v>0</v>
          </cell>
        </row>
      </sheetData>
      <sheetData sheetId="3778">
        <row r="1">
          <cell r="JB1">
            <v>0</v>
          </cell>
        </row>
      </sheetData>
      <sheetData sheetId="3779">
        <row r="1">
          <cell r="JB1">
            <v>0</v>
          </cell>
        </row>
      </sheetData>
      <sheetData sheetId="3780">
        <row r="1">
          <cell r="JB1">
            <v>0</v>
          </cell>
        </row>
      </sheetData>
      <sheetData sheetId="3781">
        <row r="1">
          <cell r="JB1">
            <v>0</v>
          </cell>
        </row>
      </sheetData>
      <sheetData sheetId="3782">
        <row r="1">
          <cell r="JB1">
            <v>0</v>
          </cell>
        </row>
      </sheetData>
      <sheetData sheetId="3783">
        <row r="1">
          <cell r="JB1">
            <v>0</v>
          </cell>
        </row>
      </sheetData>
      <sheetData sheetId="3784">
        <row r="1">
          <cell r="JB1">
            <v>0</v>
          </cell>
        </row>
      </sheetData>
      <sheetData sheetId="3785">
        <row r="1">
          <cell r="JB1">
            <v>0</v>
          </cell>
        </row>
      </sheetData>
      <sheetData sheetId="3786">
        <row r="1">
          <cell r="JB1">
            <v>0</v>
          </cell>
        </row>
      </sheetData>
      <sheetData sheetId="3787">
        <row r="1">
          <cell r="JB1">
            <v>0</v>
          </cell>
        </row>
      </sheetData>
      <sheetData sheetId="3788">
        <row r="1">
          <cell r="JB1">
            <v>0</v>
          </cell>
        </row>
      </sheetData>
      <sheetData sheetId="3789">
        <row r="1">
          <cell r="JB1">
            <v>0</v>
          </cell>
        </row>
      </sheetData>
      <sheetData sheetId="3790">
        <row r="1">
          <cell r="JB1">
            <v>0</v>
          </cell>
        </row>
      </sheetData>
      <sheetData sheetId="3791">
        <row r="1">
          <cell r="JB1">
            <v>0</v>
          </cell>
        </row>
      </sheetData>
      <sheetData sheetId="3792">
        <row r="1">
          <cell r="JB1">
            <v>0</v>
          </cell>
        </row>
      </sheetData>
      <sheetData sheetId="3793">
        <row r="1">
          <cell r="JB1">
            <v>0</v>
          </cell>
        </row>
      </sheetData>
      <sheetData sheetId="3794">
        <row r="1">
          <cell r="JB1">
            <v>0</v>
          </cell>
        </row>
      </sheetData>
      <sheetData sheetId="3795">
        <row r="1">
          <cell r="JB1">
            <v>0</v>
          </cell>
        </row>
      </sheetData>
      <sheetData sheetId="3796">
        <row r="1">
          <cell r="JB1">
            <v>0</v>
          </cell>
        </row>
      </sheetData>
      <sheetData sheetId="3797">
        <row r="1">
          <cell r="JB1">
            <v>0</v>
          </cell>
        </row>
      </sheetData>
      <sheetData sheetId="3798">
        <row r="1">
          <cell r="JB1">
            <v>0</v>
          </cell>
        </row>
      </sheetData>
      <sheetData sheetId="3799">
        <row r="1">
          <cell r="JB1">
            <v>0</v>
          </cell>
        </row>
      </sheetData>
      <sheetData sheetId="3800">
        <row r="1">
          <cell r="JB1">
            <v>0</v>
          </cell>
        </row>
      </sheetData>
      <sheetData sheetId="3801">
        <row r="1">
          <cell r="JB1">
            <v>0</v>
          </cell>
        </row>
      </sheetData>
      <sheetData sheetId="3802">
        <row r="1">
          <cell r="JB1">
            <v>0</v>
          </cell>
        </row>
      </sheetData>
      <sheetData sheetId="3803">
        <row r="1">
          <cell r="JB1">
            <v>0</v>
          </cell>
        </row>
      </sheetData>
      <sheetData sheetId="3804">
        <row r="1">
          <cell r="JB1">
            <v>0</v>
          </cell>
        </row>
      </sheetData>
      <sheetData sheetId="3805">
        <row r="1">
          <cell r="JB1">
            <v>0</v>
          </cell>
        </row>
      </sheetData>
      <sheetData sheetId="3806">
        <row r="1">
          <cell r="JB1">
            <v>0</v>
          </cell>
        </row>
      </sheetData>
      <sheetData sheetId="3807">
        <row r="1">
          <cell r="JB1">
            <v>0</v>
          </cell>
        </row>
      </sheetData>
      <sheetData sheetId="3808">
        <row r="1">
          <cell r="JB1">
            <v>0</v>
          </cell>
        </row>
      </sheetData>
      <sheetData sheetId="3809">
        <row r="1">
          <cell r="JB1">
            <v>0</v>
          </cell>
        </row>
      </sheetData>
      <sheetData sheetId="3810">
        <row r="1">
          <cell r="JB1">
            <v>0</v>
          </cell>
        </row>
      </sheetData>
      <sheetData sheetId="3811">
        <row r="1">
          <cell r="JB1">
            <v>0</v>
          </cell>
        </row>
      </sheetData>
      <sheetData sheetId="3812">
        <row r="1">
          <cell r="JB1">
            <v>0</v>
          </cell>
        </row>
      </sheetData>
      <sheetData sheetId="3813">
        <row r="1">
          <cell r="JB1">
            <v>0</v>
          </cell>
        </row>
      </sheetData>
      <sheetData sheetId="3814">
        <row r="1">
          <cell r="JB1">
            <v>0</v>
          </cell>
        </row>
      </sheetData>
      <sheetData sheetId="3815">
        <row r="1">
          <cell r="JB1">
            <v>0</v>
          </cell>
        </row>
      </sheetData>
      <sheetData sheetId="3816">
        <row r="1">
          <cell r="JB1">
            <v>0</v>
          </cell>
        </row>
      </sheetData>
      <sheetData sheetId="3817">
        <row r="1">
          <cell r="JB1">
            <v>0</v>
          </cell>
        </row>
      </sheetData>
      <sheetData sheetId="3818">
        <row r="1">
          <cell r="JB1">
            <v>0</v>
          </cell>
        </row>
      </sheetData>
      <sheetData sheetId="3819">
        <row r="1">
          <cell r="JB1">
            <v>0</v>
          </cell>
        </row>
      </sheetData>
      <sheetData sheetId="3820">
        <row r="1">
          <cell r="JB1">
            <v>0</v>
          </cell>
        </row>
      </sheetData>
      <sheetData sheetId="3821">
        <row r="1">
          <cell r="JB1">
            <v>0</v>
          </cell>
        </row>
      </sheetData>
      <sheetData sheetId="3822">
        <row r="1">
          <cell r="JB1">
            <v>0</v>
          </cell>
        </row>
      </sheetData>
      <sheetData sheetId="3823">
        <row r="1">
          <cell r="JB1">
            <v>0</v>
          </cell>
        </row>
      </sheetData>
      <sheetData sheetId="3824">
        <row r="1">
          <cell r="JB1">
            <v>0</v>
          </cell>
        </row>
      </sheetData>
      <sheetData sheetId="3825">
        <row r="1">
          <cell r="JB1">
            <v>0</v>
          </cell>
        </row>
      </sheetData>
      <sheetData sheetId="3826">
        <row r="1">
          <cell r="JB1">
            <v>0</v>
          </cell>
        </row>
      </sheetData>
      <sheetData sheetId="3827">
        <row r="1">
          <cell r="JB1">
            <v>0</v>
          </cell>
        </row>
      </sheetData>
      <sheetData sheetId="3828">
        <row r="1">
          <cell r="JB1">
            <v>0</v>
          </cell>
        </row>
      </sheetData>
      <sheetData sheetId="3829">
        <row r="1">
          <cell r="JB1">
            <v>0</v>
          </cell>
        </row>
      </sheetData>
      <sheetData sheetId="3830">
        <row r="1">
          <cell r="JB1">
            <v>0</v>
          </cell>
        </row>
      </sheetData>
      <sheetData sheetId="3831">
        <row r="1">
          <cell r="JB1">
            <v>0</v>
          </cell>
        </row>
      </sheetData>
      <sheetData sheetId="3832">
        <row r="1">
          <cell r="JB1">
            <v>0</v>
          </cell>
        </row>
      </sheetData>
      <sheetData sheetId="3833">
        <row r="1">
          <cell r="JB1">
            <v>0</v>
          </cell>
        </row>
      </sheetData>
      <sheetData sheetId="3834">
        <row r="1">
          <cell r="JB1">
            <v>0</v>
          </cell>
        </row>
      </sheetData>
      <sheetData sheetId="3835">
        <row r="1">
          <cell r="JB1">
            <v>0</v>
          </cell>
        </row>
      </sheetData>
      <sheetData sheetId="3836">
        <row r="1">
          <cell r="JB1">
            <v>0</v>
          </cell>
        </row>
      </sheetData>
      <sheetData sheetId="3837">
        <row r="1">
          <cell r="JB1">
            <v>0</v>
          </cell>
        </row>
      </sheetData>
      <sheetData sheetId="3838">
        <row r="1">
          <cell r="JB1">
            <v>0</v>
          </cell>
        </row>
      </sheetData>
      <sheetData sheetId="3839">
        <row r="1">
          <cell r="JB1">
            <v>0</v>
          </cell>
        </row>
      </sheetData>
      <sheetData sheetId="3840">
        <row r="1">
          <cell r="JB1">
            <v>0</v>
          </cell>
        </row>
      </sheetData>
      <sheetData sheetId="3841">
        <row r="1">
          <cell r="JB1">
            <v>0</v>
          </cell>
        </row>
      </sheetData>
      <sheetData sheetId="3842">
        <row r="1">
          <cell r="JB1">
            <v>0</v>
          </cell>
        </row>
      </sheetData>
      <sheetData sheetId="3843">
        <row r="1">
          <cell r="JB1">
            <v>0</v>
          </cell>
        </row>
      </sheetData>
      <sheetData sheetId="3844">
        <row r="1">
          <cell r="JB1">
            <v>0</v>
          </cell>
        </row>
      </sheetData>
      <sheetData sheetId="3845">
        <row r="1">
          <cell r="JB1">
            <v>0</v>
          </cell>
        </row>
      </sheetData>
      <sheetData sheetId="3846">
        <row r="1">
          <cell r="JB1">
            <v>0</v>
          </cell>
        </row>
      </sheetData>
      <sheetData sheetId="3847">
        <row r="1">
          <cell r="JB1">
            <v>0</v>
          </cell>
        </row>
      </sheetData>
      <sheetData sheetId="3848">
        <row r="1">
          <cell r="JB1">
            <v>0</v>
          </cell>
        </row>
      </sheetData>
      <sheetData sheetId="3849">
        <row r="1">
          <cell r="JB1">
            <v>0</v>
          </cell>
        </row>
      </sheetData>
      <sheetData sheetId="3850">
        <row r="1">
          <cell r="JB1">
            <v>0</v>
          </cell>
        </row>
      </sheetData>
      <sheetData sheetId="3851">
        <row r="1">
          <cell r="JB1">
            <v>0</v>
          </cell>
        </row>
      </sheetData>
      <sheetData sheetId="3852">
        <row r="1">
          <cell r="JB1">
            <v>0</v>
          </cell>
        </row>
      </sheetData>
      <sheetData sheetId="3853">
        <row r="1">
          <cell r="JB1">
            <v>0</v>
          </cell>
        </row>
      </sheetData>
      <sheetData sheetId="3854">
        <row r="1">
          <cell r="JB1">
            <v>0</v>
          </cell>
        </row>
      </sheetData>
      <sheetData sheetId="3855">
        <row r="1">
          <cell r="JB1">
            <v>0</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ow r="1">
          <cell r="JB1">
            <v>0</v>
          </cell>
        </row>
      </sheetData>
      <sheetData sheetId="3890">
        <row r="1">
          <cell r="JB1">
            <v>0</v>
          </cell>
        </row>
      </sheetData>
      <sheetData sheetId="3891">
        <row r="1">
          <cell r="JB1">
            <v>0</v>
          </cell>
        </row>
      </sheetData>
      <sheetData sheetId="3892">
        <row r="1">
          <cell r="JB1">
            <v>0</v>
          </cell>
        </row>
      </sheetData>
      <sheetData sheetId="3893">
        <row r="1">
          <cell r="JB1">
            <v>0</v>
          </cell>
        </row>
      </sheetData>
      <sheetData sheetId="3894">
        <row r="1">
          <cell r="JB1">
            <v>0</v>
          </cell>
        </row>
      </sheetData>
      <sheetData sheetId="3895">
        <row r="1">
          <cell r="JB1">
            <v>0</v>
          </cell>
        </row>
      </sheetData>
      <sheetData sheetId="3896">
        <row r="1">
          <cell r="JB1">
            <v>0</v>
          </cell>
        </row>
      </sheetData>
      <sheetData sheetId="3897">
        <row r="1">
          <cell r="JB1">
            <v>0</v>
          </cell>
        </row>
      </sheetData>
      <sheetData sheetId="3898">
        <row r="1">
          <cell r="JB1">
            <v>0</v>
          </cell>
        </row>
      </sheetData>
      <sheetData sheetId="3899">
        <row r="1">
          <cell r="JB1">
            <v>0</v>
          </cell>
        </row>
      </sheetData>
      <sheetData sheetId="3900">
        <row r="1">
          <cell r="JB1">
            <v>0</v>
          </cell>
        </row>
      </sheetData>
      <sheetData sheetId="3901">
        <row r="1">
          <cell r="JB1">
            <v>0</v>
          </cell>
        </row>
      </sheetData>
      <sheetData sheetId="3902">
        <row r="1">
          <cell r="JB1">
            <v>0</v>
          </cell>
        </row>
      </sheetData>
      <sheetData sheetId="3903">
        <row r="1">
          <cell r="JB1">
            <v>0</v>
          </cell>
        </row>
      </sheetData>
      <sheetData sheetId="3904">
        <row r="1">
          <cell r="JB1">
            <v>0</v>
          </cell>
        </row>
      </sheetData>
      <sheetData sheetId="3905">
        <row r="1">
          <cell r="JB1">
            <v>0</v>
          </cell>
        </row>
      </sheetData>
      <sheetData sheetId="3906">
        <row r="1">
          <cell r="JB1">
            <v>0</v>
          </cell>
        </row>
      </sheetData>
      <sheetData sheetId="3907">
        <row r="1">
          <cell r="JB1">
            <v>0</v>
          </cell>
        </row>
      </sheetData>
      <sheetData sheetId="3908">
        <row r="1">
          <cell r="JB1">
            <v>0</v>
          </cell>
        </row>
      </sheetData>
      <sheetData sheetId="3909">
        <row r="1">
          <cell r="JB1">
            <v>0</v>
          </cell>
        </row>
      </sheetData>
      <sheetData sheetId="3910">
        <row r="1">
          <cell r="JB1">
            <v>0</v>
          </cell>
        </row>
      </sheetData>
      <sheetData sheetId="3911">
        <row r="1">
          <cell r="JB1">
            <v>0</v>
          </cell>
        </row>
      </sheetData>
      <sheetData sheetId="3912">
        <row r="1">
          <cell r="JB1">
            <v>0</v>
          </cell>
        </row>
      </sheetData>
      <sheetData sheetId="3913">
        <row r="1">
          <cell r="JB1">
            <v>0</v>
          </cell>
        </row>
      </sheetData>
      <sheetData sheetId="3914">
        <row r="1">
          <cell r="JB1">
            <v>0</v>
          </cell>
        </row>
      </sheetData>
      <sheetData sheetId="3915">
        <row r="1">
          <cell r="JB1">
            <v>0</v>
          </cell>
        </row>
      </sheetData>
      <sheetData sheetId="3916">
        <row r="1">
          <cell r="JB1">
            <v>0</v>
          </cell>
        </row>
      </sheetData>
      <sheetData sheetId="3917">
        <row r="1">
          <cell r="JB1">
            <v>0</v>
          </cell>
        </row>
      </sheetData>
      <sheetData sheetId="3918">
        <row r="1">
          <cell r="JB1">
            <v>0</v>
          </cell>
        </row>
      </sheetData>
      <sheetData sheetId="3919">
        <row r="1">
          <cell r="JB1">
            <v>0</v>
          </cell>
        </row>
      </sheetData>
      <sheetData sheetId="3920">
        <row r="1">
          <cell r="JB1">
            <v>0</v>
          </cell>
        </row>
      </sheetData>
      <sheetData sheetId="3921">
        <row r="1">
          <cell r="JB1">
            <v>0</v>
          </cell>
        </row>
      </sheetData>
      <sheetData sheetId="3922">
        <row r="1">
          <cell r="JB1">
            <v>0</v>
          </cell>
        </row>
      </sheetData>
      <sheetData sheetId="3923">
        <row r="1">
          <cell r="JB1">
            <v>0</v>
          </cell>
        </row>
      </sheetData>
      <sheetData sheetId="3924">
        <row r="1">
          <cell r="JB1">
            <v>0</v>
          </cell>
        </row>
      </sheetData>
      <sheetData sheetId="3925">
        <row r="1">
          <cell r="JB1">
            <v>0</v>
          </cell>
        </row>
      </sheetData>
      <sheetData sheetId="3926">
        <row r="1">
          <cell r="JB1">
            <v>0</v>
          </cell>
        </row>
      </sheetData>
      <sheetData sheetId="3927">
        <row r="1">
          <cell r="JB1">
            <v>0</v>
          </cell>
        </row>
      </sheetData>
      <sheetData sheetId="3928">
        <row r="1">
          <cell r="JB1">
            <v>0</v>
          </cell>
        </row>
      </sheetData>
      <sheetData sheetId="3929">
        <row r="1">
          <cell r="JB1">
            <v>0</v>
          </cell>
        </row>
      </sheetData>
      <sheetData sheetId="3930">
        <row r="1">
          <cell r="JB1">
            <v>0</v>
          </cell>
        </row>
      </sheetData>
      <sheetData sheetId="3931">
        <row r="1">
          <cell r="JB1">
            <v>0</v>
          </cell>
        </row>
      </sheetData>
      <sheetData sheetId="3932">
        <row r="1">
          <cell r="JB1">
            <v>0</v>
          </cell>
        </row>
      </sheetData>
      <sheetData sheetId="3933">
        <row r="1">
          <cell r="JB1">
            <v>0</v>
          </cell>
        </row>
      </sheetData>
      <sheetData sheetId="3934">
        <row r="1">
          <cell r="JB1">
            <v>0</v>
          </cell>
        </row>
      </sheetData>
      <sheetData sheetId="3935">
        <row r="1">
          <cell r="JB1">
            <v>0</v>
          </cell>
        </row>
      </sheetData>
      <sheetData sheetId="3936">
        <row r="1">
          <cell r="JB1">
            <v>0</v>
          </cell>
        </row>
      </sheetData>
      <sheetData sheetId="3937">
        <row r="1">
          <cell r="JB1">
            <v>0</v>
          </cell>
        </row>
      </sheetData>
      <sheetData sheetId="3938">
        <row r="1">
          <cell r="JB1">
            <v>0</v>
          </cell>
        </row>
      </sheetData>
      <sheetData sheetId="3939">
        <row r="1">
          <cell r="JB1">
            <v>0</v>
          </cell>
        </row>
      </sheetData>
      <sheetData sheetId="3940">
        <row r="1">
          <cell r="JB1">
            <v>0</v>
          </cell>
        </row>
      </sheetData>
      <sheetData sheetId="3941">
        <row r="1">
          <cell r="JB1">
            <v>0</v>
          </cell>
        </row>
      </sheetData>
      <sheetData sheetId="3942">
        <row r="1">
          <cell r="JB1">
            <v>0</v>
          </cell>
        </row>
      </sheetData>
      <sheetData sheetId="3943">
        <row r="1">
          <cell r="JB1">
            <v>0</v>
          </cell>
        </row>
      </sheetData>
      <sheetData sheetId="3944">
        <row r="1">
          <cell r="JB1">
            <v>0</v>
          </cell>
        </row>
      </sheetData>
      <sheetData sheetId="3945">
        <row r="1">
          <cell r="JB1">
            <v>0</v>
          </cell>
        </row>
      </sheetData>
      <sheetData sheetId="3946">
        <row r="1">
          <cell r="JB1">
            <v>0</v>
          </cell>
        </row>
      </sheetData>
      <sheetData sheetId="3947">
        <row r="1">
          <cell r="JB1">
            <v>0</v>
          </cell>
        </row>
      </sheetData>
      <sheetData sheetId="3948">
        <row r="1">
          <cell r="JB1">
            <v>0</v>
          </cell>
        </row>
      </sheetData>
      <sheetData sheetId="3949">
        <row r="1">
          <cell r="JB1">
            <v>0</v>
          </cell>
        </row>
      </sheetData>
      <sheetData sheetId="3950">
        <row r="1">
          <cell r="JB1">
            <v>0</v>
          </cell>
        </row>
      </sheetData>
      <sheetData sheetId="3951">
        <row r="1">
          <cell r="JB1">
            <v>0</v>
          </cell>
        </row>
      </sheetData>
      <sheetData sheetId="3952">
        <row r="1">
          <cell r="JB1">
            <v>0</v>
          </cell>
        </row>
      </sheetData>
      <sheetData sheetId="3953">
        <row r="1">
          <cell r="JB1">
            <v>0</v>
          </cell>
        </row>
      </sheetData>
      <sheetData sheetId="3954">
        <row r="1">
          <cell r="JB1">
            <v>0</v>
          </cell>
        </row>
      </sheetData>
      <sheetData sheetId="3955">
        <row r="1">
          <cell r="JB1">
            <v>0</v>
          </cell>
        </row>
      </sheetData>
      <sheetData sheetId="3956">
        <row r="1">
          <cell r="JB1">
            <v>0</v>
          </cell>
        </row>
      </sheetData>
      <sheetData sheetId="3957">
        <row r="1">
          <cell r="JB1">
            <v>0</v>
          </cell>
        </row>
      </sheetData>
      <sheetData sheetId="3958">
        <row r="1">
          <cell r="JB1">
            <v>0</v>
          </cell>
        </row>
      </sheetData>
      <sheetData sheetId="3959">
        <row r="1">
          <cell r="JB1">
            <v>0</v>
          </cell>
        </row>
      </sheetData>
      <sheetData sheetId="3960">
        <row r="1">
          <cell r="JB1">
            <v>0</v>
          </cell>
        </row>
      </sheetData>
      <sheetData sheetId="3961">
        <row r="1">
          <cell r="JB1">
            <v>0</v>
          </cell>
        </row>
      </sheetData>
      <sheetData sheetId="3962">
        <row r="1">
          <cell r="JB1">
            <v>0</v>
          </cell>
        </row>
      </sheetData>
      <sheetData sheetId="3963">
        <row r="1">
          <cell r="JB1">
            <v>0</v>
          </cell>
        </row>
      </sheetData>
      <sheetData sheetId="3964">
        <row r="1">
          <cell r="JB1">
            <v>0</v>
          </cell>
        </row>
      </sheetData>
      <sheetData sheetId="3965">
        <row r="1">
          <cell r="JB1">
            <v>0</v>
          </cell>
        </row>
      </sheetData>
      <sheetData sheetId="3966">
        <row r="1">
          <cell r="JB1">
            <v>0</v>
          </cell>
        </row>
      </sheetData>
      <sheetData sheetId="3967">
        <row r="1">
          <cell r="JB1">
            <v>0</v>
          </cell>
        </row>
      </sheetData>
      <sheetData sheetId="3968">
        <row r="1">
          <cell r="JB1">
            <v>0</v>
          </cell>
        </row>
      </sheetData>
      <sheetData sheetId="3969">
        <row r="1">
          <cell r="JB1">
            <v>0</v>
          </cell>
        </row>
      </sheetData>
      <sheetData sheetId="3970">
        <row r="1">
          <cell r="JB1">
            <v>0</v>
          </cell>
        </row>
      </sheetData>
      <sheetData sheetId="3971">
        <row r="1">
          <cell r="JB1">
            <v>0</v>
          </cell>
        </row>
      </sheetData>
      <sheetData sheetId="3972">
        <row r="1">
          <cell r="JB1">
            <v>0</v>
          </cell>
        </row>
      </sheetData>
      <sheetData sheetId="3973">
        <row r="1">
          <cell r="JB1">
            <v>0</v>
          </cell>
        </row>
      </sheetData>
      <sheetData sheetId="3974">
        <row r="1">
          <cell r="JB1">
            <v>0</v>
          </cell>
        </row>
      </sheetData>
      <sheetData sheetId="3975">
        <row r="1">
          <cell r="JB1">
            <v>0</v>
          </cell>
        </row>
      </sheetData>
      <sheetData sheetId="3976">
        <row r="1">
          <cell r="JB1">
            <v>0</v>
          </cell>
        </row>
      </sheetData>
      <sheetData sheetId="3977">
        <row r="1">
          <cell r="JB1">
            <v>0</v>
          </cell>
        </row>
      </sheetData>
      <sheetData sheetId="3978">
        <row r="1">
          <cell r="JB1">
            <v>0</v>
          </cell>
        </row>
      </sheetData>
      <sheetData sheetId="3979">
        <row r="1">
          <cell r="JB1">
            <v>0</v>
          </cell>
        </row>
      </sheetData>
      <sheetData sheetId="3980">
        <row r="1">
          <cell r="JB1">
            <v>0</v>
          </cell>
        </row>
      </sheetData>
      <sheetData sheetId="3981">
        <row r="1">
          <cell r="JB1">
            <v>0</v>
          </cell>
        </row>
      </sheetData>
      <sheetData sheetId="3982">
        <row r="1">
          <cell r="JB1">
            <v>0</v>
          </cell>
        </row>
      </sheetData>
      <sheetData sheetId="3983">
        <row r="1">
          <cell r="JB1">
            <v>0</v>
          </cell>
        </row>
      </sheetData>
      <sheetData sheetId="3984">
        <row r="1">
          <cell r="JB1">
            <v>0</v>
          </cell>
        </row>
      </sheetData>
      <sheetData sheetId="3985">
        <row r="1">
          <cell r="JB1">
            <v>0</v>
          </cell>
        </row>
      </sheetData>
      <sheetData sheetId="3986">
        <row r="1">
          <cell r="JB1">
            <v>0</v>
          </cell>
        </row>
      </sheetData>
      <sheetData sheetId="3987">
        <row r="1">
          <cell r="JB1">
            <v>0</v>
          </cell>
        </row>
      </sheetData>
      <sheetData sheetId="3988">
        <row r="1">
          <cell r="JB1">
            <v>0</v>
          </cell>
        </row>
      </sheetData>
      <sheetData sheetId="3989">
        <row r="1">
          <cell r="JB1">
            <v>0</v>
          </cell>
        </row>
      </sheetData>
      <sheetData sheetId="3990">
        <row r="1">
          <cell r="JB1">
            <v>0</v>
          </cell>
        </row>
      </sheetData>
      <sheetData sheetId="3991">
        <row r="1">
          <cell r="JB1">
            <v>0</v>
          </cell>
        </row>
      </sheetData>
      <sheetData sheetId="3992">
        <row r="1">
          <cell r="JB1">
            <v>0</v>
          </cell>
        </row>
      </sheetData>
      <sheetData sheetId="3993">
        <row r="1">
          <cell r="JB1">
            <v>0</v>
          </cell>
        </row>
      </sheetData>
      <sheetData sheetId="3994">
        <row r="1">
          <cell r="JB1">
            <v>0</v>
          </cell>
        </row>
      </sheetData>
      <sheetData sheetId="3995">
        <row r="1">
          <cell r="JB1">
            <v>0</v>
          </cell>
        </row>
      </sheetData>
      <sheetData sheetId="3996">
        <row r="1">
          <cell r="JB1">
            <v>0</v>
          </cell>
        </row>
      </sheetData>
      <sheetData sheetId="3997">
        <row r="1">
          <cell r="JB1">
            <v>0</v>
          </cell>
        </row>
      </sheetData>
      <sheetData sheetId="3998">
        <row r="1">
          <cell r="JB1">
            <v>0</v>
          </cell>
        </row>
      </sheetData>
      <sheetData sheetId="3999">
        <row r="1">
          <cell r="JB1">
            <v>0</v>
          </cell>
        </row>
      </sheetData>
      <sheetData sheetId="4000">
        <row r="1">
          <cell r="JB1">
            <v>0</v>
          </cell>
        </row>
      </sheetData>
      <sheetData sheetId="4001">
        <row r="1">
          <cell r="JB1">
            <v>0</v>
          </cell>
        </row>
      </sheetData>
      <sheetData sheetId="4002">
        <row r="1">
          <cell r="JB1">
            <v>0</v>
          </cell>
        </row>
      </sheetData>
      <sheetData sheetId="4003">
        <row r="1">
          <cell r="JB1">
            <v>0</v>
          </cell>
        </row>
      </sheetData>
      <sheetData sheetId="4004">
        <row r="1">
          <cell r="JB1">
            <v>0</v>
          </cell>
        </row>
      </sheetData>
      <sheetData sheetId="4005">
        <row r="1">
          <cell r="JB1">
            <v>0</v>
          </cell>
        </row>
      </sheetData>
      <sheetData sheetId="4006">
        <row r="1">
          <cell r="JB1">
            <v>0</v>
          </cell>
        </row>
      </sheetData>
      <sheetData sheetId="4007">
        <row r="1">
          <cell r="JB1">
            <v>0</v>
          </cell>
        </row>
      </sheetData>
      <sheetData sheetId="4008">
        <row r="1">
          <cell r="JB1">
            <v>0</v>
          </cell>
        </row>
      </sheetData>
      <sheetData sheetId="4009">
        <row r="1">
          <cell r="JB1">
            <v>0</v>
          </cell>
        </row>
      </sheetData>
      <sheetData sheetId="4010">
        <row r="1">
          <cell r="JB1">
            <v>0</v>
          </cell>
        </row>
      </sheetData>
      <sheetData sheetId="4011">
        <row r="1">
          <cell r="JB1">
            <v>0</v>
          </cell>
        </row>
      </sheetData>
      <sheetData sheetId="4012">
        <row r="1">
          <cell r="JB1">
            <v>0</v>
          </cell>
        </row>
      </sheetData>
      <sheetData sheetId="4013">
        <row r="1">
          <cell r="JB1">
            <v>0</v>
          </cell>
        </row>
      </sheetData>
      <sheetData sheetId="4014">
        <row r="1">
          <cell r="JB1">
            <v>0</v>
          </cell>
        </row>
      </sheetData>
      <sheetData sheetId="4015">
        <row r="1">
          <cell r="JB1">
            <v>0</v>
          </cell>
        </row>
      </sheetData>
      <sheetData sheetId="4016">
        <row r="1">
          <cell r="JB1">
            <v>0</v>
          </cell>
        </row>
      </sheetData>
      <sheetData sheetId="4017">
        <row r="1">
          <cell r="JB1">
            <v>0</v>
          </cell>
        </row>
      </sheetData>
      <sheetData sheetId="4018">
        <row r="1">
          <cell r="JB1">
            <v>0</v>
          </cell>
        </row>
      </sheetData>
      <sheetData sheetId="4019">
        <row r="1">
          <cell r="JB1">
            <v>0</v>
          </cell>
        </row>
      </sheetData>
      <sheetData sheetId="4020">
        <row r="1">
          <cell r="JB1">
            <v>0</v>
          </cell>
        </row>
      </sheetData>
      <sheetData sheetId="4021">
        <row r="1">
          <cell r="JB1">
            <v>0</v>
          </cell>
        </row>
      </sheetData>
      <sheetData sheetId="4022">
        <row r="1">
          <cell r="JB1">
            <v>0</v>
          </cell>
        </row>
      </sheetData>
      <sheetData sheetId="4023">
        <row r="1">
          <cell r="JB1">
            <v>0</v>
          </cell>
        </row>
      </sheetData>
      <sheetData sheetId="4024">
        <row r="1">
          <cell r="JB1">
            <v>0</v>
          </cell>
        </row>
      </sheetData>
      <sheetData sheetId="4025">
        <row r="1">
          <cell r="JB1">
            <v>0</v>
          </cell>
        </row>
      </sheetData>
      <sheetData sheetId="4026">
        <row r="1">
          <cell r="JB1">
            <v>0</v>
          </cell>
        </row>
      </sheetData>
      <sheetData sheetId="4027">
        <row r="1">
          <cell r="JB1">
            <v>0</v>
          </cell>
        </row>
      </sheetData>
      <sheetData sheetId="4028">
        <row r="1">
          <cell r="JB1">
            <v>0</v>
          </cell>
        </row>
      </sheetData>
      <sheetData sheetId="4029">
        <row r="1">
          <cell r="JB1">
            <v>0</v>
          </cell>
        </row>
      </sheetData>
      <sheetData sheetId="4030">
        <row r="1">
          <cell r="JB1">
            <v>0</v>
          </cell>
        </row>
      </sheetData>
      <sheetData sheetId="4031">
        <row r="1">
          <cell r="JB1">
            <v>0</v>
          </cell>
        </row>
      </sheetData>
      <sheetData sheetId="4032">
        <row r="1">
          <cell r="JB1">
            <v>0</v>
          </cell>
        </row>
      </sheetData>
      <sheetData sheetId="4033">
        <row r="1">
          <cell r="JB1">
            <v>0</v>
          </cell>
        </row>
      </sheetData>
      <sheetData sheetId="4034">
        <row r="1">
          <cell r="JB1">
            <v>0</v>
          </cell>
        </row>
      </sheetData>
      <sheetData sheetId="4035">
        <row r="1">
          <cell r="JB1">
            <v>0</v>
          </cell>
        </row>
      </sheetData>
      <sheetData sheetId="4036">
        <row r="1">
          <cell r="JB1">
            <v>0</v>
          </cell>
        </row>
      </sheetData>
      <sheetData sheetId="4037">
        <row r="1">
          <cell r="JB1">
            <v>0</v>
          </cell>
        </row>
      </sheetData>
      <sheetData sheetId="4038">
        <row r="1">
          <cell r="JB1">
            <v>0</v>
          </cell>
        </row>
      </sheetData>
      <sheetData sheetId="4039">
        <row r="1">
          <cell r="JB1">
            <v>0</v>
          </cell>
        </row>
      </sheetData>
      <sheetData sheetId="4040">
        <row r="1">
          <cell r="JB1">
            <v>0</v>
          </cell>
        </row>
      </sheetData>
      <sheetData sheetId="4041">
        <row r="1">
          <cell r="JB1">
            <v>0</v>
          </cell>
        </row>
      </sheetData>
      <sheetData sheetId="4042">
        <row r="1">
          <cell r="JB1">
            <v>0</v>
          </cell>
        </row>
      </sheetData>
      <sheetData sheetId="4043">
        <row r="1">
          <cell r="JB1">
            <v>0</v>
          </cell>
        </row>
      </sheetData>
      <sheetData sheetId="4044">
        <row r="1">
          <cell r="JB1">
            <v>0</v>
          </cell>
        </row>
      </sheetData>
      <sheetData sheetId="4045">
        <row r="1">
          <cell r="JB1">
            <v>0</v>
          </cell>
        </row>
      </sheetData>
      <sheetData sheetId="4046">
        <row r="1">
          <cell r="JB1">
            <v>0</v>
          </cell>
        </row>
      </sheetData>
      <sheetData sheetId="4047">
        <row r="1">
          <cell r="JB1">
            <v>0</v>
          </cell>
        </row>
      </sheetData>
      <sheetData sheetId="4048">
        <row r="1">
          <cell r="JB1">
            <v>0</v>
          </cell>
        </row>
      </sheetData>
      <sheetData sheetId="4049">
        <row r="1">
          <cell r="JB1">
            <v>0</v>
          </cell>
        </row>
      </sheetData>
      <sheetData sheetId="4050">
        <row r="1">
          <cell r="JB1">
            <v>0</v>
          </cell>
        </row>
      </sheetData>
      <sheetData sheetId="4051">
        <row r="1">
          <cell r="JB1">
            <v>0</v>
          </cell>
        </row>
      </sheetData>
      <sheetData sheetId="4052">
        <row r="1">
          <cell r="JB1">
            <v>0</v>
          </cell>
        </row>
      </sheetData>
      <sheetData sheetId="4053">
        <row r="1">
          <cell r="JB1">
            <v>0</v>
          </cell>
        </row>
      </sheetData>
      <sheetData sheetId="4054">
        <row r="1">
          <cell r="JB1">
            <v>0</v>
          </cell>
        </row>
      </sheetData>
      <sheetData sheetId="4055">
        <row r="1">
          <cell r="JB1">
            <v>0</v>
          </cell>
        </row>
      </sheetData>
      <sheetData sheetId="4056">
        <row r="1">
          <cell r="JB1">
            <v>0</v>
          </cell>
        </row>
      </sheetData>
      <sheetData sheetId="4057">
        <row r="1">
          <cell r="JB1">
            <v>0</v>
          </cell>
        </row>
      </sheetData>
      <sheetData sheetId="4058">
        <row r="1">
          <cell r="JB1">
            <v>0</v>
          </cell>
        </row>
      </sheetData>
      <sheetData sheetId="4059">
        <row r="1">
          <cell r="JB1">
            <v>0</v>
          </cell>
        </row>
      </sheetData>
      <sheetData sheetId="4060">
        <row r="1">
          <cell r="JB1">
            <v>0</v>
          </cell>
        </row>
      </sheetData>
      <sheetData sheetId="4061">
        <row r="1">
          <cell r="JB1">
            <v>0</v>
          </cell>
        </row>
      </sheetData>
      <sheetData sheetId="4062">
        <row r="1">
          <cell r="JB1">
            <v>0</v>
          </cell>
        </row>
      </sheetData>
      <sheetData sheetId="4063">
        <row r="1">
          <cell r="JB1">
            <v>0</v>
          </cell>
        </row>
      </sheetData>
      <sheetData sheetId="4064">
        <row r="1">
          <cell r="JB1">
            <v>0</v>
          </cell>
        </row>
      </sheetData>
      <sheetData sheetId="4065">
        <row r="1">
          <cell r="JB1">
            <v>0</v>
          </cell>
        </row>
      </sheetData>
      <sheetData sheetId="4066">
        <row r="1">
          <cell r="JB1">
            <v>0</v>
          </cell>
        </row>
      </sheetData>
      <sheetData sheetId="4067">
        <row r="1">
          <cell r="JB1">
            <v>0</v>
          </cell>
        </row>
      </sheetData>
      <sheetData sheetId="4068">
        <row r="1">
          <cell r="JB1">
            <v>0</v>
          </cell>
        </row>
      </sheetData>
      <sheetData sheetId="4069">
        <row r="1">
          <cell r="JB1">
            <v>0</v>
          </cell>
        </row>
      </sheetData>
      <sheetData sheetId="4070">
        <row r="1">
          <cell r="JB1">
            <v>0</v>
          </cell>
        </row>
      </sheetData>
      <sheetData sheetId="4071">
        <row r="1">
          <cell r="JB1">
            <v>0</v>
          </cell>
        </row>
      </sheetData>
      <sheetData sheetId="4072">
        <row r="1">
          <cell r="JB1">
            <v>0</v>
          </cell>
        </row>
      </sheetData>
      <sheetData sheetId="4073">
        <row r="1">
          <cell r="JB1">
            <v>0</v>
          </cell>
        </row>
      </sheetData>
      <sheetData sheetId="4074">
        <row r="1">
          <cell r="JB1">
            <v>0</v>
          </cell>
        </row>
      </sheetData>
      <sheetData sheetId="4075">
        <row r="1">
          <cell r="JB1">
            <v>0</v>
          </cell>
        </row>
      </sheetData>
      <sheetData sheetId="4076">
        <row r="1">
          <cell r="JB1">
            <v>0</v>
          </cell>
        </row>
      </sheetData>
      <sheetData sheetId="4077">
        <row r="1">
          <cell r="JB1">
            <v>0</v>
          </cell>
        </row>
      </sheetData>
      <sheetData sheetId="4078">
        <row r="1">
          <cell r="JB1">
            <v>0</v>
          </cell>
        </row>
      </sheetData>
      <sheetData sheetId="4079">
        <row r="1">
          <cell r="JB1">
            <v>0</v>
          </cell>
        </row>
      </sheetData>
      <sheetData sheetId="4080">
        <row r="1">
          <cell r="JB1">
            <v>0</v>
          </cell>
        </row>
      </sheetData>
      <sheetData sheetId="4081">
        <row r="1">
          <cell r="JB1">
            <v>0</v>
          </cell>
        </row>
      </sheetData>
      <sheetData sheetId="4082">
        <row r="1">
          <cell r="JB1">
            <v>0</v>
          </cell>
        </row>
      </sheetData>
      <sheetData sheetId="4083">
        <row r="1">
          <cell r="JB1">
            <v>0</v>
          </cell>
        </row>
      </sheetData>
      <sheetData sheetId="4084">
        <row r="1">
          <cell r="JB1">
            <v>0</v>
          </cell>
        </row>
      </sheetData>
      <sheetData sheetId="4085">
        <row r="1">
          <cell r="JB1">
            <v>0</v>
          </cell>
        </row>
      </sheetData>
      <sheetData sheetId="4086">
        <row r="1">
          <cell r="JB1">
            <v>0</v>
          </cell>
        </row>
      </sheetData>
      <sheetData sheetId="4087">
        <row r="1">
          <cell r="JB1">
            <v>0</v>
          </cell>
        </row>
      </sheetData>
      <sheetData sheetId="4088">
        <row r="1">
          <cell r="JB1">
            <v>0</v>
          </cell>
        </row>
      </sheetData>
      <sheetData sheetId="4089">
        <row r="1">
          <cell r="JB1">
            <v>0</v>
          </cell>
        </row>
      </sheetData>
      <sheetData sheetId="4090">
        <row r="1">
          <cell r="JB1">
            <v>0</v>
          </cell>
        </row>
      </sheetData>
      <sheetData sheetId="4091">
        <row r="1">
          <cell r="JB1">
            <v>0</v>
          </cell>
        </row>
      </sheetData>
      <sheetData sheetId="4092">
        <row r="1">
          <cell r="JB1">
            <v>0</v>
          </cell>
        </row>
      </sheetData>
      <sheetData sheetId="4093">
        <row r="1">
          <cell r="JB1">
            <v>0</v>
          </cell>
        </row>
      </sheetData>
      <sheetData sheetId="4094">
        <row r="1">
          <cell r="JB1">
            <v>0</v>
          </cell>
        </row>
      </sheetData>
      <sheetData sheetId="4095">
        <row r="1">
          <cell r="JB1">
            <v>0</v>
          </cell>
        </row>
      </sheetData>
      <sheetData sheetId="4096">
        <row r="1">
          <cell r="JB1">
            <v>0</v>
          </cell>
        </row>
      </sheetData>
      <sheetData sheetId="4097">
        <row r="1">
          <cell r="JB1">
            <v>0</v>
          </cell>
        </row>
      </sheetData>
      <sheetData sheetId="4098">
        <row r="1">
          <cell r="JB1">
            <v>0</v>
          </cell>
        </row>
      </sheetData>
      <sheetData sheetId="4099">
        <row r="1">
          <cell r="JB1">
            <v>0</v>
          </cell>
        </row>
      </sheetData>
      <sheetData sheetId="4100">
        <row r="1">
          <cell r="JB1">
            <v>0</v>
          </cell>
        </row>
      </sheetData>
      <sheetData sheetId="4101">
        <row r="1">
          <cell r="JB1">
            <v>0</v>
          </cell>
        </row>
      </sheetData>
      <sheetData sheetId="4102">
        <row r="1">
          <cell r="JB1">
            <v>0</v>
          </cell>
        </row>
      </sheetData>
      <sheetData sheetId="4103">
        <row r="1">
          <cell r="JB1">
            <v>0</v>
          </cell>
        </row>
      </sheetData>
      <sheetData sheetId="4104">
        <row r="1">
          <cell r="JB1">
            <v>0</v>
          </cell>
        </row>
      </sheetData>
      <sheetData sheetId="4105">
        <row r="1">
          <cell r="JB1">
            <v>0</v>
          </cell>
        </row>
      </sheetData>
      <sheetData sheetId="4106">
        <row r="1">
          <cell r="JB1">
            <v>0</v>
          </cell>
        </row>
      </sheetData>
      <sheetData sheetId="4107">
        <row r="1">
          <cell r="JB1">
            <v>0</v>
          </cell>
        </row>
      </sheetData>
      <sheetData sheetId="4108">
        <row r="1">
          <cell r="JB1">
            <v>0</v>
          </cell>
        </row>
      </sheetData>
      <sheetData sheetId="4109">
        <row r="1">
          <cell r="JB1">
            <v>0</v>
          </cell>
        </row>
      </sheetData>
      <sheetData sheetId="4110">
        <row r="1">
          <cell r="JB1">
            <v>0</v>
          </cell>
        </row>
      </sheetData>
      <sheetData sheetId="4111">
        <row r="1">
          <cell r="JB1">
            <v>0</v>
          </cell>
        </row>
      </sheetData>
      <sheetData sheetId="4112">
        <row r="1">
          <cell r="JB1">
            <v>0</v>
          </cell>
        </row>
      </sheetData>
      <sheetData sheetId="4113">
        <row r="1">
          <cell r="JB1">
            <v>0</v>
          </cell>
        </row>
      </sheetData>
      <sheetData sheetId="4114">
        <row r="1">
          <cell r="JB1">
            <v>0</v>
          </cell>
        </row>
      </sheetData>
      <sheetData sheetId="4115">
        <row r="1">
          <cell r="JB1">
            <v>0</v>
          </cell>
        </row>
      </sheetData>
      <sheetData sheetId="4116">
        <row r="1">
          <cell r="JB1">
            <v>0</v>
          </cell>
        </row>
      </sheetData>
      <sheetData sheetId="4117">
        <row r="1">
          <cell r="JB1">
            <v>0</v>
          </cell>
        </row>
      </sheetData>
      <sheetData sheetId="4118">
        <row r="1">
          <cell r="JB1">
            <v>0</v>
          </cell>
        </row>
      </sheetData>
      <sheetData sheetId="4119">
        <row r="1">
          <cell r="JB1">
            <v>0</v>
          </cell>
        </row>
      </sheetData>
      <sheetData sheetId="4120">
        <row r="1">
          <cell r="JB1">
            <v>0</v>
          </cell>
        </row>
      </sheetData>
      <sheetData sheetId="4121">
        <row r="1">
          <cell r="JB1">
            <v>0</v>
          </cell>
        </row>
      </sheetData>
      <sheetData sheetId="4122">
        <row r="1">
          <cell r="JB1">
            <v>0</v>
          </cell>
        </row>
      </sheetData>
      <sheetData sheetId="4123">
        <row r="1">
          <cell r="JB1">
            <v>0</v>
          </cell>
        </row>
      </sheetData>
      <sheetData sheetId="4124">
        <row r="1">
          <cell r="JB1">
            <v>0</v>
          </cell>
        </row>
      </sheetData>
      <sheetData sheetId="4125">
        <row r="1">
          <cell r="JB1">
            <v>0</v>
          </cell>
        </row>
      </sheetData>
      <sheetData sheetId="4126">
        <row r="1">
          <cell r="JB1">
            <v>0</v>
          </cell>
        </row>
      </sheetData>
      <sheetData sheetId="4127">
        <row r="1">
          <cell r="JB1">
            <v>0</v>
          </cell>
        </row>
      </sheetData>
      <sheetData sheetId="4128">
        <row r="1">
          <cell r="JB1">
            <v>0</v>
          </cell>
        </row>
      </sheetData>
      <sheetData sheetId="4129">
        <row r="1">
          <cell r="JB1">
            <v>0</v>
          </cell>
        </row>
      </sheetData>
      <sheetData sheetId="4130">
        <row r="1">
          <cell r="JB1">
            <v>0</v>
          </cell>
        </row>
      </sheetData>
      <sheetData sheetId="4131">
        <row r="1">
          <cell r="JB1">
            <v>0</v>
          </cell>
        </row>
      </sheetData>
      <sheetData sheetId="4132">
        <row r="1">
          <cell r="JB1">
            <v>0</v>
          </cell>
        </row>
      </sheetData>
      <sheetData sheetId="4133">
        <row r="1">
          <cell r="JB1">
            <v>0</v>
          </cell>
        </row>
      </sheetData>
      <sheetData sheetId="4134">
        <row r="1">
          <cell r="JB1">
            <v>0</v>
          </cell>
        </row>
      </sheetData>
      <sheetData sheetId="4135">
        <row r="1">
          <cell r="JB1">
            <v>0</v>
          </cell>
        </row>
      </sheetData>
      <sheetData sheetId="4136">
        <row r="1">
          <cell r="JB1">
            <v>0</v>
          </cell>
        </row>
      </sheetData>
      <sheetData sheetId="4137">
        <row r="1">
          <cell r="JB1">
            <v>0</v>
          </cell>
        </row>
      </sheetData>
      <sheetData sheetId="4138">
        <row r="1">
          <cell r="JB1">
            <v>0</v>
          </cell>
        </row>
      </sheetData>
      <sheetData sheetId="4139">
        <row r="1">
          <cell r="JB1">
            <v>0</v>
          </cell>
        </row>
      </sheetData>
      <sheetData sheetId="4140">
        <row r="1">
          <cell r="JB1">
            <v>0</v>
          </cell>
        </row>
      </sheetData>
      <sheetData sheetId="4141">
        <row r="1">
          <cell r="JB1">
            <v>0</v>
          </cell>
        </row>
      </sheetData>
      <sheetData sheetId="4142">
        <row r="1">
          <cell r="JB1">
            <v>0</v>
          </cell>
        </row>
      </sheetData>
      <sheetData sheetId="4143">
        <row r="1">
          <cell r="JB1">
            <v>0</v>
          </cell>
        </row>
      </sheetData>
      <sheetData sheetId="4144">
        <row r="1">
          <cell r="JB1">
            <v>0</v>
          </cell>
        </row>
      </sheetData>
      <sheetData sheetId="4145">
        <row r="1">
          <cell r="JB1">
            <v>0</v>
          </cell>
        </row>
      </sheetData>
      <sheetData sheetId="4146">
        <row r="1">
          <cell r="JB1">
            <v>0</v>
          </cell>
        </row>
      </sheetData>
      <sheetData sheetId="4147">
        <row r="1">
          <cell r="JB1">
            <v>0</v>
          </cell>
        </row>
      </sheetData>
      <sheetData sheetId="4148">
        <row r="1">
          <cell r="JB1">
            <v>0</v>
          </cell>
        </row>
      </sheetData>
      <sheetData sheetId="4149">
        <row r="1">
          <cell r="JB1">
            <v>0</v>
          </cell>
        </row>
      </sheetData>
      <sheetData sheetId="4150">
        <row r="1">
          <cell r="JB1">
            <v>0</v>
          </cell>
        </row>
      </sheetData>
      <sheetData sheetId="4151">
        <row r="1">
          <cell r="JB1">
            <v>0</v>
          </cell>
        </row>
      </sheetData>
      <sheetData sheetId="4152">
        <row r="1">
          <cell r="JB1">
            <v>0</v>
          </cell>
        </row>
      </sheetData>
      <sheetData sheetId="4153">
        <row r="1">
          <cell r="JB1">
            <v>0</v>
          </cell>
        </row>
      </sheetData>
      <sheetData sheetId="4154">
        <row r="1">
          <cell r="JB1">
            <v>0</v>
          </cell>
        </row>
      </sheetData>
      <sheetData sheetId="4155">
        <row r="1">
          <cell r="JB1">
            <v>0</v>
          </cell>
        </row>
      </sheetData>
      <sheetData sheetId="4156">
        <row r="1">
          <cell r="JB1">
            <v>0</v>
          </cell>
        </row>
      </sheetData>
      <sheetData sheetId="4157">
        <row r="1">
          <cell r="JB1">
            <v>0</v>
          </cell>
        </row>
      </sheetData>
      <sheetData sheetId="4158">
        <row r="1">
          <cell r="JB1">
            <v>0</v>
          </cell>
        </row>
      </sheetData>
      <sheetData sheetId="4159">
        <row r="1">
          <cell r="JB1">
            <v>0</v>
          </cell>
        </row>
      </sheetData>
      <sheetData sheetId="4160">
        <row r="1">
          <cell r="JB1">
            <v>0</v>
          </cell>
        </row>
      </sheetData>
      <sheetData sheetId="4161">
        <row r="1">
          <cell r="JB1">
            <v>0</v>
          </cell>
        </row>
      </sheetData>
      <sheetData sheetId="4162">
        <row r="1">
          <cell r="JB1">
            <v>0</v>
          </cell>
        </row>
      </sheetData>
      <sheetData sheetId="4163">
        <row r="1">
          <cell r="JB1">
            <v>0</v>
          </cell>
        </row>
      </sheetData>
      <sheetData sheetId="4164">
        <row r="1">
          <cell r="JB1">
            <v>0</v>
          </cell>
        </row>
      </sheetData>
      <sheetData sheetId="4165">
        <row r="1">
          <cell r="JB1">
            <v>0</v>
          </cell>
        </row>
      </sheetData>
      <sheetData sheetId="4166">
        <row r="1">
          <cell r="JB1">
            <v>0</v>
          </cell>
        </row>
      </sheetData>
      <sheetData sheetId="4167">
        <row r="1">
          <cell r="JB1">
            <v>0</v>
          </cell>
        </row>
      </sheetData>
      <sheetData sheetId="4168">
        <row r="1">
          <cell r="JB1">
            <v>0</v>
          </cell>
        </row>
      </sheetData>
      <sheetData sheetId="4169">
        <row r="1">
          <cell r="JB1">
            <v>0</v>
          </cell>
        </row>
      </sheetData>
      <sheetData sheetId="4170">
        <row r="1">
          <cell r="JB1">
            <v>0</v>
          </cell>
        </row>
      </sheetData>
      <sheetData sheetId="4171">
        <row r="1">
          <cell r="JB1">
            <v>0</v>
          </cell>
        </row>
      </sheetData>
      <sheetData sheetId="4172">
        <row r="1">
          <cell r="JB1">
            <v>0</v>
          </cell>
        </row>
      </sheetData>
      <sheetData sheetId="4173">
        <row r="1">
          <cell r="JB1">
            <v>0</v>
          </cell>
        </row>
      </sheetData>
      <sheetData sheetId="4174">
        <row r="1">
          <cell r="JB1">
            <v>0</v>
          </cell>
        </row>
      </sheetData>
      <sheetData sheetId="4175">
        <row r="1">
          <cell r="JB1">
            <v>0</v>
          </cell>
        </row>
      </sheetData>
      <sheetData sheetId="4176">
        <row r="1">
          <cell r="JB1">
            <v>0</v>
          </cell>
        </row>
      </sheetData>
      <sheetData sheetId="4177">
        <row r="1">
          <cell r="JB1">
            <v>0</v>
          </cell>
        </row>
      </sheetData>
      <sheetData sheetId="4178">
        <row r="1">
          <cell r="JB1">
            <v>0</v>
          </cell>
        </row>
      </sheetData>
      <sheetData sheetId="4179">
        <row r="1">
          <cell r="JB1">
            <v>0</v>
          </cell>
        </row>
      </sheetData>
      <sheetData sheetId="4180">
        <row r="1">
          <cell r="JB1">
            <v>0</v>
          </cell>
        </row>
      </sheetData>
      <sheetData sheetId="4181">
        <row r="1">
          <cell r="JB1">
            <v>0</v>
          </cell>
        </row>
      </sheetData>
      <sheetData sheetId="4182">
        <row r="1">
          <cell r="JB1">
            <v>0</v>
          </cell>
        </row>
      </sheetData>
      <sheetData sheetId="4183">
        <row r="1">
          <cell r="JB1">
            <v>0</v>
          </cell>
        </row>
      </sheetData>
      <sheetData sheetId="4184">
        <row r="1">
          <cell r="JB1">
            <v>0</v>
          </cell>
        </row>
      </sheetData>
      <sheetData sheetId="4185">
        <row r="1">
          <cell r="JB1">
            <v>0</v>
          </cell>
        </row>
      </sheetData>
      <sheetData sheetId="4186">
        <row r="1">
          <cell r="JB1">
            <v>0</v>
          </cell>
        </row>
      </sheetData>
      <sheetData sheetId="4187">
        <row r="1">
          <cell r="JB1">
            <v>0</v>
          </cell>
        </row>
      </sheetData>
      <sheetData sheetId="4188">
        <row r="1">
          <cell r="JB1">
            <v>0</v>
          </cell>
        </row>
      </sheetData>
      <sheetData sheetId="4189">
        <row r="1">
          <cell r="JB1">
            <v>0</v>
          </cell>
        </row>
      </sheetData>
      <sheetData sheetId="4190">
        <row r="1">
          <cell r="JB1">
            <v>0</v>
          </cell>
        </row>
      </sheetData>
      <sheetData sheetId="4191">
        <row r="1">
          <cell r="JB1">
            <v>0</v>
          </cell>
        </row>
      </sheetData>
      <sheetData sheetId="4192">
        <row r="1">
          <cell r="JB1">
            <v>0</v>
          </cell>
        </row>
      </sheetData>
      <sheetData sheetId="4193">
        <row r="1">
          <cell r="JB1">
            <v>0</v>
          </cell>
        </row>
      </sheetData>
      <sheetData sheetId="4194">
        <row r="1">
          <cell r="JB1">
            <v>0</v>
          </cell>
        </row>
      </sheetData>
      <sheetData sheetId="4195">
        <row r="1">
          <cell r="JB1">
            <v>0</v>
          </cell>
        </row>
      </sheetData>
      <sheetData sheetId="4196">
        <row r="1">
          <cell r="JB1">
            <v>0</v>
          </cell>
        </row>
      </sheetData>
      <sheetData sheetId="4197">
        <row r="1">
          <cell r="JB1">
            <v>0</v>
          </cell>
        </row>
      </sheetData>
      <sheetData sheetId="4198">
        <row r="1">
          <cell r="JB1">
            <v>0</v>
          </cell>
        </row>
      </sheetData>
      <sheetData sheetId="4199">
        <row r="1">
          <cell r="JB1">
            <v>0</v>
          </cell>
        </row>
      </sheetData>
      <sheetData sheetId="4200">
        <row r="1">
          <cell r="JB1">
            <v>0</v>
          </cell>
        </row>
      </sheetData>
      <sheetData sheetId="4201">
        <row r="1">
          <cell r="JB1">
            <v>0</v>
          </cell>
        </row>
      </sheetData>
      <sheetData sheetId="4202">
        <row r="1">
          <cell r="JB1">
            <v>0</v>
          </cell>
        </row>
      </sheetData>
      <sheetData sheetId="4203">
        <row r="1">
          <cell r="JB1">
            <v>0</v>
          </cell>
        </row>
      </sheetData>
      <sheetData sheetId="4204">
        <row r="1">
          <cell r="JB1">
            <v>0</v>
          </cell>
        </row>
      </sheetData>
      <sheetData sheetId="4205">
        <row r="1">
          <cell r="JB1">
            <v>0</v>
          </cell>
        </row>
      </sheetData>
      <sheetData sheetId="4206">
        <row r="1">
          <cell r="JB1">
            <v>0</v>
          </cell>
        </row>
      </sheetData>
      <sheetData sheetId="4207">
        <row r="1">
          <cell r="JB1">
            <v>0</v>
          </cell>
        </row>
      </sheetData>
      <sheetData sheetId="4208">
        <row r="1">
          <cell r="JB1">
            <v>0</v>
          </cell>
        </row>
      </sheetData>
      <sheetData sheetId="4209">
        <row r="1">
          <cell r="JB1">
            <v>0</v>
          </cell>
        </row>
      </sheetData>
      <sheetData sheetId="4210">
        <row r="1">
          <cell r="JB1">
            <v>0</v>
          </cell>
        </row>
      </sheetData>
      <sheetData sheetId="4211">
        <row r="1">
          <cell r="JB1">
            <v>0</v>
          </cell>
        </row>
      </sheetData>
      <sheetData sheetId="4212">
        <row r="1">
          <cell r="JB1">
            <v>0</v>
          </cell>
        </row>
      </sheetData>
      <sheetData sheetId="4213">
        <row r="1">
          <cell r="JB1">
            <v>0</v>
          </cell>
        </row>
      </sheetData>
      <sheetData sheetId="4214">
        <row r="1">
          <cell r="JB1">
            <v>0</v>
          </cell>
        </row>
      </sheetData>
      <sheetData sheetId="4215">
        <row r="1">
          <cell r="JB1">
            <v>0</v>
          </cell>
        </row>
      </sheetData>
      <sheetData sheetId="4216">
        <row r="1">
          <cell r="JB1">
            <v>0</v>
          </cell>
        </row>
      </sheetData>
      <sheetData sheetId="4217">
        <row r="1">
          <cell r="JB1">
            <v>0</v>
          </cell>
        </row>
      </sheetData>
      <sheetData sheetId="4218">
        <row r="1">
          <cell r="JB1">
            <v>0</v>
          </cell>
        </row>
      </sheetData>
      <sheetData sheetId="4219">
        <row r="1">
          <cell r="JB1">
            <v>0</v>
          </cell>
        </row>
      </sheetData>
      <sheetData sheetId="4220">
        <row r="1">
          <cell r="JB1">
            <v>0</v>
          </cell>
        </row>
      </sheetData>
      <sheetData sheetId="4221">
        <row r="1">
          <cell r="JB1">
            <v>0</v>
          </cell>
        </row>
      </sheetData>
      <sheetData sheetId="4222">
        <row r="1">
          <cell r="JB1">
            <v>0</v>
          </cell>
        </row>
      </sheetData>
      <sheetData sheetId="4223">
        <row r="1">
          <cell r="JB1">
            <v>0</v>
          </cell>
        </row>
      </sheetData>
      <sheetData sheetId="4224">
        <row r="1">
          <cell r="JB1">
            <v>0</v>
          </cell>
        </row>
      </sheetData>
      <sheetData sheetId="4225">
        <row r="1">
          <cell r="JB1">
            <v>0</v>
          </cell>
        </row>
      </sheetData>
      <sheetData sheetId="4226">
        <row r="1">
          <cell r="JB1">
            <v>0</v>
          </cell>
        </row>
      </sheetData>
      <sheetData sheetId="4227">
        <row r="1">
          <cell r="JB1">
            <v>0</v>
          </cell>
        </row>
      </sheetData>
      <sheetData sheetId="4228">
        <row r="1">
          <cell r="JB1">
            <v>0</v>
          </cell>
        </row>
      </sheetData>
      <sheetData sheetId="4229">
        <row r="1">
          <cell r="JB1">
            <v>0</v>
          </cell>
        </row>
      </sheetData>
      <sheetData sheetId="4230">
        <row r="1">
          <cell r="JB1">
            <v>0</v>
          </cell>
        </row>
      </sheetData>
      <sheetData sheetId="4231">
        <row r="1">
          <cell r="JB1">
            <v>0</v>
          </cell>
        </row>
      </sheetData>
      <sheetData sheetId="4232">
        <row r="1">
          <cell r="JB1">
            <v>0</v>
          </cell>
        </row>
      </sheetData>
      <sheetData sheetId="4233">
        <row r="1">
          <cell r="JB1">
            <v>0</v>
          </cell>
        </row>
      </sheetData>
      <sheetData sheetId="4234">
        <row r="1">
          <cell r="JB1">
            <v>0</v>
          </cell>
        </row>
      </sheetData>
      <sheetData sheetId="4235">
        <row r="1">
          <cell r="JB1">
            <v>0</v>
          </cell>
        </row>
      </sheetData>
      <sheetData sheetId="4236">
        <row r="1">
          <cell r="JB1">
            <v>0</v>
          </cell>
        </row>
      </sheetData>
      <sheetData sheetId="4237">
        <row r="1">
          <cell r="JB1">
            <v>0</v>
          </cell>
        </row>
      </sheetData>
      <sheetData sheetId="4238">
        <row r="1">
          <cell r="JB1">
            <v>0</v>
          </cell>
        </row>
      </sheetData>
      <sheetData sheetId="4239">
        <row r="1">
          <cell r="JB1">
            <v>0</v>
          </cell>
        </row>
      </sheetData>
      <sheetData sheetId="4240">
        <row r="1">
          <cell r="JB1">
            <v>0</v>
          </cell>
        </row>
      </sheetData>
      <sheetData sheetId="4241">
        <row r="1">
          <cell r="JB1">
            <v>0</v>
          </cell>
        </row>
      </sheetData>
      <sheetData sheetId="4242">
        <row r="1">
          <cell r="JB1">
            <v>0</v>
          </cell>
        </row>
      </sheetData>
      <sheetData sheetId="4243">
        <row r="1">
          <cell r="JB1">
            <v>0</v>
          </cell>
        </row>
      </sheetData>
      <sheetData sheetId="4244">
        <row r="1">
          <cell r="JB1">
            <v>0</v>
          </cell>
        </row>
      </sheetData>
      <sheetData sheetId="4245">
        <row r="1">
          <cell r="JB1">
            <v>0</v>
          </cell>
        </row>
      </sheetData>
      <sheetData sheetId="4246">
        <row r="1">
          <cell r="JB1">
            <v>0</v>
          </cell>
        </row>
      </sheetData>
      <sheetData sheetId="4247">
        <row r="1">
          <cell r="JB1">
            <v>0</v>
          </cell>
        </row>
      </sheetData>
      <sheetData sheetId="4248">
        <row r="1">
          <cell r="JB1">
            <v>0</v>
          </cell>
        </row>
      </sheetData>
      <sheetData sheetId="4249">
        <row r="1">
          <cell r="JB1">
            <v>0</v>
          </cell>
        </row>
      </sheetData>
      <sheetData sheetId="4250">
        <row r="1">
          <cell r="JB1">
            <v>0</v>
          </cell>
        </row>
      </sheetData>
      <sheetData sheetId="4251">
        <row r="1">
          <cell r="JB1">
            <v>0</v>
          </cell>
        </row>
      </sheetData>
      <sheetData sheetId="4252">
        <row r="1">
          <cell r="JB1">
            <v>0</v>
          </cell>
        </row>
      </sheetData>
      <sheetData sheetId="4253">
        <row r="1">
          <cell r="JB1">
            <v>0</v>
          </cell>
        </row>
      </sheetData>
      <sheetData sheetId="4254">
        <row r="1">
          <cell r="JB1">
            <v>0</v>
          </cell>
        </row>
      </sheetData>
      <sheetData sheetId="4255">
        <row r="1">
          <cell r="JB1">
            <v>0</v>
          </cell>
        </row>
      </sheetData>
      <sheetData sheetId="4256">
        <row r="1">
          <cell r="JB1">
            <v>0</v>
          </cell>
        </row>
      </sheetData>
      <sheetData sheetId="4257">
        <row r="1">
          <cell r="JB1">
            <v>0</v>
          </cell>
        </row>
      </sheetData>
      <sheetData sheetId="4258">
        <row r="1">
          <cell r="JB1">
            <v>0</v>
          </cell>
        </row>
      </sheetData>
      <sheetData sheetId="4259">
        <row r="1">
          <cell r="JB1">
            <v>0</v>
          </cell>
        </row>
      </sheetData>
      <sheetData sheetId="4260">
        <row r="1">
          <cell r="JB1">
            <v>0</v>
          </cell>
        </row>
      </sheetData>
      <sheetData sheetId="4261">
        <row r="1">
          <cell r="JB1">
            <v>0</v>
          </cell>
        </row>
      </sheetData>
      <sheetData sheetId="4262">
        <row r="1">
          <cell r="JB1">
            <v>0</v>
          </cell>
        </row>
      </sheetData>
      <sheetData sheetId="4263">
        <row r="1">
          <cell r="JB1">
            <v>0</v>
          </cell>
        </row>
      </sheetData>
      <sheetData sheetId="4264">
        <row r="1">
          <cell r="JB1">
            <v>0</v>
          </cell>
        </row>
      </sheetData>
      <sheetData sheetId="4265">
        <row r="1">
          <cell r="JB1">
            <v>0</v>
          </cell>
        </row>
      </sheetData>
      <sheetData sheetId="4266">
        <row r="1">
          <cell r="JB1">
            <v>0</v>
          </cell>
        </row>
      </sheetData>
      <sheetData sheetId="4267">
        <row r="1">
          <cell r="JB1">
            <v>0</v>
          </cell>
        </row>
      </sheetData>
      <sheetData sheetId="4268">
        <row r="1">
          <cell r="JB1">
            <v>0</v>
          </cell>
        </row>
      </sheetData>
      <sheetData sheetId="4269">
        <row r="1">
          <cell r="JB1">
            <v>0</v>
          </cell>
        </row>
      </sheetData>
      <sheetData sheetId="4270">
        <row r="1">
          <cell r="JB1">
            <v>0</v>
          </cell>
        </row>
      </sheetData>
      <sheetData sheetId="4271">
        <row r="1">
          <cell r="JB1">
            <v>0</v>
          </cell>
        </row>
      </sheetData>
      <sheetData sheetId="4272">
        <row r="1">
          <cell r="JB1">
            <v>0</v>
          </cell>
        </row>
      </sheetData>
      <sheetData sheetId="4273">
        <row r="1">
          <cell r="JB1">
            <v>0</v>
          </cell>
        </row>
      </sheetData>
      <sheetData sheetId="4274">
        <row r="1">
          <cell r="JB1">
            <v>0</v>
          </cell>
        </row>
      </sheetData>
      <sheetData sheetId="4275">
        <row r="1">
          <cell r="JB1">
            <v>0</v>
          </cell>
        </row>
      </sheetData>
      <sheetData sheetId="4276">
        <row r="1">
          <cell r="JB1">
            <v>0</v>
          </cell>
        </row>
      </sheetData>
      <sheetData sheetId="4277">
        <row r="1">
          <cell r="JB1">
            <v>0</v>
          </cell>
        </row>
      </sheetData>
      <sheetData sheetId="4278">
        <row r="1">
          <cell r="JB1">
            <v>0</v>
          </cell>
        </row>
      </sheetData>
      <sheetData sheetId="4279">
        <row r="1">
          <cell r="JB1">
            <v>0</v>
          </cell>
        </row>
      </sheetData>
      <sheetData sheetId="4280">
        <row r="1">
          <cell r="JB1">
            <v>0</v>
          </cell>
        </row>
      </sheetData>
      <sheetData sheetId="4281">
        <row r="1">
          <cell r="JB1">
            <v>0</v>
          </cell>
        </row>
      </sheetData>
      <sheetData sheetId="4282">
        <row r="1">
          <cell r="JB1">
            <v>0</v>
          </cell>
        </row>
      </sheetData>
      <sheetData sheetId="4283">
        <row r="1">
          <cell r="JB1">
            <v>0</v>
          </cell>
        </row>
      </sheetData>
      <sheetData sheetId="4284">
        <row r="1">
          <cell r="JB1">
            <v>0</v>
          </cell>
        </row>
      </sheetData>
      <sheetData sheetId="4285">
        <row r="1">
          <cell r="JB1">
            <v>0</v>
          </cell>
        </row>
      </sheetData>
      <sheetData sheetId="4286">
        <row r="1">
          <cell r="JB1">
            <v>0</v>
          </cell>
        </row>
      </sheetData>
      <sheetData sheetId="4287">
        <row r="1">
          <cell r="JB1">
            <v>0</v>
          </cell>
        </row>
      </sheetData>
      <sheetData sheetId="4288">
        <row r="1">
          <cell r="JB1">
            <v>0</v>
          </cell>
        </row>
      </sheetData>
      <sheetData sheetId="4289">
        <row r="1">
          <cell r="JB1">
            <v>0</v>
          </cell>
        </row>
      </sheetData>
      <sheetData sheetId="4290">
        <row r="1">
          <cell r="JB1">
            <v>0</v>
          </cell>
        </row>
      </sheetData>
      <sheetData sheetId="4291">
        <row r="1">
          <cell r="JB1">
            <v>0</v>
          </cell>
        </row>
      </sheetData>
      <sheetData sheetId="4292">
        <row r="1">
          <cell r="JB1">
            <v>0</v>
          </cell>
        </row>
      </sheetData>
      <sheetData sheetId="4293">
        <row r="1">
          <cell r="JB1">
            <v>0</v>
          </cell>
        </row>
      </sheetData>
      <sheetData sheetId="4294">
        <row r="1">
          <cell r="JB1">
            <v>0</v>
          </cell>
        </row>
      </sheetData>
      <sheetData sheetId="4295">
        <row r="1">
          <cell r="JB1">
            <v>0</v>
          </cell>
        </row>
      </sheetData>
      <sheetData sheetId="4296">
        <row r="1">
          <cell r="JB1">
            <v>0</v>
          </cell>
        </row>
      </sheetData>
      <sheetData sheetId="4297">
        <row r="1">
          <cell r="JB1">
            <v>0</v>
          </cell>
        </row>
      </sheetData>
      <sheetData sheetId="4298">
        <row r="1">
          <cell r="JB1">
            <v>0</v>
          </cell>
        </row>
      </sheetData>
      <sheetData sheetId="4299">
        <row r="1">
          <cell r="JB1">
            <v>0</v>
          </cell>
        </row>
      </sheetData>
      <sheetData sheetId="4300">
        <row r="1">
          <cell r="JB1">
            <v>0</v>
          </cell>
        </row>
      </sheetData>
      <sheetData sheetId="4301">
        <row r="1">
          <cell r="JB1">
            <v>0</v>
          </cell>
        </row>
      </sheetData>
      <sheetData sheetId="4302">
        <row r="1">
          <cell r="JB1">
            <v>0</v>
          </cell>
        </row>
      </sheetData>
      <sheetData sheetId="4303">
        <row r="1">
          <cell r="JB1">
            <v>0</v>
          </cell>
        </row>
      </sheetData>
      <sheetData sheetId="4304">
        <row r="1">
          <cell r="JB1">
            <v>0</v>
          </cell>
        </row>
      </sheetData>
      <sheetData sheetId="4305">
        <row r="1">
          <cell r="JB1">
            <v>0</v>
          </cell>
        </row>
      </sheetData>
      <sheetData sheetId="4306">
        <row r="1">
          <cell r="JB1">
            <v>0</v>
          </cell>
        </row>
      </sheetData>
      <sheetData sheetId="4307">
        <row r="1">
          <cell r="JB1">
            <v>0</v>
          </cell>
        </row>
      </sheetData>
      <sheetData sheetId="4308">
        <row r="1">
          <cell r="JB1">
            <v>0</v>
          </cell>
        </row>
      </sheetData>
      <sheetData sheetId="4309">
        <row r="1">
          <cell r="JB1">
            <v>0</v>
          </cell>
        </row>
      </sheetData>
      <sheetData sheetId="4310">
        <row r="1">
          <cell r="JB1">
            <v>0</v>
          </cell>
        </row>
      </sheetData>
      <sheetData sheetId="4311">
        <row r="1">
          <cell r="JB1">
            <v>0</v>
          </cell>
        </row>
      </sheetData>
      <sheetData sheetId="4312">
        <row r="1">
          <cell r="JB1">
            <v>0</v>
          </cell>
        </row>
      </sheetData>
      <sheetData sheetId="4313">
        <row r="1">
          <cell r="JB1">
            <v>0</v>
          </cell>
        </row>
      </sheetData>
      <sheetData sheetId="4314">
        <row r="1">
          <cell r="JB1">
            <v>0</v>
          </cell>
        </row>
      </sheetData>
      <sheetData sheetId="4315">
        <row r="1">
          <cell r="JB1">
            <v>0</v>
          </cell>
        </row>
      </sheetData>
      <sheetData sheetId="4316">
        <row r="1">
          <cell r="JB1">
            <v>0</v>
          </cell>
        </row>
      </sheetData>
      <sheetData sheetId="4317">
        <row r="1">
          <cell r="JB1">
            <v>0</v>
          </cell>
        </row>
      </sheetData>
      <sheetData sheetId="4318">
        <row r="1">
          <cell r="JB1">
            <v>0</v>
          </cell>
        </row>
      </sheetData>
      <sheetData sheetId="4319" refreshError="1"/>
      <sheetData sheetId="4320" refreshError="1"/>
      <sheetData sheetId="4321" refreshError="1"/>
      <sheetData sheetId="4322">
        <row r="1">
          <cell r="JB1">
            <v>0</v>
          </cell>
        </row>
      </sheetData>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sheetData sheetId="4544" refreshError="1"/>
      <sheetData sheetId="4545" refreshError="1"/>
      <sheetData sheetId="4546">
        <row r="1">
          <cell r="JB1">
            <v>0</v>
          </cell>
        </row>
      </sheetData>
      <sheetData sheetId="4547">
        <row r="1">
          <cell r="JB1">
            <v>0</v>
          </cell>
        </row>
      </sheetData>
      <sheetData sheetId="4548">
        <row r="1">
          <cell r="JB1">
            <v>0</v>
          </cell>
        </row>
      </sheetData>
      <sheetData sheetId="4549">
        <row r="1">
          <cell r="JB1">
            <v>0</v>
          </cell>
        </row>
      </sheetData>
      <sheetData sheetId="4550">
        <row r="1">
          <cell r="JB1">
            <v>0</v>
          </cell>
        </row>
      </sheetData>
      <sheetData sheetId="4551">
        <row r="1">
          <cell r="JB1">
            <v>0</v>
          </cell>
        </row>
      </sheetData>
      <sheetData sheetId="4552">
        <row r="1">
          <cell r="JB1">
            <v>0</v>
          </cell>
        </row>
      </sheetData>
      <sheetData sheetId="4553">
        <row r="1">
          <cell r="JB1">
            <v>0</v>
          </cell>
        </row>
      </sheetData>
      <sheetData sheetId="4554">
        <row r="1">
          <cell r="JB1">
            <v>0</v>
          </cell>
        </row>
      </sheetData>
      <sheetData sheetId="4555">
        <row r="1">
          <cell r="JB1">
            <v>0</v>
          </cell>
        </row>
      </sheetData>
      <sheetData sheetId="4556">
        <row r="1">
          <cell r="JB1">
            <v>0</v>
          </cell>
        </row>
      </sheetData>
      <sheetData sheetId="4557"/>
      <sheetData sheetId="4558"/>
      <sheetData sheetId="4559"/>
      <sheetData sheetId="4560"/>
      <sheetData sheetId="4561"/>
      <sheetData sheetId="4562"/>
      <sheetData sheetId="4563"/>
      <sheetData sheetId="4564">
        <row r="1">
          <cell r="JB1">
            <v>0</v>
          </cell>
        </row>
      </sheetData>
      <sheetData sheetId="4565">
        <row r="1">
          <cell r="JB1">
            <v>0</v>
          </cell>
        </row>
      </sheetData>
      <sheetData sheetId="4566">
        <row r="1">
          <cell r="JB1">
            <v>0</v>
          </cell>
        </row>
      </sheetData>
      <sheetData sheetId="4567">
        <row r="1">
          <cell r="JB1">
            <v>0</v>
          </cell>
        </row>
      </sheetData>
      <sheetData sheetId="4568">
        <row r="1">
          <cell r="JB1">
            <v>0</v>
          </cell>
        </row>
      </sheetData>
      <sheetData sheetId="4569">
        <row r="1">
          <cell r="JB1">
            <v>0</v>
          </cell>
        </row>
      </sheetData>
      <sheetData sheetId="4570">
        <row r="1">
          <cell r="JB1">
            <v>0</v>
          </cell>
        </row>
      </sheetData>
      <sheetData sheetId="4571">
        <row r="7">
          <cell r="P7" t="str">
            <v xml:space="preserve">B U D G E T A R Y </v>
          </cell>
        </row>
      </sheetData>
      <sheetData sheetId="4572">
        <row r="7">
          <cell r="P7" t="str">
            <v xml:space="preserve">B U D G E T A R Y </v>
          </cell>
        </row>
      </sheetData>
      <sheetData sheetId="4573">
        <row r="7">
          <cell r="P7">
            <v>0</v>
          </cell>
        </row>
      </sheetData>
      <sheetData sheetId="4574">
        <row r="7">
          <cell r="P7">
            <v>0</v>
          </cell>
        </row>
      </sheetData>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row r="1">
          <cell r="JB1">
            <v>0</v>
          </cell>
        </row>
      </sheetData>
      <sheetData sheetId="4590"/>
      <sheetData sheetId="4591"/>
      <sheetData sheetId="4592"/>
      <sheetData sheetId="4593"/>
      <sheetData sheetId="4594"/>
      <sheetData sheetId="4595">
        <row r="1">
          <cell r="JB1">
            <v>0</v>
          </cell>
        </row>
      </sheetData>
      <sheetData sheetId="4596">
        <row r="1">
          <cell r="JB1">
            <v>0</v>
          </cell>
        </row>
      </sheetData>
      <sheetData sheetId="4597">
        <row r="1">
          <cell r="JB1">
            <v>0</v>
          </cell>
        </row>
      </sheetData>
      <sheetData sheetId="4598">
        <row r="1">
          <cell r="JB1">
            <v>0</v>
          </cell>
        </row>
      </sheetData>
      <sheetData sheetId="4599">
        <row r="1">
          <cell r="JB1">
            <v>0</v>
          </cell>
        </row>
      </sheetData>
      <sheetData sheetId="4600">
        <row r="1">
          <cell r="JB1">
            <v>0</v>
          </cell>
        </row>
      </sheetData>
      <sheetData sheetId="4601">
        <row r="1">
          <cell r="JB1">
            <v>0</v>
          </cell>
        </row>
      </sheetData>
      <sheetData sheetId="4602">
        <row r="1">
          <cell r="JB1">
            <v>0</v>
          </cell>
        </row>
      </sheetData>
      <sheetData sheetId="4603">
        <row r="1">
          <cell r="JB1">
            <v>0</v>
          </cell>
        </row>
      </sheetData>
      <sheetData sheetId="4604">
        <row r="1">
          <cell r="JB1">
            <v>0</v>
          </cell>
        </row>
      </sheetData>
      <sheetData sheetId="4605">
        <row r="1">
          <cell r="JB1">
            <v>0</v>
          </cell>
        </row>
      </sheetData>
      <sheetData sheetId="4606">
        <row r="1">
          <cell r="JB1">
            <v>0</v>
          </cell>
        </row>
      </sheetData>
      <sheetData sheetId="4607">
        <row r="1">
          <cell r="JB1">
            <v>0</v>
          </cell>
        </row>
      </sheetData>
      <sheetData sheetId="4608">
        <row r="1">
          <cell r="JB1">
            <v>0</v>
          </cell>
        </row>
      </sheetData>
      <sheetData sheetId="4609">
        <row r="1">
          <cell r="JB1">
            <v>0</v>
          </cell>
        </row>
      </sheetData>
      <sheetData sheetId="4610">
        <row r="1">
          <cell r="JB1">
            <v>0</v>
          </cell>
        </row>
      </sheetData>
      <sheetData sheetId="4611">
        <row r="1">
          <cell r="JB1">
            <v>0</v>
          </cell>
        </row>
      </sheetData>
      <sheetData sheetId="4612">
        <row r="1">
          <cell r="JB1">
            <v>0</v>
          </cell>
        </row>
      </sheetData>
      <sheetData sheetId="4613">
        <row r="1">
          <cell r="JB1">
            <v>0</v>
          </cell>
        </row>
      </sheetData>
      <sheetData sheetId="4614">
        <row r="1">
          <cell r="JB1">
            <v>0</v>
          </cell>
        </row>
      </sheetData>
      <sheetData sheetId="4615">
        <row r="1">
          <cell r="JB1">
            <v>0</v>
          </cell>
        </row>
      </sheetData>
      <sheetData sheetId="4616">
        <row r="1">
          <cell r="JB1">
            <v>0</v>
          </cell>
        </row>
      </sheetData>
      <sheetData sheetId="4617">
        <row r="1">
          <cell r="JB1">
            <v>0</v>
          </cell>
        </row>
      </sheetData>
      <sheetData sheetId="4618">
        <row r="1">
          <cell r="JB1">
            <v>0</v>
          </cell>
        </row>
      </sheetData>
      <sheetData sheetId="4619">
        <row r="1">
          <cell r="JB1">
            <v>0</v>
          </cell>
        </row>
      </sheetData>
      <sheetData sheetId="4620">
        <row r="1">
          <cell r="JB1">
            <v>0</v>
          </cell>
        </row>
      </sheetData>
      <sheetData sheetId="4621">
        <row r="1">
          <cell r="JB1">
            <v>0</v>
          </cell>
        </row>
      </sheetData>
      <sheetData sheetId="4622">
        <row r="1">
          <cell r="JB1">
            <v>0</v>
          </cell>
        </row>
      </sheetData>
      <sheetData sheetId="4623">
        <row r="1">
          <cell r="JB1">
            <v>0</v>
          </cell>
        </row>
      </sheetData>
      <sheetData sheetId="4624">
        <row r="1">
          <cell r="JB1">
            <v>0</v>
          </cell>
        </row>
      </sheetData>
      <sheetData sheetId="4625">
        <row r="1">
          <cell r="JB1">
            <v>0</v>
          </cell>
        </row>
      </sheetData>
      <sheetData sheetId="4626">
        <row r="1">
          <cell r="JB1">
            <v>0</v>
          </cell>
        </row>
      </sheetData>
      <sheetData sheetId="4627">
        <row r="1">
          <cell r="JB1">
            <v>0</v>
          </cell>
        </row>
      </sheetData>
      <sheetData sheetId="4628">
        <row r="1">
          <cell r="JB1">
            <v>0</v>
          </cell>
        </row>
      </sheetData>
      <sheetData sheetId="4629">
        <row r="1">
          <cell r="JB1">
            <v>0</v>
          </cell>
        </row>
      </sheetData>
      <sheetData sheetId="4630">
        <row r="1">
          <cell r="JB1">
            <v>0</v>
          </cell>
        </row>
      </sheetData>
      <sheetData sheetId="4631"/>
      <sheetData sheetId="4632">
        <row r="1">
          <cell r="JB1">
            <v>0</v>
          </cell>
        </row>
      </sheetData>
      <sheetData sheetId="4633">
        <row r="7">
          <cell r="P7" t="str">
            <v xml:space="preserve">B U D G E T A R Y </v>
          </cell>
        </row>
      </sheetData>
      <sheetData sheetId="4634">
        <row r="7">
          <cell r="P7" t="str">
            <v xml:space="preserve">B U D G E T A R Y </v>
          </cell>
        </row>
      </sheetData>
      <sheetData sheetId="4635">
        <row r="7">
          <cell r="P7">
            <v>0</v>
          </cell>
        </row>
      </sheetData>
      <sheetData sheetId="4636">
        <row r="7">
          <cell r="P7">
            <v>0</v>
          </cell>
        </row>
      </sheetData>
      <sheetData sheetId="4637"/>
      <sheetData sheetId="4638"/>
      <sheetData sheetId="4639"/>
      <sheetData sheetId="4640"/>
      <sheetData sheetId="4641"/>
      <sheetData sheetId="4642"/>
      <sheetData sheetId="4643"/>
      <sheetData sheetId="4644"/>
      <sheetData sheetId="4645"/>
      <sheetData sheetId="4646"/>
      <sheetData sheetId="4647"/>
      <sheetData sheetId="4648">
        <row r="7">
          <cell r="P7" t="str">
            <v xml:space="preserve">B U D G E T A R Y </v>
          </cell>
        </row>
      </sheetData>
      <sheetData sheetId="4649">
        <row r="7">
          <cell r="P7" t="str">
            <v xml:space="preserve">B U D G E T A R Y </v>
          </cell>
        </row>
      </sheetData>
      <sheetData sheetId="4650">
        <row r="7">
          <cell r="P7">
            <v>0</v>
          </cell>
        </row>
      </sheetData>
      <sheetData sheetId="4651">
        <row r="7">
          <cell r="P7">
            <v>0</v>
          </cell>
        </row>
      </sheetData>
      <sheetData sheetId="4652"/>
      <sheetData sheetId="4653"/>
      <sheetData sheetId="4654"/>
      <sheetData sheetId="4655"/>
      <sheetData sheetId="4656"/>
      <sheetData sheetId="4657"/>
      <sheetData sheetId="4658">
        <row r="1">
          <cell r="JB1">
            <v>0</v>
          </cell>
        </row>
      </sheetData>
      <sheetData sheetId="4659">
        <row r="1">
          <cell r="JB1">
            <v>0</v>
          </cell>
        </row>
      </sheetData>
      <sheetData sheetId="4660">
        <row r="1">
          <cell r="JB1">
            <v>0</v>
          </cell>
        </row>
      </sheetData>
      <sheetData sheetId="4661">
        <row r="1">
          <cell r="JB1">
            <v>0</v>
          </cell>
        </row>
      </sheetData>
      <sheetData sheetId="4662">
        <row r="1">
          <cell r="JB1">
            <v>0</v>
          </cell>
        </row>
      </sheetData>
      <sheetData sheetId="4663">
        <row r="1">
          <cell r="JB1">
            <v>0</v>
          </cell>
        </row>
      </sheetData>
      <sheetData sheetId="4664">
        <row r="1">
          <cell r="JB1">
            <v>0</v>
          </cell>
        </row>
      </sheetData>
      <sheetData sheetId="4665">
        <row r="1">
          <cell r="JB1">
            <v>0</v>
          </cell>
        </row>
      </sheetData>
      <sheetData sheetId="4666">
        <row r="1">
          <cell r="JB1">
            <v>0</v>
          </cell>
        </row>
      </sheetData>
      <sheetData sheetId="4667">
        <row r="1">
          <cell r="JB1">
            <v>0</v>
          </cell>
        </row>
      </sheetData>
      <sheetData sheetId="4668">
        <row r="1">
          <cell r="JB1">
            <v>0</v>
          </cell>
        </row>
      </sheetData>
      <sheetData sheetId="4669">
        <row r="1">
          <cell r="JB1">
            <v>0</v>
          </cell>
        </row>
      </sheetData>
      <sheetData sheetId="4670">
        <row r="1">
          <cell r="JB1">
            <v>0</v>
          </cell>
        </row>
      </sheetData>
      <sheetData sheetId="4671">
        <row r="1">
          <cell r="JB1">
            <v>0</v>
          </cell>
        </row>
      </sheetData>
      <sheetData sheetId="4672">
        <row r="1">
          <cell r="JB1">
            <v>0</v>
          </cell>
        </row>
      </sheetData>
      <sheetData sheetId="4673">
        <row r="1">
          <cell r="JB1">
            <v>0</v>
          </cell>
        </row>
      </sheetData>
      <sheetData sheetId="4674">
        <row r="1">
          <cell r="JB1">
            <v>0</v>
          </cell>
        </row>
      </sheetData>
      <sheetData sheetId="4675">
        <row r="1">
          <cell r="JB1">
            <v>0</v>
          </cell>
        </row>
      </sheetData>
      <sheetData sheetId="4676">
        <row r="1">
          <cell r="JB1">
            <v>0</v>
          </cell>
        </row>
      </sheetData>
      <sheetData sheetId="4677">
        <row r="1">
          <cell r="JB1">
            <v>0</v>
          </cell>
        </row>
      </sheetData>
      <sheetData sheetId="4678">
        <row r="1">
          <cell r="JB1">
            <v>0</v>
          </cell>
        </row>
      </sheetData>
      <sheetData sheetId="4679">
        <row r="1">
          <cell r="JB1">
            <v>0</v>
          </cell>
        </row>
      </sheetData>
      <sheetData sheetId="4680">
        <row r="1">
          <cell r="JB1">
            <v>0</v>
          </cell>
        </row>
      </sheetData>
      <sheetData sheetId="4681">
        <row r="1">
          <cell r="JB1">
            <v>0</v>
          </cell>
        </row>
      </sheetData>
      <sheetData sheetId="4682">
        <row r="1">
          <cell r="JB1">
            <v>0</v>
          </cell>
        </row>
      </sheetData>
      <sheetData sheetId="4683">
        <row r="1">
          <cell r="JB1">
            <v>0</v>
          </cell>
        </row>
      </sheetData>
      <sheetData sheetId="4684">
        <row r="1">
          <cell r="JB1">
            <v>0</v>
          </cell>
        </row>
      </sheetData>
      <sheetData sheetId="4685">
        <row r="1">
          <cell r="JB1">
            <v>0</v>
          </cell>
        </row>
      </sheetData>
      <sheetData sheetId="4686">
        <row r="1">
          <cell r="JB1">
            <v>0</v>
          </cell>
        </row>
      </sheetData>
      <sheetData sheetId="4687">
        <row r="1">
          <cell r="JB1">
            <v>0</v>
          </cell>
        </row>
      </sheetData>
      <sheetData sheetId="4688">
        <row r="1">
          <cell r="JB1">
            <v>0</v>
          </cell>
        </row>
      </sheetData>
      <sheetData sheetId="4689">
        <row r="1">
          <cell r="JB1">
            <v>0</v>
          </cell>
        </row>
      </sheetData>
      <sheetData sheetId="4690">
        <row r="1">
          <cell r="JB1">
            <v>0</v>
          </cell>
        </row>
      </sheetData>
      <sheetData sheetId="4691">
        <row r="1">
          <cell r="JB1">
            <v>0</v>
          </cell>
        </row>
      </sheetData>
      <sheetData sheetId="4692">
        <row r="1">
          <cell r="JB1">
            <v>0</v>
          </cell>
        </row>
      </sheetData>
      <sheetData sheetId="4693"/>
      <sheetData sheetId="4694"/>
      <sheetData sheetId="4695">
        <row r="7">
          <cell r="P7" t="str">
            <v xml:space="preserve">B U D G E T A R Y </v>
          </cell>
        </row>
      </sheetData>
      <sheetData sheetId="4696">
        <row r="7">
          <cell r="P7" t="str">
            <v xml:space="preserve">B U D G E T A R Y </v>
          </cell>
        </row>
      </sheetData>
      <sheetData sheetId="4697">
        <row r="7">
          <cell r="P7">
            <v>0</v>
          </cell>
        </row>
      </sheetData>
      <sheetData sheetId="4698">
        <row r="7">
          <cell r="P7">
            <v>0</v>
          </cell>
        </row>
      </sheetData>
      <sheetData sheetId="4699"/>
      <sheetData sheetId="4700"/>
      <sheetData sheetId="4701"/>
      <sheetData sheetId="4702"/>
      <sheetData sheetId="4703"/>
      <sheetData sheetId="4704"/>
      <sheetData sheetId="4705"/>
      <sheetData sheetId="4706"/>
      <sheetData sheetId="4707"/>
      <sheetData sheetId="4708"/>
      <sheetData sheetId="4709"/>
      <sheetData sheetId="4710">
        <row r="7">
          <cell r="P7" t="str">
            <v xml:space="preserve">B U D G E T A R Y </v>
          </cell>
        </row>
      </sheetData>
      <sheetData sheetId="4711">
        <row r="7">
          <cell r="P7" t="str">
            <v xml:space="preserve">B U D G E T A R Y </v>
          </cell>
        </row>
      </sheetData>
      <sheetData sheetId="4712">
        <row r="7">
          <cell r="P7">
            <v>0</v>
          </cell>
        </row>
      </sheetData>
      <sheetData sheetId="4713">
        <row r="7">
          <cell r="P7">
            <v>0</v>
          </cell>
        </row>
      </sheetData>
      <sheetData sheetId="4714"/>
      <sheetData sheetId="4715"/>
      <sheetData sheetId="4716"/>
      <sheetData sheetId="4717"/>
      <sheetData sheetId="4718"/>
      <sheetData sheetId="4719"/>
      <sheetData sheetId="4720"/>
      <sheetData sheetId="4721"/>
      <sheetData sheetId="4722">
        <row r="1">
          <cell r="JB1">
            <v>0</v>
          </cell>
        </row>
      </sheetData>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row r="1">
          <cell r="JB1">
            <v>0</v>
          </cell>
        </row>
      </sheetData>
      <sheetData sheetId="4736">
        <row r="1">
          <cell r="JB1">
            <v>0</v>
          </cell>
        </row>
      </sheetData>
      <sheetData sheetId="4737">
        <row r="1">
          <cell r="JB1">
            <v>0</v>
          </cell>
        </row>
      </sheetData>
      <sheetData sheetId="4738">
        <row r="1">
          <cell r="JB1">
            <v>0</v>
          </cell>
        </row>
      </sheetData>
      <sheetData sheetId="4739">
        <row r="1">
          <cell r="JB1">
            <v>0</v>
          </cell>
        </row>
      </sheetData>
      <sheetData sheetId="4740">
        <row r="1">
          <cell r="JB1">
            <v>0</v>
          </cell>
        </row>
      </sheetData>
      <sheetData sheetId="4741">
        <row r="1">
          <cell r="JB1">
            <v>0</v>
          </cell>
        </row>
      </sheetData>
      <sheetData sheetId="4742">
        <row r="1">
          <cell r="JB1">
            <v>0</v>
          </cell>
        </row>
      </sheetData>
      <sheetData sheetId="4743">
        <row r="1">
          <cell r="JB1">
            <v>0</v>
          </cell>
        </row>
      </sheetData>
      <sheetData sheetId="4744">
        <row r="1">
          <cell r="JB1">
            <v>0</v>
          </cell>
        </row>
      </sheetData>
      <sheetData sheetId="4745">
        <row r="1">
          <cell r="JB1">
            <v>0</v>
          </cell>
        </row>
      </sheetData>
      <sheetData sheetId="4746">
        <row r="1">
          <cell r="JB1">
            <v>0</v>
          </cell>
        </row>
      </sheetData>
      <sheetData sheetId="4747">
        <row r="1">
          <cell r="JB1">
            <v>0</v>
          </cell>
        </row>
      </sheetData>
      <sheetData sheetId="4748">
        <row r="1">
          <cell r="JB1">
            <v>0</v>
          </cell>
        </row>
      </sheetData>
      <sheetData sheetId="4749">
        <row r="1">
          <cell r="JB1">
            <v>0</v>
          </cell>
        </row>
      </sheetData>
      <sheetData sheetId="4750">
        <row r="1">
          <cell r="JB1">
            <v>0</v>
          </cell>
        </row>
      </sheetData>
      <sheetData sheetId="4751">
        <row r="1">
          <cell r="JB1">
            <v>0</v>
          </cell>
        </row>
      </sheetData>
      <sheetData sheetId="4752">
        <row r="1">
          <cell r="JB1">
            <v>0</v>
          </cell>
        </row>
      </sheetData>
      <sheetData sheetId="4753">
        <row r="1">
          <cell r="JB1">
            <v>0</v>
          </cell>
        </row>
      </sheetData>
      <sheetData sheetId="4754">
        <row r="1">
          <cell r="JB1">
            <v>0</v>
          </cell>
        </row>
      </sheetData>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row r="7">
          <cell r="P7" t="str">
            <v xml:space="preserve">B U D G E T A R Y </v>
          </cell>
        </row>
      </sheetData>
      <sheetData sheetId="4773">
        <row r="7">
          <cell r="P7" t="str">
            <v xml:space="preserve">B U D G E T A R Y </v>
          </cell>
        </row>
      </sheetData>
      <sheetData sheetId="4774">
        <row r="7">
          <cell r="P7">
            <v>0</v>
          </cell>
        </row>
      </sheetData>
      <sheetData sheetId="4775">
        <row r="7">
          <cell r="P7">
            <v>0</v>
          </cell>
        </row>
      </sheetData>
      <sheetData sheetId="4776"/>
      <sheetData sheetId="4777"/>
      <sheetData sheetId="4778"/>
      <sheetData sheetId="4779"/>
      <sheetData sheetId="4780"/>
      <sheetData sheetId="4781"/>
      <sheetData sheetId="4782"/>
      <sheetData sheetId="4783"/>
      <sheetData sheetId="4784">
        <row r="1">
          <cell r="JB1">
            <v>0</v>
          </cell>
        </row>
      </sheetData>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ow r="1">
          <cell r="JB1">
            <v>0</v>
          </cell>
        </row>
      </sheetData>
      <sheetData sheetId="5048">
        <row r="1">
          <cell r="JB1">
            <v>0</v>
          </cell>
        </row>
      </sheetData>
      <sheetData sheetId="5049"/>
      <sheetData sheetId="5050">
        <row r="1">
          <cell r="JB1">
            <v>0</v>
          </cell>
        </row>
      </sheetData>
      <sheetData sheetId="5051">
        <row r="1">
          <cell r="JB1">
            <v>0</v>
          </cell>
        </row>
      </sheetData>
      <sheetData sheetId="5052">
        <row r="1">
          <cell r="JB1">
            <v>0</v>
          </cell>
        </row>
      </sheetData>
      <sheetData sheetId="5053">
        <row r="1">
          <cell r="JB1">
            <v>0</v>
          </cell>
        </row>
      </sheetData>
      <sheetData sheetId="5054">
        <row r="1">
          <cell r="JB1">
            <v>0</v>
          </cell>
        </row>
      </sheetData>
      <sheetData sheetId="5055">
        <row r="1">
          <cell r="JB1">
            <v>0</v>
          </cell>
        </row>
      </sheetData>
      <sheetData sheetId="5056">
        <row r="1">
          <cell r="JB1">
            <v>0</v>
          </cell>
        </row>
      </sheetData>
      <sheetData sheetId="5057">
        <row r="1">
          <cell r="JB1">
            <v>0</v>
          </cell>
        </row>
      </sheetData>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row r="7">
          <cell r="P7" t="str">
            <v xml:space="preserve">B U D G E T A R Y </v>
          </cell>
        </row>
      </sheetData>
      <sheetData sheetId="5105"/>
      <sheetData sheetId="5106">
        <row r="7">
          <cell r="P7" t="str">
            <v xml:space="preserve">B U D G E T A R Y </v>
          </cell>
        </row>
      </sheetData>
      <sheetData sheetId="5107">
        <row r="1">
          <cell r="JB1">
            <v>0</v>
          </cell>
        </row>
      </sheetData>
      <sheetData sheetId="5108">
        <row r="1">
          <cell r="JB1">
            <v>0</v>
          </cell>
        </row>
      </sheetData>
      <sheetData sheetId="5109">
        <row r="1">
          <cell r="JB1">
            <v>0</v>
          </cell>
        </row>
      </sheetData>
      <sheetData sheetId="5110">
        <row r="1">
          <cell r="JB1">
            <v>0</v>
          </cell>
        </row>
      </sheetData>
      <sheetData sheetId="5111"/>
      <sheetData sheetId="5112">
        <row r="1">
          <cell r="JB1">
            <v>0</v>
          </cell>
        </row>
      </sheetData>
      <sheetData sheetId="5113">
        <row r="1">
          <cell r="JB1">
            <v>0</v>
          </cell>
        </row>
      </sheetData>
      <sheetData sheetId="5114">
        <row r="1">
          <cell r="JB1">
            <v>0</v>
          </cell>
        </row>
      </sheetData>
      <sheetData sheetId="5115">
        <row r="1">
          <cell r="JB1">
            <v>0</v>
          </cell>
        </row>
      </sheetData>
      <sheetData sheetId="5116">
        <row r="1">
          <cell r="JB1">
            <v>0</v>
          </cell>
        </row>
      </sheetData>
      <sheetData sheetId="5117">
        <row r="1">
          <cell r="JB1">
            <v>0</v>
          </cell>
        </row>
      </sheetData>
      <sheetData sheetId="5118">
        <row r="1">
          <cell r="JB1">
            <v>0</v>
          </cell>
        </row>
      </sheetData>
      <sheetData sheetId="5119">
        <row r="1">
          <cell r="JB1">
            <v>0</v>
          </cell>
        </row>
      </sheetData>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MONTHS "/>
      <sheetName val="6MONTHS"/>
      <sheetName val="staffsched"/>
      <sheetName val="SEX"/>
      <sheetName val="FORM-VAR"/>
      <sheetName val="Equipment"/>
      <sheetName val="Data"/>
      <sheetName val="Vat tu XD"/>
      <sheetName val="PRICE LIST"/>
      <sheetName val="Items"/>
      <sheetName val="직공비"/>
      <sheetName val="EurotoolsXRates"/>
      <sheetName val="Bill 2.2 Villa 2 beds"/>
      <sheetName val="Architectural works"/>
      <sheetName val="Material"/>
      <sheetName val="Khoi luong"/>
      <sheetName val="Manpower"/>
      <sheetName val="tifico"/>
      <sheetName val="items left"/>
      <sheetName val="DI-ESTI"/>
      <sheetName val="산출내역서집계표"/>
      <sheetName val="200"/>
      <sheetName val="Gia"/>
      <sheetName val="BK Unit Rate"/>
      <sheetName val="breakdown"/>
      <sheetName val="청천내"/>
      <sheetName val="RAB AR&amp;STR"/>
      <sheetName val="Rate (refer vn prj)"/>
      <sheetName val="Areas"/>
      <sheetName val="Rebar"/>
      <sheetName val="평가데이터"/>
      <sheetName val="DONGIA"/>
      <sheetName val="DON GIA"/>
      <sheetName val="DG"/>
      <sheetName val="Tiepdia"/>
      <sheetName val="TDTKP"/>
      <sheetName val="CHITIET VL-NC"/>
      <sheetName val="TH-Dien"/>
      <sheetName val="covere"/>
      <sheetName val="FINALSUM"/>
      <sheetName val="RW_Option"/>
      <sheetName val="Structural work"/>
      <sheetName val="Electrical Systems"/>
      <sheetName val="Plumbing Systems"/>
      <sheetName val="Air Conditioning"/>
      <sheetName val="External work"/>
      <sheetName val="Furniture"/>
      <sheetName val="2000년1차"/>
      <sheetName val="전체"/>
      <sheetName val="Summary"/>
      <sheetName val="을"/>
      <sheetName val="Input"/>
      <sheetName val="Cost_Categories"/>
      <sheetName val="P"/>
      <sheetName val="STA"/>
      <sheetName val="GFA 1"/>
      <sheetName val="내역"/>
      <sheetName val="LE"/>
      <sheetName val="정렬"/>
      <sheetName val="CFA"/>
      <sheetName val="Summary - Budget"/>
      <sheetName val="Notes"/>
      <sheetName val="Progress Work Done"/>
      <sheetName val="FitOutConfCentre"/>
      <sheetName val="Detail"/>
      <sheetName val="Quantities_Summa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WIRING DEVICES"/>
      <sheetName val="BOQ Lighting ( CFC )"/>
      <sheetName val="BOQ Lighting ( L&amp;E,Thia )"/>
      <sheetName val="BOQ Fire-AccessControl(DEF)"/>
      <sheetName val="BOQ Cable Tray-(Vietstar-VN)"/>
      <sheetName val="BOQ Access-(Advantec)"/>
      <sheetName val="BOQ PA-cable-Connet(Bosch-Thia)"/>
      <sheetName val="BOQ ELV Cable (FirstCam-Local)"/>
      <sheetName val="BOQ-CCTV&amp;PA- AcceS (Bosch-Thia)"/>
      <sheetName val="BOQ Cable (LS-Vina - VN)"/>
      <sheetName val="BOQ Cable-Facen"/>
      <sheetName val="BOQ Cable Summary"/>
      <sheetName val="Summary"/>
      <sheetName val="BOQ of Equipment cw spare"/>
      <sheetName val="BMS"/>
      <sheetName val="DB"/>
      <sheetName val="Data,Tel &amp; FIDS"/>
      <sheetName val="CCTV"/>
      <sheetName val="PAS"/>
      <sheetName val="Fire Detection"/>
      <sheetName val="Fire Protection&amp;Sky dome"/>
      <sheetName val="Cable Tray"/>
      <sheetName val="Access control"/>
      <sheetName val="Lighting"/>
      <sheetName val="Data"/>
      <sheetName val="Takeoff"/>
      <sheetName val="items left"/>
      <sheetName val="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ITEM"/>
      <sheetName val="Cover"/>
      <sheetName val="Sheet5"/>
      <sheetName val="하수급견적대비"/>
      <sheetName val="A-4"/>
      <sheetName val="Dae_Jiju"/>
      <sheetName val="Sikje_ingun"/>
      <sheetName val="TREE_D"/>
      <sheetName val="단위중량"/>
      <sheetName val="장비당단가 (1)"/>
      <sheetName val="을"/>
      <sheetName val="일반부표"/>
      <sheetName val="공비대비"/>
      <sheetName val="WORK"/>
      <sheetName val="Y-WORK"/>
      <sheetName val="견적서"/>
      <sheetName val="시행예산"/>
      <sheetName val="한일양산"/>
      <sheetName val="Sheet4"/>
      <sheetName val="c_balju"/>
      <sheetName val="건축내역"/>
      <sheetName val="실행철강하도"/>
      <sheetName val=" 견적서"/>
      <sheetName val="수목표준대가"/>
      <sheetName val="1.맹암거관련"/>
      <sheetName val="입찰안"/>
      <sheetName val="L형옹벽(key)"/>
      <sheetName val="3BL공동구 수량"/>
      <sheetName val="BSD (2)"/>
      <sheetName val="내역"/>
      <sheetName val="동원인원"/>
      <sheetName val="BQ"/>
      <sheetName val="BID"/>
      <sheetName val="환률"/>
      <sheetName val="차액보증"/>
      <sheetName val="GAEYO"/>
      <sheetName val="Site Expenses"/>
      <sheetName val="토목내역"/>
      <sheetName val="가시설수량"/>
      <sheetName val="단위수량"/>
      <sheetName val="ilch"/>
      <sheetName val="설계"/>
      <sheetName val="Sheet1"/>
      <sheetName val="데이타"/>
      <sheetName val="식재인부"/>
      <sheetName val="DATA"/>
      <sheetName val="공사비 내역 (가)"/>
      <sheetName val="gyun"/>
      <sheetName val="일위대가"/>
      <sheetName val="적용률"/>
      <sheetName val="20관리비율"/>
      <sheetName val="일위대가목록"/>
      <sheetName val="부대내역"/>
      <sheetName val="일위"/>
      <sheetName val="영동(D)"/>
      <sheetName val="공통부대비"/>
      <sheetName val="산업개발안내서"/>
      <sheetName val="MOTOR"/>
      <sheetName val="도급"/>
      <sheetName val="공문"/>
      <sheetName val="FAB별"/>
      <sheetName val="투찰"/>
      <sheetName val="Proposal"/>
      <sheetName val="원가계산"/>
      <sheetName val="01"/>
      <sheetName val="IPL_SCHEDULE"/>
      <sheetName val="기계내역"/>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변압기 및 발전기 용량"/>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공량산출서"/>
      <sheetName val="공내역"/>
      <sheetName val="#REF"/>
      <sheetName val="집계표"/>
      <sheetName val="실행철강하도"/>
      <sheetName val="일반공사"/>
      <sheetName val="갑지"/>
      <sheetName val="입찰안"/>
      <sheetName val="차액보증"/>
      <sheetName val="노임"/>
      <sheetName val="저"/>
      <sheetName val="SG"/>
      <sheetName val="토공"/>
      <sheetName val="배수공"/>
      <sheetName val="구조물공"/>
      <sheetName val="포장공"/>
      <sheetName val="부대공"/>
      <sheetName val="실행대비"/>
      <sheetName val="공내역(해미1공구)"/>
      <sheetName val="진짜설계"/>
      <sheetName val="JUCKEYK"/>
      <sheetName val="조건표"/>
      <sheetName val="결과조달"/>
      <sheetName val="내역"/>
      <sheetName val="일위대가"/>
      <sheetName val="도급"/>
      <sheetName val="영업.일1"/>
      <sheetName val="TEL"/>
      <sheetName val="항목(1)"/>
      <sheetName val="BOOK4"/>
      <sheetName val="as boq list up"/>
      <sheetName val="11"/>
      <sheetName val="노무비"/>
      <sheetName val="산근"/>
      <sheetName val="계정"/>
      <sheetName val="업무분장"/>
      <sheetName val="CALENDAR"/>
      <sheetName val="SUMMARY"/>
      <sheetName val="PAINT"/>
      <sheetName val="관람석제출"/>
      <sheetName val="부대대비"/>
      <sheetName val="냉연집계"/>
      <sheetName val="데이타"/>
      <sheetName val="DATA"/>
      <sheetName val="정부노임단가"/>
      <sheetName val="사진"/>
      <sheetName val="Bill No.02"/>
    </sheetNames>
    <sheetDataSet>
      <sheetData sheetId="0" refreshError="1">
        <row r="1">
          <cell r="A1" t="str">
            <v>명 칭</v>
          </cell>
        </row>
        <row r="2">
          <cell r="A2" t="str">
            <v>해미-덕산(제1공구)간도로확장 및 포장공사</v>
          </cell>
        </row>
        <row r="3">
          <cell r="A3" t="str">
            <v>1.토          공</v>
          </cell>
        </row>
        <row r="4">
          <cell r="A4" t="str">
            <v>1.01기존구조물철거공</v>
          </cell>
        </row>
        <row r="5">
          <cell r="A5" t="str">
            <v>a.무근콘크리트깨기</v>
          </cell>
        </row>
        <row r="6">
          <cell r="A6" t="str">
            <v>-1.무근콘크리트깨기</v>
          </cell>
        </row>
        <row r="7">
          <cell r="A7" t="str">
            <v>-2.무근콘크리트깨기</v>
          </cell>
        </row>
        <row r="8">
          <cell r="A8" t="str">
            <v>b.철근콘크리트깨기</v>
          </cell>
        </row>
        <row r="9">
          <cell r="A9" t="str">
            <v>-1.철근콘크리트깨기</v>
          </cell>
        </row>
        <row r="10">
          <cell r="A10" t="str">
            <v>c.석축헐기</v>
          </cell>
        </row>
        <row r="11">
          <cell r="A11" t="str">
            <v>d.기존포장깨기</v>
          </cell>
        </row>
        <row r="12">
          <cell r="A12" t="str">
            <v>-1.콘크리트포장깨기</v>
          </cell>
        </row>
        <row r="13">
          <cell r="A13" t="str">
            <v>-2.아스팔트포장깨기</v>
          </cell>
        </row>
        <row r="14">
          <cell r="A14" t="str">
            <v>e.보도블럭포장헐기</v>
          </cell>
        </row>
        <row r="15">
          <cell r="A15" t="str">
            <v>f.기계절단</v>
          </cell>
        </row>
        <row r="16">
          <cell r="A16" t="str">
            <v>-1.콘크리트절단</v>
          </cell>
        </row>
        <row r="17">
          <cell r="A17" t="str">
            <v>-2.아스팔트포장절단</v>
          </cell>
        </row>
        <row r="18">
          <cell r="A18" t="str">
            <v>1.02.측구 뚝쌓기</v>
          </cell>
        </row>
        <row r="19">
          <cell r="A19" t="str">
            <v>1.03.표토제거</v>
          </cell>
        </row>
        <row r="20">
          <cell r="A20" t="str">
            <v>a.답구간</v>
          </cell>
        </row>
        <row r="21">
          <cell r="A21" t="str">
            <v>b.답외구간</v>
          </cell>
        </row>
        <row r="22">
          <cell r="A22" t="str">
            <v>1.04.벌개 제근</v>
          </cell>
        </row>
        <row r="23">
          <cell r="A23" t="str">
            <v>1.05 흙깍기공</v>
          </cell>
        </row>
        <row r="24">
          <cell r="A24" t="str">
            <v>a.토사깍기</v>
          </cell>
        </row>
        <row r="25">
          <cell r="A25" t="str">
            <v>b.리핑암깍기</v>
          </cell>
        </row>
        <row r="26">
          <cell r="A26" t="str">
            <v>c.발파암깍기</v>
          </cell>
        </row>
        <row r="27">
          <cell r="A27" t="str">
            <v>-1.편절암</v>
          </cell>
        </row>
        <row r="28">
          <cell r="A28" t="str">
            <v>-2.리퍼병행</v>
          </cell>
        </row>
        <row r="29">
          <cell r="A29" t="str">
            <v>-3.브레이카</v>
          </cell>
        </row>
        <row r="30">
          <cell r="A30" t="str">
            <v>-4.크롤러드릴</v>
          </cell>
        </row>
        <row r="31">
          <cell r="A31" t="str">
            <v>1.06 흙운반공</v>
          </cell>
        </row>
        <row r="32">
          <cell r="A32" t="str">
            <v>a.무    대</v>
          </cell>
        </row>
        <row r="33">
          <cell r="A33" t="str">
            <v>-1.토    사</v>
          </cell>
        </row>
        <row r="34">
          <cell r="A34" t="str">
            <v>-2.리 핑 암</v>
          </cell>
        </row>
        <row r="35">
          <cell r="A35" t="str">
            <v>-3.발 파 암</v>
          </cell>
        </row>
        <row r="36">
          <cell r="A36" t="str">
            <v>b.도    쟈</v>
          </cell>
        </row>
        <row r="37">
          <cell r="A37" t="str">
            <v>-1.토    사</v>
          </cell>
        </row>
        <row r="38">
          <cell r="A38" t="str">
            <v>-2.리 핑 암</v>
          </cell>
        </row>
        <row r="39">
          <cell r="A39" t="str">
            <v>-3.발 파 암</v>
          </cell>
        </row>
        <row r="40">
          <cell r="A40" t="str">
            <v>c.덤    프</v>
          </cell>
        </row>
        <row r="41">
          <cell r="A41" t="str">
            <v>-1.토    사</v>
          </cell>
        </row>
        <row r="42">
          <cell r="A42" t="str">
            <v>-2.리 핑 암</v>
          </cell>
        </row>
        <row r="43">
          <cell r="A43" t="str">
            <v>-3.발 파 암</v>
          </cell>
        </row>
        <row r="44">
          <cell r="A44" t="str">
            <v>d.사토운반</v>
          </cell>
        </row>
        <row r="45">
          <cell r="A45" t="str">
            <v>-1.토    사</v>
          </cell>
        </row>
        <row r="46">
          <cell r="A46" t="str">
            <v>1.07 흙쌓기공</v>
          </cell>
        </row>
        <row r="47">
          <cell r="A47" t="str">
            <v>a.노    체</v>
          </cell>
        </row>
        <row r="48">
          <cell r="A48" t="str">
            <v>b.노    상</v>
          </cell>
        </row>
        <row r="49">
          <cell r="A49" t="str">
            <v>c.녹 지 대</v>
          </cell>
        </row>
        <row r="50">
          <cell r="A50" t="str">
            <v>1.08.층따기</v>
          </cell>
        </row>
        <row r="51">
          <cell r="A51" t="str">
            <v>1.09.노상준비공</v>
          </cell>
        </row>
        <row r="52">
          <cell r="A52" t="str">
            <v>a.기존도로부</v>
          </cell>
        </row>
        <row r="53">
          <cell r="A53" t="str">
            <v>b.절토부</v>
          </cell>
        </row>
        <row r="54">
          <cell r="A54" t="str">
            <v>1.10 비탈면보호공</v>
          </cell>
        </row>
        <row r="55">
          <cell r="A55" t="str">
            <v>a.절토부</v>
          </cell>
        </row>
        <row r="56">
          <cell r="A56" t="str">
            <v>-1.거적덮기</v>
          </cell>
        </row>
        <row r="57">
          <cell r="A57" t="str">
            <v>-2.암절개면 보호식재공</v>
          </cell>
        </row>
        <row r="58">
          <cell r="A58" t="str">
            <v>-3.암절개면 보호식재공</v>
          </cell>
        </row>
        <row r="59">
          <cell r="A59" t="str">
            <v>b.성토부</v>
          </cell>
        </row>
        <row r="60">
          <cell r="A60" t="str">
            <v>-1.성토비탈면 다짐</v>
          </cell>
        </row>
        <row r="61">
          <cell r="A61" t="str">
            <v>-2.거적덮기</v>
          </cell>
        </row>
        <row r="62">
          <cell r="A62" t="str">
            <v>c.면고르기</v>
          </cell>
        </row>
        <row r="63">
          <cell r="A63" t="str">
            <v>-1.리핑암</v>
          </cell>
        </row>
        <row r="64">
          <cell r="A64" t="str">
            <v>-2.발파암</v>
          </cell>
        </row>
        <row r="65">
          <cell r="A65" t="str">
            <v>1.11.공사중비탈면보호시설</v>
          </cell>
        </row>
        <row r="66">
          <cell r="A66" t="str">
            <v>a.비탈면가보호망</v>
          </cell>
        </row>
        <row r="67">
          <cell r="A67" t="str">
            <v>b.가도수로공</v>
          </cell>
        </row>
        <row r="68">
          <cell r="A68" t="str">
            <v>1.12.비탈면 안정검토비</v>
          </cell>
        </row>
        <row r="69">
          <cell r="A69" t="str">
            <v>a.지표조사비</v>
          </cell>
        </row>
        <row r="70">
          <cell r="A70" t="str">
            <v>b.시추조사비</v>
          </cell>
        </row>
        <row r="71">
          <cell r="A71" t="str">
            <v>-1.기구설치비</v>
          </cell>
        </row>
        <row r="72">
          <cell r="A72" t="str">
            <v>-2.토사층</v>
          </cell>
        </row>
        <row r="73">
          <cell r="A73" t="str">
            <v>-3.연암층</v>
          </cell>
        </row>
        <row r="74">
          <cell r="A74" t="str">
            <v>-4.경암층</v>
          </cell>
        </row>
        <row r="75">
          <cell r="A75" t="str">
            <v>c.탄성파탐사</v>
          </cell>
        </row>
        <row r="76">
          <cell r="A76" t="str">
            <v>d.실내실험</v>
          </cell>
        </row>
        <row r="77">
          <cell r="A77" t="str">
            <v>e.성과분석</v>
          </cell>
        </row>
        <row r="78">
          <cell r="A78" t="str">
            <v>1.13 토공규준틀</v>
          </cell>
        </row>
        <row r="79">
          <cell r="A79" t="str">
            <v>a.비탈규준틀</v>
          </cell>
        </row>
        <row r="80">
          <cell r="A80" t="str">
            <v>b.수평규준틀</v>
          </cell>
        </row>
        <row r="81">
          <cell r="A81" t="str">
            <v>1.14 저수지준설</v>
          </cell>
        </row>
        <row r="82">
          <cell r="A82" t="str">
            <v>2.배    수    공</v>
          </cell>
        </row>
        <row r="83">
          <cell r="A83" t="str">
            <v>2.01 토    공</v>
          </cell>
        </row>
        <row r="84">
          <cell r="A84" t="str">
            <v>a.측구터파기</v>
          </cell>
        </row>
        <row r="85">
          <cell r="A85" t="str">
            <v>-1.측구터파기</v>
          </cell>
        </row>
        <row r="86">
          <cell r="A86" t="str">
            <v>-2.측구터파기</v>
          </cell>
        </row>
        <row r="87">
          <cell r="A87" t="str">
            <v>-3.측구되메우기및다짐</v>
          </cell>
        </row>
        <row r="88">
          <cell r="A88" t="str">
            <v>b.구조물터파기</v>
          </cell>
        </row>
        <row r="89">
          <cell r="A89" t="str">
            <v>-1.육상토사</v>
          </cell>
        </row>
        <row r="90">
          <cell r="A90" t="str">
            <v>-2.육상토사</v>
          </cell>
        </row>
        <row r="91">
          <cell r="A91" t="str">
            <v>-3.육상토사</v>
          </cell>
        </row>
        <row r="92">
          <cell r="A92" t="str">
            <v>-4.육상토사</v>
          </cell>
        </row>
        <row r="93">
          <cell r="A93" t="str">
            <v>-5.육상토사</v>
          </cell>
        </row>
        <row r="94">
          <cell r="A94" t="str">
            <v>-6.육상토사</v>
          </cell>
        </row>
        <row r="95">
          <cell r="A95" t="str">
            <v>-7.육상리핑암</v>
          </cell>
        </row>
        <row r="96">
          <cell r="A96" t="str">
            <v>-8.육상발파암</v>
          </cell>
        </row>
        <row r="97">
          <cell r="A97" t="str">
            <v>-9.용수토사</v>
          </cell>
        </row>
        <row r="98">
          <cell r="A98" t="str">
            <v>-10.용수토사</v>
          </cell>
        </row>
        <row r="99">
          <cell r="A99" t="str">
            <v>c.되메우기(기계50%,인력50%)</v>
          </cell>
        </row>
        <row r="100">
          <cell r="A100" t="str">
            <v>2.02.측구공</v>
          </cell>
        </row>
        <row r="101">
          <cell r="A101" t="str">
            <v>a.L형측구</v>
          </cell>
        </row>
        <row r="102">
          <cell r="A102" t="str">
            <v>-1.형식-1</v>
          </cell>
        </row>
        <row r="103">
          <cell r="A103" t="str">
            <v>-2.형식-2</v>
          </cell>
        </row>
        <row r="104">
          <cell r="A104" t="str">
            <v>-3.형식-3</v>
          </cell>
        </row>
        <row r="105">
          <cell r="A105" t="str">
            <v>-4.형식-4(부체도로)</v>
          </cell>
        </row>
        <row r="106">
          <cell r="A106" t="str">
            <v>-5.성토부L형측구</v>
          </cell>
        </row>
        <row r="107">
          <cell r="A107" t="str">
            <v>-6.형식-5(절토부소단측구)</v>
          </cell>
        </row>
        <row r="108">
          <cell r="A108" t="str">
            <v>-7.L형측구변화구간</v>
          </cell>
        </row>
        <row r="109">
          <cell r="A109" t="str">
            <v>-8.L형측구변화구간</v>
          </cell>
        </row>
        <row r="110">
          <cell r="A110" t="str">
            <v>b.U형측구</v>
          </cell>
        </row>
        <row r="111">
          <cell r="A111" t="str">
            <v>-1.형식-1</v>
          </cell>
        </row>
        <row r="112">
          <cell r="A112" t="str">
            <v>-2.형식-6</v>
          </cell>
        </row>
        <row r="113">
          <cell r="A113" t="str">
            <v>c.V형측구</v>
          </cell>
        </row>
        <row r="114">
          <cell r="A114" t="str">
            <v>-1.형식-2</v>
          </cell>
        </row>
        <row r="115">
          <cell r="A115" t="str">
            <v>-2.형식-3</v>
          </cell>
        </row>
        <row r="116">
          <cell r="A116" t="str">
            <v>d.산마루 측구</v>
          </cell>
        </row>
        <row r="117">
          <cell r="A117" t="str">
            <v>2.03 맹암거</v>
          </cell>
        </row>
        <row r="118">
          <cell r="A118" t="str">
            <v>a.형식-1 (L형측구하단)</v>
          </cell>
        </row>
        <row r="119">
          <cell r="A119" t="str">
            <v>b.형식-2 (L형측구하단)</v>
          </cell>
        </row>
        <row r="120">
          <cell r="A120" t="str">
            <v>c.형식-3 (절성경계)</v>
          </cell>
        </row>
        <row r="121">
          <cell r="A121" t="str">
            <v>2.04 횡배수관</v>
          </cell>
        </row>
        <row r="122">
          <cell r="A122" t="str">
            <v>a.1.0&gt;H or H&gt;6.0M</v>
          </cell>
        </row>
        <row r="123">
          <cell r="A123" t="str">
            <v>a-1.￠1,000MM</v>
          </cell>
        </row>
        <row r="124">
          <cell r="A124" t="str">
            <v>a-2.￠1,200MM</v>
          </cell>
        </row>
        <row r="125">
          <cell r="A125" t="str">
            <v>b.1.0M&lt; H &lt; 6.0M</v>
          </cell>
        </row>
        <row r="126">
          <cell r="A126" t="str">
            <v>b-1.￠300MM</v>
          </cell>
        </row>
        <row r="127">
          <cell r="A127" t="str">
            <v>b-2.￠450MM</v>
          </cell>
        </row>
        <row r="128">
          <cell r="A128" t="str">
            <v>b-3.￠600MM</v>
          </cell>
        </row>
        <row r="129">
          <cell r="A129" t="str">
            <v>b-4.￠800MM</v>
          </cell>
        </row>
        <row r="130">
          <cell r="A130" t="str">
            <v>b-5.￠1000MM</v>
          </cell>
        </row>
        <row r="131">
          <cell r="A131" t="str">
            <v>b-6.￠1200MM</v>
          </cell>
        </row>
        <row r="132">
          <cell r="A132" t="str">
            <v>c.날개벽</v>
          </cell>
        </row>
        <row r="133">
          <cell r="A133" t="str">
            <v>c-1.콘크리트타설</v>
          </cell>
        </row>
        <row r="134">
          <cell r="A134" t="str">
            <v>c-2.거푸집</v>
          </cell>
        </row>
        <row r="135">
          <cell r="A135" t="str">
            <v>d.면벽</v>
          </cell>
        </row>
        <row r="136">
          <cell r="A136" t="str">
            <v>d-1.콘크리트타설</v>
          </cell>
        </row>
        <row r="137">
          <cell r="A137" t="str">
            <v>d-2.거푸집</v>
          </cell>
        </row>
        <row r="138">
          <cell r="A138" t="str">
            <v>2.05 종배수관</v>
          </cell>
        </row>
        <row r="139">
          <cell r="A139" t="str">
            <v>a.종배수관부설</v>
          </cell>
        </row>
        <row r="140">
          <cell r="A140" t="str">
            <v>a-1. ￠800MM</v>
          </cell>
        </row>
        <row r="141">
          <cell r="A141" t="str">
            <v>a-2. ￠1,000MM</v>
          </cell>
        </row>
        <row r="142">
          <cell r="A142" t="str">
            <v>b.종배수관 면벽</v>
          </cell>
        </row>
        <row r="143">
          <cell r="A143" t="str">
            <v>b-1.콘크리트타설</v>
          </cell>
        </row>
        <row r="144">
          <cell r="A144" t="str">
            <v>b-2.거푸집</v>
          </cell>
        </row>
        <row r="145">
          <cell r="A145" t="str">
            <v>2.06 집수정공</v>
          </cell>
        </row>
        <row r="146">
          <cell r="A146" t="str">
            <v>a.콘크리트타설</v>
          </cell>
        </row>
        <row r="147">
          <cell r="A147" t="str">
            <v>a-1.콘크이트타설</v>
          </cell>
        </row>
        <row r="148">
          <cell r="A148" t="str">
            <v>a-2.콘크리트타설</v>
          </cell>
        </row>
        <row r="149">
          <cell r="A149" t="str">
            <v>b.거푸집</v>
          </cell>
        </row>
        <row r="150">
          <cell r="A150" t="str">
            <v>c.거푸집</v>
          </cell>
        </row>
        <row r="151">
          <cell r="A151" t="str">
            <v>d.철근가공조립</v>
          </cell>
        </row>
        <row r="152">
          <cell r="A152" t="str">
            <v>e.집수정 배수구</v>
          </cell>
        </row>
        <row r="153">
          <cell r="A153" t="str">
            <v>f.뚜껑(스틸그레이팅)</v>
          </cell>
        </row>
        <row r="154">
          <cell r="A154" t="str">
            <v>f-1.830*830*50M/M</v>
          </cell>
        </row>
        <row r="155">
          <cell r="A155" t="str">
            <v>f-2.1530*830*100M/M</v>
          </cell>
        </row>
        <row r="156">
          <cell r="A156" t="str">
            <v>f-3.1390*1190*75M/M</v>
          </cell>
        </row>
        <row r="157">
          <cell r="A157" t="str">
            <v>f-4.1799*1190*75M/M</v>
          </cell>
        </row>
        <row r="158">
          <cell r="A158" t="str">
            <v>f-5.2190*1190*75M/M</v>
          </cell>
        </row>
        <row r="159">
          <cell r="A159" t="str">
            <v>2.07 암 거 공</v>
          </cell>
        </row>
        <row r="160">
          <cell r="A160" t="str">
            <v>a.콘크리트타설</v>
          </cell>
        </row>
        <row r="161">
          <cell r="A161" t="str">
            <v>a-1.콘크리트타설</v>
          </cell>
        </row>
        <row r="162">
          <cell r="A162" t="str">
            <v>a-2.콘크리트타설</v>
          </cell>
        </row>
        <row r="163">
          <cell r="A163" t="str">
            <v>b.거푸집</v>
          </cell>
        </row>
        <row r="164">
          <cell r="A164" t="str">
            <v>b-1.거푸집</v>
          </cell>
        </row>
        <row r="165">
          <cell r="A165" t="str">
            <v>b-2.거푸집</v>
          </cell>
        </row>
        <row r="166">
          <cell r="A166" t="str">
            <v>b-3.거푸집</v>
          </cell>
        </row>
        <row r="167">
          <cell r="A167" t="str">
            <v>b-4.P.E무늬거푸집</v>
          </cell>
        </row>
        <row r="168">
          <cell r="A168" t="str">
            <v>c.철근가공 및 조립</v>
          </cell>
        </row>
        <row r="169">
          <cell r="A169" t="str">
            <v>c-1.간 단</v>
          </cell>
        </row>
        <row r="170">
          <cell r="A170" t="str">
            <v>c-2.보 통</v>
          </cell>
        </row>
        <row r="171">
          <cell r="A171" t="str">
            <v>c-3.복 잡</v>
          </cell>
        </row>
        <row r="172">
          <cell r="A172" t="str">
            <v>d.비계</v>
          </cell>
        </row>
        <row r="173">
          <cell r="A173" t="str">
            <v>e.동바리</v>
          </cell>
        </row>
        <row r="174">
          <cell r="A174" t="str">
            <v>f.아스팔트코팅</v>
          </cell>
        </row>
        <row r="175">
          <cell r="A175" t="str">
            <v>g.P.V.C 파이프</v>
          </cell>
        </row>
        <row r="176">
          <cell r="A176" t="str">
            <v>g-1. P.V.C PIPE</v>
          </cell>
        </row>
        <row r="177">
          <cell r="A177" t="str">
            <v>g-2. P.V.C PIPE</v>
          </cell>
        </row>
        <row r="178">
          <cell r="A178" t="str">
            <v>h.부직포</v>
          </cell>
        </row>
        <row r="179">
          <cell r="A179" t="str">
            <v>i.뒷채움 및 다짐</v>
          </cell>
        </row>
        <row r="180">
          <cell r="A180" t="str">
            <v>j.기초잡석깔기</v>
          </cell>
        </row>
        <row r="181">
          <cell r="A181" t="str">
            <v>k.물 푸 기</v>
          </cell>
        </row>
        <row r="182">
          <cell r="A182" t="str">
            <v>l.지수판</v>
          </cell>
        </row>
        <row r="183">
          <cell r="A183" t="str">
            <v>m.신축이음</v>
          </cell>
        </row>
        <row r="184">
          <cell r="A184" t="str">
            <v>n.실런트</v>
          </cell>
        </row>
        <row r="185">
          <cell r="A185" t="str">
            <v>o.다웰바설치</v>
          </cell>
        </row>
        <row r="186">
          <cell r="A186" t="str">
            <v>o-1.신축이음부설치</v>
          </cell>
        </row>
        <row r="187">
          <cell r="A187" t="str">
            <v>o-2.접속슬래브설치</v>
          </cell>
        </row>
        <row r="188">
          <cell r="A188" t="str">
            <v>p.스페이서 설치</v>
          </cell>
        </row>
        <row r="189">
          <cell r="A189" t="str">
            <v>p-1.수평(슬래브)</v>
          </cell>
        </row>
        <row r="190">
          <cell r="A190" t="str">
            <v>p-2.수직(벽체)</v>
          </cell>
        </row>
        <row r="191">
          <cell r="A191" t="str">
            <v>q.치핑</v>
          </cell>
        </row>
        <row r="192">
          <cell r="A192" t="str">
            <v>r.방호책난간</v>
          </cell>
        </row>
        <row r="193">
          <cell r="A193" t="str">
            <v>s.NOTCH</v>
          </cell>
        </row>
        <row r="194">
          <cell r="A194" t="str">
            <v>t.DRAIN BOARD</v>
          </cell>
        </row>
        <row r="195">
          <cell r="A195" t="str">
            <v>u.시트방수</v>
          </cell>
        </row>
        <row r="196">
          <cell r="A196" t="str">
            <v>v.시공이음면정리</v>
          </cell>
        </row>
        <row r="197">
          <cell r="A197" t="str">
            <v>w.모따기</v>
          </cell>
        </row>
        <row r="198">
          <cell r="A198" t="str">
            <v>x.신구 암거 접합</v>
          </cell>
        </row>
        <row r="199">
          <cell r="A199" t="str">
            <v>2.08.도수로공</v>
          </cell>
        </row>
        <row r="200">
          <cell r="A200" t="str">
            <v>a.콘크리트타설</v>
          </cell>
        </row>
        <row r="201">
          <cell r="A201" t="str">
            <v>a-1.콘크리트타설</v>
          </cell>
        </row>
        <row r="202">
          <cell r="A202" t="str">
            <v>a-2.콘크리트타설</v>
          </cell>
        </row>
        <row r="203">
          <cell r="A203" t="str">
            <v>b.거푸집</v>
          </cell>
        </row>
        <row r="204">
          <cell r="A204" t="str">
            <v>c.철근가공조립</v>
          </cell>
        </row>
        <row r="205">
          <cell r="A205" t="str">
            <v>d.잔토처리</v>
          </cell>
        </row>
        <row r="206">
          <cell r="A206" t="str">
            <v>2.09.U형개수로</v>
          </cell>
        </row>
        <row r="207">
          <cell r="A207" t="str">
            <v>a.콘크리트타설</v>
          </cell>
        </row>
        <row r="208">
          <cell r="A208" t="str">
            <v>a-1.콘크리트타설</v>
          </cell>
        </row>
        <row r="209">
          <cell r="A209" t="str">
            <v>a-2.콘크리트타설</v>
          </cell>
        </row>
        <row r="210">
          <cell r="A210" t="str">
            <v>b.거푸집</v>
          </cell>
        </row>
        <row r="211">
          <cell r="A211" t="str">
            <v>b-1.거푸집</v>
          </cell>
        </row>
        <row r="212">
          <cell r="A212" t="str">
            <v>b-2.거푸집</v>
          </cell>
        </row>
        <row r="213">
          <cell r="A213" t="str">
            <v>c.철근가공조립</v>
          </cell>
        </row>
        <row r="214">
          <cell r="A214" t="str">
            <v>d.비계</v>
          </cell>
        </row>
        <row r="215">
          <cell r="A215" t="str">
            <v>e.지수판</v>
          </cell>
        </row>
        <row r="216">
          <cell r="A216" t="str">
            <v>f.JOINT FILLER</v>
          </cell>
        </row>
        <row r="217">
          <cell r="A217" t="str">
            <v>g.동바리</v>
          </cell>
        </row>
        <row r="218">
          <cell r="A218" t="str">
            <v>2.10 우수종단관공</v>
          </cell>
        </row>
        <row r="219">
          <cell r="A219" t="str">
            <v>a.D=800MM</v>
          </cell>
        </row>
        <row r="220">
          <cell r="A220" t="str">
            <v>2.11 맨홀공</v>
          </cell>
        </row>
        <row r="221">
          <cell r="A221" t="str">
            <v>a.콘크리트타설(소형)</v>
          </cell>
        </row>
        <row r="222">
          <cell r="A222" t="str">
            <v>b.콘크리트타설(소형)</v>
          </cell>
        </row>
        <row r="223">
          <cell r="A223" t="str">
            <v>c.거푸집</v>
          </cell>
        </row>
        <row r="224">
          <cell r="A224" t="str">
            <v>d.철근가공조립</v>
          </cell>
        </row>
        <row r="225">
          <cell r="A225" t="str">
            <v>e.몰  탈</v>
          </cell>
        </row>
        <row r="226">
          <cell r="A226" t="str">
            <v>f.발디딤쇠(사다리)설치</v>
          </cell>
        </row>
        <row r="227">
          <cell r="A227" t="str">
            <v>g.맨홀뚜껑설치</v>
          </cell>
        </row>
        <row r="228">
          <cell r="A228" t="str">
            <v>g-1.차도측</v>
          </cell>
        </row>
        <row r="229">
          <cell r="A229" t="str">
            <v>g-2.보도측</v>
          </cell>
        </row>
        <row r="230">
          <cell r="A230" t="str">
            <v>2.12 우수받이공</v>
          </cell>
        </row>
        <row r="231">
          <cell r="A231" t="str">
            <v>a.우수받이공</v>
          </cell>
        </row>
        <row r="232">
          <cell r="A232" t="str">
            <v>3.구  조  물  공</v>
          </cell>
        </row>
        <row r="233">
          <cell r="A233" t="str">
            <v>A.휴암교(R.C 라멘교)</v>
          </cell>
        </row>
        <row r="234">
          <cell r="A234" t="str">
            <v>3.01 구조물터파기</v>
          </cell>
        </row>
        <row r="235">
          <cell r="A235" t="str">
            <v>a.육상토사</v>
          </cell>
        </row>
        <row r="236">
          <cell r="A236" t="str">
            <v>b.용수토 사</v>
          </cell>
        </row>
        <row r="237">
          <cell r="A237" t="str">
            <v>-1.용수토사</v>
          </cell>
        </row>
        <row r="238">
          <cell r="A238" t="str">
            <v>-2.용수토사</v>
          </cell>
        </row>
        <row r="239">
          <cell r="A239" t="str">
            <v>c.용수풍화암</v>
          </cell>
        </row>
        <row r="240">
          <cell r="A240" t="str">
            <v>-1.용수풍화암</v>
          </cell>
        </row>
        <row r="241">
          <cell r="A241" t="str">
            <v>-2.용수풍화암</v>
          </cell>
        </row>
        <row r="242">
          <cell r="A242" t="str">
            <v>d.용수발파암</v>
          </cell>
        </row>
        <row r="243">
          <cell r="A243" t="str">
            <v>3.02 되메우기(기계70%,인력30%)</v>
          </cell>
        </row>
        <row r="244">
          <cell r="A244" t="str">
            <v>3.03 뒷채움 및 다짐</v>
          </cell>
        </row>
        <row r="245">
          <cell r="A245" t="str">
            <v>3.04 면정리및청소</v>
          </cell>
        </row>
        <row r="246">
          <cell r="A246" t="str">
            <v>3.05 세굴방지용사석채움</v>
          </cell>
        </row>
        <row r="247">
          <cell r="A247" t="str">
            <v>3.06 물 푸 기</v>
          </cell>
        </row>
        <row r="248">
          <cell r="A248" t="str">
            <v>3.07 석축쌓기</v>
          </cell>
        </row>
        <row r="249">
          <cell r="A249" t="str">
            <v>a.찰쌓기</v>
          </cell>
        </row>
        <row r="250">
          <cell r="A250" t="str">
            <v>b.석축쌓기 기초</v>
          </cell>
        </row>
        <row r="251">
          <cell r="A251" t="str">
            <v>3.08 콘크리트 타설</v>
          </cell>
        </row>
        <row r="252">
          <cell r="A252" t="str">
            <v>a.무       근</v>
          </cell>
        </row>
        <row r="253">
          <cell r="A253" t="str">
            <v>b.무       근</v>
          </cell>
        </row>
        <row r="254">
          <cell r="A254" t="str">
            <v>c.펌프카타설</v>
          </cell>
        </row>
        <row r="255">
          <cell r="A255" t="str">
            <v>3.09 몰  탈</v>
          </cell>
        </row>
        <row r="256">
          <cell r="A256" t="str">
            <v>3.10 PVC PIPE</v>
          </cell>
        </row>
        <row r="257">
          <cell r="A257" t="str">
            <v>3.11 거 푸 집 공</v>
          </cell>
        </row>
        <row r="258">
          <cell r="A258" t="str">
            <v>a.합 판 거 푸 집</v>
          </cell>
        </row>
        <row r="259">
          <cell r="A259" t="str">
            <v>-1.거푸집</v>
          </cell>
        </row>
        <row r="260">
          <cell r="A260" t="str">
            <v>-2.거푸집</v>
          </cell>
        </row>
        <row r="261">
          <cell r="A261" t="str">
            <v>-3.거푸집</v>
          </cell>
        </row>
        <row r="262">
          <cell r="A262" t="str">
            <v>b.원형거푸집</v>
          </cell>
        </row>
        <row r="263">
          <cell r="A263" t="str">
            <v>3.12 동바리</v>
          </cell>
        </row>
        <row r="264">
          <cell r="A264" t="str">
            <v>a.동바리</v>
          </cell>
        </row>
        <row r="265">
          <cell r="A265" t="str">
            <v>b.수평연결재</v>
          </cell>
        </row>
        <row r="266">
          <cell r="A266" t="str">
            <v>3.13 비계</v>
          </cell>
        </row>
        <row r="267">
          <cell r="A267" t="str">
            <v>3.14 모따기</v>
          </cell>
        </row>
        <row r="268">
          <cell r="A268" t="str">
            <v>3.15 교명주(화강석)</v>
          </cell>
        </row>
        <row r="269">
          <cell r="A269" t="str">
            <v>3.16 교명판및설명판</v>
          </cell>
        </row>
        <row r="270">
          <cell r="A270" t="str">
            <v>a.교명판</v>
          </cell>
        </row>
        <row r="271">
          <cell r="A271" t="str">
            <v>b.설명판</v>
          </cell>
        </row>
        <row r="272">
          <cell r="A272" t="str">
            <v>3.17 표 면 처 리</v>
          </cell>
        </row>
        <row r="273">
          <cell r="A273" t="str">
            <v>a.슬라브 양생</v>
          </cell>
        </row>
        <row r="274">
          <cell r="A274" t="str">
            <v>b.데크휘니샤 면고르기</v>
          </cell>
        </row>
        <row r="275">
          <cell r="A275" t="str">
            <v>3.18 교 면 방 수</v>
          </cell>
        </row>
        <row r="276">
          <cell r="A276" t="str">
            <v>3.19 배면방수</v>
          </cell>
        </row>
        <row r="277">
          <cell r="A277" t="str">
            <v>3.20 전선관부설</v>
          </cell>
        </row>
        <row r="278">
          <cell r="A278" t="str">
            <v>3.21 T.B.M 설치</v>
          </cell>
        </row>
        <row r="279">
          <cell r="A279" t="str">
            <v>3.22 스페이서 설치</v>
          </cell>
        </row>
        <row r="280">
          <cell r="A280" t="str">
            <v>a.스페이서 설치</v>
          </cell>
        </row>
        <row r="281">
          <cell r="A281" t="str">
            <v>b.스페이서 설치</v>
          </cell>
        </row>
        <row r="282">
          <cell r="A282" t="str">
            <v>3.23 철근가공 및 조립</v>
          </cell>
        </row>
        <row r="283">
          <cell r="A283" t="str">
            <v>a.보       통</v>
          </cell>
        </row>
        <row r="284">
          <cell r="A284" t="str">
            <v>b.복       잡</v>
          </cell>
        </row>
        <row r="285">
          <cell r="A285" t="str">
            <v>3.24 배 수 시 설 공</v>
          </cell>
        </row>
        <row r="286">
          <cell r="A286" t="str">
            <v>a.교량배수물빼기공</v>
          </cell>
        </row>
        <row r="287">
          <cell r="A287" t="str">
            <v>b.하층줄눈(성형)</v>
          </cell>
        </row>
        <row r="288">
          <cell r="A288" t="str">
            <v>c.상층줄눈(주입)</v>
          </cell>
        </row>
        <row r="289">
          <cell r="A289" t="str">
            <v>d.표면처리(방수)</v>
          </cell>
        </row>
        <row r="290">
          <cell r="A290" t="str">
            <v>e.집수구(스턴레스)</v>
          </cell>
        </row>
        <row r="291">
          <cell r="A291" t="str">
            <v>f.교량배수용강관(하천용)</v>
          </cell>
        </row>
        <row r="292">
          <cell r="A292" t="str">
            <v>g.이음부(스텐레스)</v>
          </cell>
        </row>
        <row r="293">
          <cell r="A293" t="str">
            <v>3.25 DOWEL BAR 설치</v>
          </cell>
        </row>
        <row r="294">
          <cell r="A294" t="str">
            <v>3.26 스치로폴</v>
          </cell>
        </row>
        <row r="295">
          <cell r="A295" t="str">
            <v>a.스치로폴</v>
          </cell>
        </row>
        <row r="296">
          <cell r="A296" t="str">
            <v>3.27 방호책난간</v>
          </cell>
        </row>
        <row r="297">
          <cell r="A297" t="str">
            <v>3.28 강관파일</v>
          </cell>
        </row>
        <row r="298">
          <cell r="A298" t="str">
            <v>a.자재비 (R=508 M/M,T=12 M/M)</v>
          </cell>
        </row>
        <row r="299">
          <cell r="A299" t="str">
            <v>b.S.I.P</v>
          </cell>
        </row>
        <row r="300">
          <cell r="A300" t="str">
            <v>c.두부보강 (볼트식)</v>
          </cell>
        </row>
        <row r="301">
          <cell r="A301" t="str">
            <v>d.선단 보강</v>
          </cell>
        </row>
        <row r="302">
          <cell r="A302" t="str">
            <v>3.29 부직포</v>
          </cell>
        </row>
        <row r="303">
          <cell r="A303" t="str">
            <v>3.30 가시설공</v>
          </cell>
        </row>
        <row r="304">
          <cell r="A304" t="str">
            <v>a.토  사천공(φ16" 3 WING BIT)</v>
          </cell>
        </row>
        <row r="305">
          <cell r="A305" t="str">
            <v>b.풍화암천공(φ16" 3 WING BIT)</v>
          </cell>
        </row>
        <row r="306">
          <cell r="A306" t="str">
            <v>c.경암천공(T-4)</v>
          </cell>
        </row>
        <row r="307">
          <cell r="A307" t="str">
            <v>d.SHEET PILE항타및항발</v>
          </cell>
        </row>
        <row r="308">
          <cell r="A308" t="str">
            <v>e.버팀보 제작</v>
          </cell>
        </row>
        <row r="309">
          <cell r="A309" t="str">
            <v>f.버팀보 설치 (6∼8m)</v>
          </cell>
        </row>
        <row r="310">
          <cell r="A310" t="str">
            <v>g.버팀보 철거 (6∼8m)</v>
          </cell>
        </row>
        <row r="311">
          <cell r="A311" t="str">
            <v>h.CORNER STRUT제작</v>
          </cell>
        </row>
        <row r="312">
          <cell r="A312" t="str">
            <v>i.CORNER STRUT 설치 (6∼8m)</v>
          </cell>
        </row>
        <row r="313">
          <cell r="A313" t="str">
            <v>j.CORNER STRUT 철거 (6∼8m)</v>
          </cell>
        </row>
        <row r="314">
          <cell r="A314" t="str">
            <v>k.JACK 설치해체</v>
          </cell>
        </row>
        <row r="315">
          <cell r="A315" t="str">
            <v>l.보걸이설치</v>
          </cell>
        </row>
        <row r="316">
          <cell r="A316" t="str">
            <v>m.보걸이철거</v>
          </cell>
        </row>
        <row r="317">
          <cell r="A317" t="str">
            <v>n.띠장설치</v>
          </cell>
        </row>
        <row r="318">
          <cell r="A318" t="str">
            <v>o.띠장철거</v>
          </cell>
        </row>
        <row r="319">
          <cell r="A319" t="str">
            <v>p.띠장연결</v>
          </cell>
        </row>
        <row r="320">
          <cell r="A320" t="str">
            <v>q.BRACING BEAM 설치 (15∼18m)</v>
          </cell>
        </row>
        <row r="321">
          <cell r="A321" t="str">
            <v>r.BRACING BEAM 철거 (15∼18m)</v>
          </cell>
        </row>
        <row r="322">
          <cell r="A322" t="str">
            <v>s.L형강설치</v>
          </cell>
        </row>
        <row r="323">
          <cell r="A323" t="str">
            <v>t.L형강철거</v>
          </cell>
        </row>
        <row r="324">
          <cell r="A324" t="str">
            <v>u.어스앙카공</v>
          </cell>
        </row>
        <row r="325">
          <cell r="A325" t="str">
            <v>v.구조용H형강</v>
          </cell>
        </row>
        <row r="326">
          <cell r="A326" t="str">
            <v>w.구조용H형강</v>
          </cell>
        </row>
        <row r="327">
          <cell r="A327" t="str">
            <v>x.강널말뚝</v>
          </cell>
        </row>
        <row r="328">
          <cell r="A328" t="str">
            <v>y.강재 및 형강운반비</v>
          </cell>
        </row>
        <row r="329">
          <cell r="A329" t="str">
            <v>3.31 휴암교 철거</v>
          </cell>
        </row>
        <row r="330">
          <cell r="A330" t="str">
            <v>B.산수1교(S.T.BOX교)</v>
          </cell>
        </row>
        <row r="331">
          <cell r="A331" t="str">
            <v>3.01 터 파 기</v>
          </cell>
        </row>
        <row r="332">
          <cell r="A332" t="str">
            <v>a.육상토사</v>
          </cell>
        </row>
        <row r="333">
          <cell r="A333" t="str">
            <v>b.육상풍화암</v>
          </cell>
        </row>
        <row r="334">
          <cell r="A334" t="str">
            <v>c.용수토사</v>
          </cell>
        </row>
        <row r="335">
          <cell r="A335" t="str">
            <v>-1.용수토사</v>
          </cell>
        </row>
        <row r="336">
          <cell r="A336" t="str">
            <v>-2.용수토사</v>
          </cell>
        </row>
        <row r="337">
          <cell r="A337" t="str">
            <v>d.용수풍화암</v>
          </cell>
        </row>
        <row r="338">
          <cell r="A338" t="str">
            <v>-1.용수풍화암</v>
          </cell>
        </row>
        <row r="339">
          <cell r="A339" t="str">
            <v>e.용수발파암</v>
          </cell>
        </row>
        <row r="340">
          <cell r="A340" t="str">
            <v>-1.용수발파암</v>
          </cell>
        </row>
        <row r="341">
          <cell r="A341" t="str">
            <v>3.02 되메우기(기계70%,인력30%)</v>
          </cell>
        </row>
        <row r="342">
          <cell r="A342" t="str">
            <v>3.03 뒷채움 및 다짐</v>
          </cell>
        </row>
        <row r="343">
          <cell r="A343" t="str">
            <v>3.04 면정리및청소</v>
          </cell>
        </row>
        <row r="344">
          <cell r="A344" t="str">
            <v>3.05 앞 성 토</v>
          </cell>
        </row>
        <row r="345">
          <cell r="A345" t="str">
            <v>3.06 세굴방지용사석채움</v>
          </cell>
        </row>
        <row r="346">
          <cell r="A346" t="str">
            <v>3.07 물 푸 기</v>
          </cell>
        </row>
        <row r="347">
          <cell r="A347" t="str">
            <v>3.08 콘크리트 타설</v>
          </cell>
        </row>
        <row r="348">
          <cell r="A348" t="str">
            <v>a.철       근</v>
          </cell>
        </row>
        <row r="349">
          <cell r="A349" t="str">
            <v>b.무       근</v>
          </cell>
        </row>
        <row r="350">
          <cell r="A350" t="str">
            <v>c.무       근</v>
          </cell>
        </row>
        <row r="351">
          <cell r="A351" t="str">
            <v>d.펌프카타설</v>
          </cell>
        </row>
        <row r="352">
          <cell r="A352" t="str">
            <v>e.펌프카타설</v>
          </cell>
        </row>
        <row r="353">
          <cell r="A353" t="str">
            <v>3.09 무수축 콘크리트</v>
          </cell>
        </row>
        <row r="354">
          <cell r="A354" t="str">
            <v>3.10 무수축 몰탈</v>
          </cell>
        </row>
        <row r="355">
          <cell r="A355" t="str">
            <v>3.11 거푸집공</v>
          </cell>
        </row>
        <row r="356">
          <cell r="A356" t="str">
            <v>a.합 판 거 푸 집</v>
          </cell>
        </row>
        <row r="357">
          <cell r="A357" t="str">
            <v>-1.거푸집</v>
          </cell>
        </row>
        <row r="358">
          <cell r="A358" t="str">
            <v>-2.거푸집</v>
          </cell>
        </row>
        <row r="359">
          <cell r="A359" t="str">
            <v>-3.거푸집</v>
          </cell>
        </row>
        <row r="360">
          <cell r="A360" t="str">
            <v>-4.거푸집</v>
          </cell>
        </row>
        <row r="361">
          <cell r="A361" t="str">
            <v>-5.거푸집</v>
          </cell>
        </row>
        <row r="362">
          <cell r="A362" t="str">
            <v>-6.거푸집</v>
          </cell>
        </row>
        <row r="363">
          <cell r="A363" t="str">
            <v>-7.거푸집</v>
          </cell>
        </row>
        <row r="364">
          <cell r="A364" t="str">
            <v>-8.거푸집</v>
          </cell>
        </row>
        <row r="365">
          <cell r="A365" t="str">
            <v>b.P.E무늬거푸집</v>
          </cell>
        </row>
        <row r="366">
          <cell r="A366" t="str">
            <v>-1.P.E무늬거푸집</v>
          </cell>
        </row>
        <row r="367">
          <cell r="A367" t="str">
            <v>-2.P.E무늬거푸집</v>
          </cell>
        </row>
        <row r="368">
          <cell r="A368" t="str">
            <v>c.목재 원형 거푸집</v>
          </cell>
        </row>
        <row r="369">
          <cell r="A369" t="str">
            <v>-1.원형거푸집</v>
          </cell>
        </row>
        <row r="370">
          <cell r="A370" t="str">
            <v>-2.원형거푸집</v>
          </cell>
        </row>
        <row r="371">
          <cell r="A371" t="str">
            <v>-3.원형거푸집</v>
          </cell>
        </row>
        <row r="372">
          <cell r="A372" t="str">
            <v>-4.원형거푸집</v>
          </cell>
        </row>
        <row r="373">
          <cell r="A373" t="str">
            <v>-5.원형거푸집</v>
          </cell>
        </row>
        <row r="374">
          <cell r="A374" t="str">
            <v>-6.원형거푸집</v>
          </cell>
        </row>
        <row r="375">
          <cell r="A375" t="str">
            <v>-7.원형거푸집</v>
          </cell>
        </row>
        <row r="376">
          <cell r="A376" t="str">
            <v>3.12 동바리</v>
          </cell>
        </row>
        <row r="377">
          <cell r="A377" t="str">
            <v>a.동바리</v>
          </cell>
        </row>
        <row r="378">
          <cell r="A378" t="str">
            <v>b.동바리</v>
          </cell>
        </row>
        <row r="379">
          <cell r="A379" t="str">
            <v>c.동바리</v>
          </cell>
        </row>
        <row r="380">
          <cell r="A380" t="str">
            <v>d.수평연결재</v>
          </cell>
        </row>
        <row r="381">
          <cell r="A381" t="str">
            <v>3.13 비계</v>
          </cell>
        </row>
        <row r="382">
          <cell r="A382" t="str">
            <v>3.14 모따기</v>
          </cell>
        </row>
        <row r="383">
          <cell r="A383" t="str">
            <v>3.15 신축이음장치</v>
          </cell>
        </row>
        <row r="384">
          <cell r="A384" t="str">
            <v>3.16 교명주(화강석)</v>
          </cell>
        </row>
        <row r="385">
          <cell r="A385" t="str">
            <v>3.17 교명판및설명판</v>
          </cell>
        </row>
        <row r="386">
          <cell r="A386" t="str">
            <v>a.교명판</v>
          </cell>
        </row>
        <row r="387">
          <cell r="A387" t="str">
            <v>b.설명판</v>
          </cell>
        </row>
        <row r="388">
          <cell r="A388" t="str">
            <v>3.18 표면처리</v>
          </cell>
        </row>
        <row r="389">
          <cell r="A389" t="str">
            <v>a.슬라브 양생</v>
          </cell>
        </row>
        <row r="390">
          <cell r="A390" t="str">
            <v>b.데크휘니샤 면고르기</v>
          </cell>
        </row>
        <row r="391">
          <cell r="A391" t="str">
            <v>3.19 교면방수</v>
          </cell>
        </row>
        <row r="392">
          <cell r="A392" t="str">
            <v>3.20 배면방수</v>
          </cell>
        </row>
        <row r="393">
          <cell r="A393" t="str">
            <v>3.21 전선관부설</v>
          </cell>
        </row>
        <row r="394">
          <cell r="A394" t="str">
            <v>3.22 T.B.M 설치</v>
          </cell>
        </row>
        <row r="395">
          <cell r="A395" t="str">
            <v>3.23 낙하물 방지공</v>
          </cell>
        </row>
        <row r="396">
          <cell r="A396" t="str">
            <v>3.24 방호벽</v>
          </cell>
        </row>
        <row r="397">
          <cell r="A397" t="str">
            <v>3.25 중앙분리대</v>
          </cell>
        </row>
        <row r="398">
          <cell r="A398" t="str">
            <v>3.26 NOTCH  설치</v>
          </cell>
        </row>
        <row r="399">
          <cell r="A399" t="str">
            <v>3.27 교량유지관리용표지판</v>
          </cell>
        </row>
        <row r="400">
          <cell r="A400" t="str">
            <v>a.강교용</v>
          </cell>
        </row>
        <row r="401">
          <cell r="A401" t="str">
            <v>b.교각,교 대 용</v>
          </cell>
        </row>
        <row r="402">
          <cell r="A402" t="str">
            <v>3.28 스페이서 설치</v>
          </cell>
        </row>
        <row r="403">
          <cell r="A403" t="str">
            <v>a.스페이서 설치</v>
          </cell>
        </row>
        <row r="404">
          <cell r="A404" t="str">
            <v>b.스페이서 설치</v>
          </cell>
        </row>
        <row r="405">
          <cell r="A405" t="str">
            <v>3.29 철근가공 및 조립</v>
          </cell>
        </row>
        <row r="406">
          <cell r="A406" t="str">
            <v>a.보       통</v>
          </cell>
        </row>
        <row r="407">
          <cell r="A407" t="str">
            <v>b.복       잡</v>
          </cell>
        </row>
        <row r="408">
          <cell r="A408" t="str">
            <v>c.매 우 복 잡</v>
          </cell>
        </row>
        <row r="409">
          <cell r="A409" t="str">
            <v>3.30 교량유지관리점검시설</v>
          </cell>
        </row>
        <row r="410">
          <cell r="A410" t="str">
            <v>3.31 배수시설공</v>
          </cell>
        </row>
        <row r="411">
          <cell r="A411" t="str">
            <v>a.교량배수물배기공</v>
          </cell>
        </row>
        <row r="412">
          <cell r="A412" t="str">
            <v>b.하층줄눈(성형)</v>
          </cell>
        </row>
        <row r="413">
          <cell r="A413" t="str">
            <v>c.상층줄눈(주입)</v>
          </cell>
        </row>
        <row r="414">
          <cell r="A414" t="str">
            <v>d.표면처리(방수)</v>
          </cell>
        </row>
        <row r="415">
          <cell r="A415" t="str">
            <v>e.하천용 집수구(스턴레스)</v>
          </cell>
        </row>
        <row r="416">
          <cell r="A416" t="str">
            <v>f.교량배수용강관(하천용)</v>
          </cell>
        </row>
        <row r="417">
          <cell r="A417" t="str">
            <v>g.이음부(스텐레스)</v>
          </cell>
        </row>
        <row r="418">
          <cell r="A418" t="str">
            <v>h.곡관(스텐레스)</v>
          </cell>
        </row>
        <row r="419">
          <cell r="A419" t="str">
            <v>3.32 DOWEL BAR 설치</v>
          </cell>
        </row>
        <row r="420">
          <cell r="A420" t="str">
            <v>3.33 스치로폴</v>
          </cell>
        </row>
        <row r="421">
          <cell r="A421" t="str">
            <v>a.스치로폴</v>
          </cell>
        </row>
        <row r="422">
          <cell r="A422" t="str">
            <v>3.34 교량받침</v>
          </cell>
        </row>
        <row r="423">
          <cell r="A423" t="str">
            <v>a.교좌장치(일방향)POT</v>
          </cell>
        </row>
        <row r="424">
          <cell r="A424" t="str">
            <v>b.교좌장치(양방향)POT</v>
          </cell>
        </row>
        <row r="425">
          <cell r="A425" t="str">
            <v>c.교좌장치(일방향)POT</v>
          </cell>
        </row>
        <row r="426">
          <cell r="A426" t="str">
            <v>d.교좌장치(양방향)POT</v>
          </cell>
        </row>
        <row r="427">
          <cell r="A427" t="str">
            <v>e.교좌장치(고정단)POT</v>
          </cell>
        </row>
        <row r="428">
          <cell r="A428" t="str">
            <v>3.35 강   교</v>
          </cell>
        </row>
        <row r="429">
          <cell r="A429" t="str">
            <v>a.강교제작(산수1교)</v>
          </cell>
        </row>
        <row r="430">
          <cell r="A430" t="str">
            <v>b.강교운반(산수1교)</v>
          </cell>
        </row>
        <row r="431">
          <cell r="A431" t="str">
            <v>c.강교가설(산수1교)</v>
          </cell>
        </row>
        <row r="432">
          <cell r="A432" t="str">
            <v>3.36 강교 도장</v>
          </cell>
        </row>
        <row r="433">
          <cell r="A433" t="str">
            <v>a.내부도장</v>
          </cell>
        </row>
        <row r="434">
          <cell r="A434" t="str">
            <v>b.외부포장면도장</v>
          </cell>
        </row>
        <row r="435">
          <cell r="A435" t="str">
            <v>c.연결판도장</v>
          </cell>
        </row>
        <row r="436">
          <cell r="A436" t="str">
            <v>d.외부도장</v>
          </cell>
        </row>
        <row r="437">
          <cell r="A437" t="str">
            <v>e.외부도장</v>
          </cell>
        </row>
        <row r="438">
          <cell r="A438" t="str">
            <v>f.내부볼트및연결판도장</v>
          </cell>
        </row>
        <row r="439">
          <cell r="A439" t="str">
            <v>g.외부볼트및연결판도장</v>
          </cell>
        </row>
        <row r="440">
          <cell r="A440" t="str">
            <v>3.37 강교 비파괴 검사비</v>
          </cell>
        </row>
        <row r="441">
          <cell r="A441" t="str">
            <v>a.강교 비파괴 검사비</v>
          </cell>
        </row>
        <row r="442">
          <cell r="A442" t="str">
            <v>b.강교 비파괴 검사비</v>
          </cell>
        </row>
        <row r="443">
          <cell r="A443" t="str">
            <v>c.강교 비파괴 검사비</v>
          </cell>
        </row>
        <row r="444">
          <cell r="A444" t="str">
            <v>3.38 가시설공</v>
          </cell>
        </row>
        <row r="445">
          <cell r="A445" t="str">
            <v>a.토사천공(φ16" 3 WING BIT)</v>
          </cell>
        </row>
        <row r="446">
          <cell r="A446" t="str">
            <v>b.연암천공(T-4)</v>
          </cell>
        </row>
        <row r="447">
          <cell r="A447" t="str">
            <v>c.SHEET PILE 천공후 항타및항발</v>
          </cell>
        </row>
        <row r="448">
          <cell r="A448" t="str">
            <v>d.버팀보 제작</v>
          </cell>
        </row>
        <row r="449">
          <cell r="A449" t="str">
            <v>e.버팀보 설치 (12∼14m)</v>
          </cell>
        </row>
        <row r="450">
          <cell r="A450" t="str">
            <v>f.버팀보 철거 (12∼14m)</v>
          </cell>
        </row>
        <row r="451">
          <cell r="A451" t="str">
            <v>g.CORNER STRUT 제작</v>
          </cell>
        </row>
        <row r="452">
          <cell r="A452" t="str">
            <v>h.CORNER STRUT 설치 (3∼5m)</v>
          </cell>
        </row>
        <row r="453">
          <cell r="A453" t="str">
            <v>i.CORNER STRUT 철거 (3∼5m)</v>
          </cell>
        </row>
        <row r="454">
          <cell r="A454" t="str">
            <v>j.CORNER STRUT 설치 (6∼8m)</v>
          </cell>
        </row>
        <row r="455">
          <cell r="A455" t="str">
            <v>k.CORNER STRUT 철거 (6∼8m)</v>
          </cell>
        </row>
        <row r="456">
          <cell r="A456" t="str">
            <v>l.CORNER STRUT 설치 (9∼11m)</v>
          </cell>
        </row>
        <row r="457">
          <cell r="A457" t="str">
            <v>m.CORNER STRUT 철거 (9∼11m)</v>
          </cell>
        </row>
        <row r="458">
          <cell r="A458" t="str">
            <v>n.JACK 설치해체</v>
          </cell>
        </row>
        <row r="459">
          <cell r="A459" t="str">
            <v>o.보걸이설치</v>
          </cell>
        </row>
        <row r="460">
          <cell r="A460" t="str">
            <v>p.보걸이철거</v>
          </cell>
        </row>
        <row r="461">
          <cell r="A461" t="str">
            <v>q.띠장설치</v>
          </cell>
        </row>
        <row r="462">
          <cell r="A462" t="str">
            <v>r.띠장철거</v>
          </cell>
        </row>
        <row r="463">
          <cell r="A463" t="str">
            <v>s.띠장연결</v>
          </cell>
        </row>
        <row r="464">
          <cell r="A464" t="str">
            <v>t.BRACING BEAM 설치 (3∼5m)</v>
          </cell>
        </row>
        <row r="465">
          <cell r="A465" t="str">
            <v>u.BRACING BEAM 철거 (3∼5m)</v>
          </cell>
        </row>
        <row r="466">
          <cell r="A466" t="str">
            <v>v.BRACING BEAM 설치 (6∼8m)</v>
          </cell>
        </row>
        <row r="467">
          <cell r="A467" t="str">
            <v>w.BRACING BEAM 철거 (6∼8m)</v>
          </cell>
        </row>
        <row r="468">
          <cell r="A468" t="str">
            <v>x.피스브라켓 설치 및 철거</v>
          </cell>
        </row>
        <row r="469">
          <cell r="A469" t="str">
            <v>y.H-PILE항타</v>
          </cell>
        </row>
        <row r="470">
          <cell r="A470" t="str">
            <v>z.H-PILE항발</v>
          </cell>
        </row>
        <row r="471">
          <cell r="A471" t="str">
            <v>aa.구조용H형강</v>
          </cell>
        </row>
        <row r="472">
          <cell r="A472" t="str">
            <v>ab.구조용H형강</v>
          </cell>
        </row>
        <row r="473">
          <cell r="A473" t="str">
            <v>ac.강널말뚝</v>
          </cell>
        </row>
        <row r="474">
          <cell r="A474" t="str">
            <v>ad.강재 및 형강운반비</v>
          </cell>
        </row>
        <row r="475">
          <cell r="A475" t="str">
            <v>3.39 가교가설(산수1교)</v>
          </cell>
        </row>
        <row r="476">
          <cell r="A476" t="str">
            <v>3.40 점검등설비공사(산수1교)</v>
          </cell>
        </row>
        <row r="477">
          <cell r="A477" t="str">
            <v>3.41 한전인입비(산수1교)</v>
          </cell>
        </row>
        <row r="478">
          <cell r="A478" t="str">
            <v>C.산수2교(S.T.BOX교)</v>
          </cell>
        </row>
        <row r="479">
          <cell r="A479" t="str">
            <v>3.01 터 파 기</v>
          </cell>
        </row>
        <row r="480">
          <cell r="A480" t="str">
            <v>a.육상토사</v>
          </cell>
        </row>
        <row r="481">
          <cell r="A481" t="str">
            <v>b.육상풍화암</v>
          </cell>
        </row>
        <row r="482">
          <cell r="A482" t="str">
            <v>-1.육상풍화암</v>
          </cell>
        </row>
        <row r="483">
          <cell r="A483" t="str">
            <v>-2.육상풍화암</v>
          </cell>
        </row>
        <row r="484">
          <cell r="A484" t="str">
            <v>c.용수토사</v>
          </cell>
        </row>
        <row r="485">
          <cell r="A485" t="str">
            <v>-1.용수토사</v>
          </cell>
        </row>
        <row r="486">
          <cell r="A486" t="str">
            <v>-2.용수토사</v>
          </cell>
        </row>
        <row r="487">
          <cell r="A487" t="str">
            <v>d.용수풍화암</v>
          </cell>
        </row>
        <row r="488">
          <cell r="A488" t="str">
            <v>e.용수발파암</v>
          </cell>
        </row>
        <row r="489">
          <cell r="A489" t="str">
            <v>3.02 되메우기(기계70%,인력30%)</v>
          </cell>
        </row>
        <row r="490">
          <cell r="A490" t="str">
            <v>3.03 뒷채움 및 다짐</v>
          </cell>
        </row>
        <row r="491">
          <cell r="A491" t="str">
            <v>3.04 면정리및청소</v>
          </cell>
        </row>
        <row r="492">
          <cell r="A492" t="str">
            <v>3.05 앞 성 토</v>
          </cell>
        </row>
        <row r="493">
          <cell r="A493" t="str">
            <v>3.06 세굴방지용사석채움</v>
          </cell>
        </row>
        <row r="494">
          <cell r="A494" t="str">
            <v>3.07 물 푸 기</v>
          </cell>
        </row>
        <row r="495">
          <cell r="A495" t="str">
            <v>3.08 콘크리트 타설</v>
          </cell>
        </row>
        <row r="496">
          <cell r="A496" t="str">
            <v>a.철       근</v>
          </cell>
        </row>
        <row r="497">
          <cell r="A497" t="str">
            <v>b.무       근</v>
          </cell>
        </row>
        <row r="498">
          <cell r="A498" t="str">
            <v>c.무       근</v>
          </cell>
        </row>
        <row r="499">
          <cell r="A499" t="str">
            <v>d.펌프카 타설</v>
          </cell>
        </row>
        <row r="500">
          <cell r="A500" t="str">
            <v>e.펌프카 타설</v>
          </cell>
        </row>
        <row r="501">
          <cell r="A501" t="str">
            <v>3.09 무수축 콘크리트</v>
          </cell>
        </row>
        <row r="502">
          <cell r="A502" t="str">
            <v>3.10 무수축 몰탈</v>
          </cell>
        </row>
        <row r="503">
          <cell r="A503" t="str">
            <v>3.11 거푸집공</v>
          </cell>
        </row>
        <row r="504">
          <cell r="A504" t="str">
            <v>a.합판거푸집</v>
          </cell>
        </row>
        <row r="505">
          <cell r="A505" t="str">
            <v>-1.거푸집</v>
          </cell>
        </row>
        <row r="506">
          <cell r="A506" t="str">
            <v>-2.거푸집</v>
          </cell>
        </row>
        <row r="507">
          <cell r="A507" t="str">
            <v>-3.거푸집</v>
          </cell>
        </row>
        <row r="508">
          <cell r="A508" t="str">
            <v>-4.거푸집</v>
          </cell>
        </row>
        <row r="509">
          <cell r="A509" t="str">
            <v>-5.거푸집</v>
          </cell>
        </row>
        <row r="510">
          <cell r="A510" t="str">
            <v>-6.거푸집</v>
          </cell>
        </row>
        <row r="511">
          <cell r="A511" t="str">
            <v>-7.거푸집</v>
          </cell>
        </row>
        <row r="512">
          <cell r="A512" t="str">
            <v>b.PE무늬거푸집</v>
          </cell>
        </row>
        <row r="513">
          <cell r="A513" t="str">
            <v>-1.P.E무늬거푸집</v>
          </cell>
        </row>
        <row r="514">
          <cell r="A514" t="str">
            <v>-2.P.E무늬거푸집</v>
          </cell>
        </row>
        <row r="515">
          <cell r="A515" t="str">
            <v>c.목재 원형거푸집</v>
          </cell>
        </row>
        <row r="516">
          <cell r="A516" t="str">
            <v>-1.원형거푸집</v>
          </cell>
        </row>
        <row r="517">
          <cell r="A517" t="str">
            <v>-2.원형거푸집</v>
          </cell>
        </row>
        <row r="518">
          <cell r="A518" t="str">
            <v>-3.원형거푸집</v>
          </cell>
        </row>
        <row r="519">
          <cell r="A519" t="str">
            <v>-4.원형거푸집</v>
          </cell>
        </row>
        <row r="520">
          <cell r="A520" t="str">
            <v>3.12 동바리</v>
          </cell>
        </row>
        <row r="521">
          <cell r="A521" t="str">
            <v>a.동바리</v>
          </cell>
        </row>
        <row r="522">
          <cell r="A522" t="str">
            <v>b.동바리</v>
          </cell>
        </row>
        <row r="523">
          <cell r="A523" t="str">
            <v>c.동바리</v>
          </cell>
        </row>
        <row r="524">
          <cell r="A524" t="str">
            <v>d.동바리 수평연결재</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결재인"/>
      <sheetName val="개요 "/>
      <sheetName val="위생기구 마감재"/>
      <sheetName val="배관재질"/>
      <sheetName val="시운전비"/>
      <sheetName val="산출근거"/>
      <sheetName val="추가공사"/>
      <sheetName val="산출근거-1"/>
      <sheetName val="금액산출"/>
      <sheetName val="IO LIST"/>
      <sheetName val="Total"/>
      <sheetName val="차액보증"/>
      <sheetName val="관람석제출"/>
      <sheetName val="실행철강하도"/>
      <sheetName val="입찰안"/>
      <sheetName val="영동(D)"/>
      <sheetName val="BID"/>
      <sheetName val="정부노임단가"/>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sheetName val="PRICING ANALYSIS"/>
      <sheetName val="FOOTING"/>
      <sheetName val="STUMP COLUMN"/>
      <sheetName val="GF BEAM Opt.1"/>
      <sheetName val="LINTEL"/>
      <sheetName val="GF BEAM Opt.2"/>
      <sheetName val="1F BEAM Opt.2"/>
      <sheetName val="GF SLAB"/>
      <sheetName val="1F SLAB"/>
      <sheetName val="GF STAIR"/>
      <sheetName val="Sheet1"/>
    </sheetNames>
    <sheetDataSet>
      <sheetData sheetId="0">
        <row r="3">
          <cell r="D3" t="str">
            <v>FENCING</v>
          </cell>
        </row>
      </sheetData>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ow r="3">
          <cell r="B3" t="str">
            <v>Splice</v>
          </cell>
        </row>
        <row r="4">
          <cell r="B4" t="str">
            <v>Splice x2</v>
          </cell>
        </row>
        <row r="5">
          <cell r="B5" t="str">
            <v>No Splice</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LAM"/>
      <sheetName val="Search"/>
      <sheetName val="Remarks"/>
      <sheetName val="THCT"/>
      <sheetName val="THDZ0,4"/>
      <sheetName val="TH DZ35"/>
      <sheetName val="THTram"/>
      <sheetName val="FitOutConfCentre"/>
      <sheetName val="Config"/>
      <sheetName val="RAB AR&amp;STR"/>
      <sheetName val="Forex07"/>
      <sheetName val="Data"/>
    </sheetNames>
    <sheetDataSet>
      <sheetData sheetId="0"/>
      <sheetData sheetId="1">
        <row r="10">
          <cell r="B10">
            <v>558965</v>
          </cell>
        </row>
      </sheetData>
      <sheetData sheetId="2">
        <row r="1">
          <cell r="A1">
            <v>1021092</v>
          </cell>
          <cell r="B1" t="str">
            <v>Rondelle D 4 / 10 x 1.5 plate</v>
          </cell>
          <cell r="C1">
            <v>1.4551724137931035E-2</v>
          </cell>
        </row>
        <row r="2">
          <cell r="A2">
            <v>1023790</v>
          </cell>
          <cell r="B2" t="str">
            <v xml:space="preserve">Rondelle D 10 conique </v>
          </cell>
          <cell r="C2">
            <v>3.5979310344827591E-2</v>
          </cell>
        </row>
        <row r="3">
          <cell r="A3">
            <v>1023792</v>
          </cell>
          <cell r="B3" t="str">
            <v xml:space="preserve">RONDELLE CONTACT D=5          </v>
          </cell>
          <cell r="C3">
            <v>8.5800000000000008E-3</v>
          </cell>
        </row>
        <row r="4">
          <cell r="A4">
            <v>1023793</v>
          </cell>
          <cell r="B4" t="str">
            <v>WASHER D=6</v>
          </cell>
          <cell r="C4">
            <v>1.095E-2</v>
          </cell>
        </row>
        <row r="5">
          <cell r="A5">
            <v>1023797</v>
          </cell>
          <cell r="B5" t="str">
            <v>WASHER D=8</v>
          </cell>
          <cell r="C5">
            <v>1.7049999999999999E-2</v>
          </cell>
        </row>
        <row r="6">
          <cell r="A6">
            <v>1023804</v>
          </cell>
          <cell r="B6" t="str">
            <v xml:space="preserve">Rondelle D 12  conique </v>
          </cell>
          <cell r="C6">
            <v>6.3667241379310346E-2</v>
          </cell>
        </row>
        <row r="7">
          <cell r="A7">
            <v>1502671</v>
          </cell>
          <cell r="B7" t="str">
            <v>PLASTIC RIVET</v>
          </cell>
          <cell r="C7">
            <v>8.1100000000000005E-2</v>
          </cell>
        </row>
        <row r="8">
          <cell r="A8">
            <v>1917170</v>
          </cell>
          <cell r="B8" t="str">
            <v>SLEEVE</v>
          </cell>
          <cell r="C8">
            <v>2.2790000000000001E-2</v>
          </cell>
        </row>
        <row r="9">
          <cell r="A9">
            <v>17414502</v>
          </cell>
          <cell r="B9" t="str">
            <v>PROFIL G51 PBPOLYETH CART=25M</v>
          </cell>
          <cell r="C9">
            <v>0.46</v>
          </cell>
        </row>
        <row r="10">
          <cell r="A10">
            <v>21123062</v>
          </cell>
          <cell r="B10" t="str">
            <v>RIVET D=6 X10  ALU AVEUGLE</v>
          </cell>
          <cell r="C10">
            <v>3.9417241379310346E-2</v>
          </cell>
        </row>
        <row r="11">
          <cell r="A11">
            <v>21124521</v>
          </cell>
          <cell r="B11" t="str">
            <v>RIVET ALU D=4.8 X10</v>
          </cell>
          <cell r="C11">
            <v>7.0980000000000001E-2</v>
          </cell>
        </row>
        <row r="12">
          <cell r="A12">
            <v>21130006</v>
          </cell>
          <cell r="B12" t="str">
            <v>Rivet AC/ AC 6.5 X 14.1</v>
          </cell>
          <cell r="C12">
            <v>0.17671999999999999</v>
          </cell>
        </row>
        <row r="13">
          <cell r="A13">
            <v>21217103</v>
          </cell>
          <cell r="B13" t="str">
            <v>Anneau d'arrêt  D=4 en acier</v>
          </cell>
          <cell r="C13">
            <v>1.5941379310344828E-2</v>
          </cell>
        </row>
        <row r="14">
          <cell r="A14">
            <v>21222008</v>
          </cell>
          <cell r="B14" t="str">
            <v xml:space="preserve">Rondelle D 8 </v>
          </cell>
          <cell r="C14">
            <v>1.5096551724137932E-2</v>
          </cell>
        </row>
        <row r="15">
          <cell r="A15">
            <v>21222018</v>
          </cell>
          <cell r="B15" t="str">
            <v>WASHER D=18</v>
          </cell>
          <cell r="C15">
            <v>9.9199999999999997E-2</v>
          </cell>
        </row>
        <row r="16">
          <cell r="A16">
            <v>21222304</v>
          </cell>
          <cell r="B16" t="str">
            <v>WASHER D=4</v>
          </cell>
          <cell r="C16">
            <v>3.6800000000000001E-3</v>
          </cell>
        </row>
        <row r="17">
          <cell r="A17">
            <v>21222306</v>
          </cell>
          <cell r="B17" t="str">
            <v xml:space="preserve">Rondelle D 6 </v>
          </cell>
          <cell r="C17">
            <v>8.724137931034482E-3</v>
          </cell>
        </row>
        <row r="18">
          <cell r="A18">
            <v>21222308</v>
          </cell>
          <cell r="B18" t="str">
            <v>Rondelle D 8</v>
          </cell>
          <cell r="C18">
            <v>1.5941379310344828E-2</v>
          </cell>
        </row>
        <row r="19">
          <cell r="A19">
            <v>21232004</v>
          </cell>
          <cell r="B19" t="str">
            <v xml:space="preserve">Rondelle D 4 </v>
          </cell>
          <cell r="C19">
            <v>2.1465517241379311E-3</v>
          </cell>
        </row>
        <row r="20">
          <cell r="A20">
            <v>21235006</v>
          </cell>
          <cell r="B20" t="str">
            <v>Rondelle D 6  conique</v>
          </cell>
          <cell r="C20">
            <v>9.9775862068965521E-3</v>
          </cell>
        </row>
        <row r="21">
          <cell r="A21">
            <v>21252106</v>
          </cell>
          <cell r="B21" t="str">
            <v>NUT HM6</v>
          </cell>
          <cell r="C21">
            <v>8.0300000000000007E-3</v>
          </cell>
        </row>
        <row r="22">
          <cell r="A22">
            <v>21252108</v>
          </cell>
          <cell r="B22" t="str">
            <v xml:space="preserve">ECROU HM8                     </v>
          </cell>
          <cell r="C22">
            <v>1.3899999999999999E-2</v>
          </cell>
        </row>
        <row r="23">
          <cell r="A23">
            <v>21252110</v>
          </cell>
          <cell r="B23" t="str">
            <v xml:space="preserve">Ecrou HM 10 ISO </v>
          </cell>
          <cell r="C23">
            <v>1.6541379310344828E-2</v>
          </cell>
        </row>
        <row r="24">
          <cell r="A24">
            <v>21252112</v>
          </cell>
          <cell r="B24" t="str">
            <v xml:space="preserve">Ecrou HM 12 ISO </v>
          </cell>
          <cell r="C24">
            <v>2.3555172413793103E-2</v>
          </cell>
        </row>
        <row r="25">
          <cell r="A25">
            <v>21253105</v>
          </cell>
          <cell r="B25" t="str">
            <v xml:space="preserve">ECROU HM5                     </v>
          </cell>
          <cell r="C25">
            <v>4.28E-3</v>
          </cell>
        </row>
        <row r="26">
          <cell r="A26">
            <v>21253106</v>
          </cell>
          <cell r="B26" t="str">
            <v>NUT HM6</v>
          </cell>
          <cell r="C26">
            <v>7.8899999999999994E-3</v>
          </cell>
        </row>
        <row r="27">
          <cell r="A27">
            <v>21253108</v>
          </cell>
          <cell r="B27" t="str">
            <v>NUT HM8</v>
          </cell>
          <cell r="C27">
            <v>1.5789999999999998E-2</v>
          </cell>
        </row>
        <row r="28">
          <cell r="A28">
            <v>21253518</v>
          </cell>
          <cell r="B28" t="str">
            <v>NUT HM18</v>
          </cell>
          <cell r="C28">
            <v>1.1828000000000001</v>
          </cell>
        </row>
        <row r="29">
          <cell r="A29">
            <v>21285203</v>
          </cell>
          <cell r="B29" t="str">
            <v>nuts HFR (self locking) M 3</v>
          </cell>
          <cell r="C29">
            <v>8.7100000000000007E-3</v>
          </cell>
        </row>
        <row r="30">
          <cell r="A30">
            <v>21285204</v>
          </cell>
          <cell r="B30" t="str">
            <v>ECROU M 4</v>
          </cell>
          <cell r="C30">
            <v>1.0118965517241379E-2</v>
          </cell>
        </row>
        <row r="31">
          <cell r="A31">
            <v>21285205</v>
          </cell>
          <cell r="B31" t="str">
            <v xml:space="preserve">Ecrou HM 5 </v>
          </cell>
          <cell r="C31">
            <v>1.0125862068965517E-2</v>
          </cell>
        </row>
        <row r="32">
          <cell r="A32">
            <v>21285206</v>
          </cell>
          <cell r="B32" t="str">
            <v xml:space="preserve">Ecrou HM 6  </v>
          </cell>
          <cell r="C32">
            <v>1.1806896551724138E-2</v>
          </cell>
        </row>
        <row r="33">
          <cell r="A33">
            <v>21285208</v>
          </cell>
          <cell r="B33" t="str">
            <v xml:space="preserve">Ecrou HM 8  </v>
          </cell>
          <cell r="C33">
            <v>2.2487931034482756E-2</v>
          </cell>
        </row>
        <row r="34">
          <cell r="A34">
            <v>21285210</v>
          </cell>
          <cell r="B34" t="str">
            <v>Ecrou HM 10</v>
          </cell>
          <cell r="C34">
            <v>2.7239655172413793E-2</v>
          </cell>
        </row>
        <row r="35">
          <cell r="A35">
            <v>21365127</v>
          </cell>
          <cell r="B35" t="str">
            <v xml:space="preserve">VIS AUTOTARAUDEUSE CBLZS 4X12 </v>
          </cell>
          <cell r="C35">
            <v>3.338E-2</v>
          </cell>
        </row>
        <row r="36">
          <cell r="A36">
            <v>21380125</v>
          </cell>
          <cell r="B36" t="str">
            <v>VIS 4X8  AUTOTARAUDEUSE CBLX</v>
          </cell>
          <cell r="C36">
            <v>1.205689655172414E-2</v>
          </cell>
        </row>
        <row r="37">
          <cell r="A37">
            <v>21431123</v>
          </cell>
          <cell r="B37" t="str">
            <v>SCREW HM4X6</v>
          </cell>
          <cell r="C37">
            <v>3.2469999999999999E-2</v>
          </cell>
        </row>
        <row r="38">
          <cell r="A38">
            <v>21431125</v>
          </cell>
          <cell r="B38" t="str">
            <v>VIS HM 4X8 HEXAGONAL</v>
          </cell>
          <cell r="C38">
            <v>1.3808620689655172E-2</v>
          </cell>
        </row>
        <row r="39">
          <cell r="A39">
            <v>21431126</v>
          </cell>
          <cell r="B39" t="str">
            <v>VIS M4 X10</v>
          </cell>
          <cell r="C39">
            <v>2.5939655172413794E-2</v>
          </cell>
        </row>
        <row r="40">
          <cell r="A40">
            <v>21431129</v>
          </cell>
          <cell r="B40" t="str">
            <v>VIS HM 4X20 HEXAGONAL</v>
          </cell>
          <cell r="C40">
            <v>1.4996551724137932E-2</v>
          </cell>
        </row>
        <row r="41">
          <cell r="A41">
            <v>21431132</v>
          </cell>
          <cell r="B41" t="str">
            <v>VIS HM 4X35 HEXAGONAL</v>
          </cell>
          <cell r="C41">
            <v>1.4650000000000002E-2</v>
          </cell>
        </row>
        <row r="42">
          <cell r="A42">
            <v>21431156</v>
          </cell>
          <cell r="B42" t="str">
            <v xml:space="preserve">VIS HM5X10                    </v>
          </cell>
          <cell r="C42">
            <v>1.5800000000000002E-2</v>
          </cell>
        </row>
        <row r="43">
          <cell r="A43">
            <v>21431186</v>
          </cell>
          <cell r="B43" t="str">
            <v>SCREW HM6X10</v>
          </cell>
          <cell r="C43">
            <v>2.1600000000000001E-2</v>
          </cell>
        </row>
        <row r="44">
          <cell r="A44">
            <v>21431187</v>
          </cell>
          <cell r="B44" t="str">
            <v>VIS HM 6X12 HEXAGONAL</v>
          </cell>
          <cell r="C44">
            <v>1.3613793103448277E-2</v>
          </cell>
        </row>
        <row r="45">
          <cell r="A45">
            <v>21431188</v>
          </cell>
          <cell r="B45" t="str">
            <v>VAM H M6X16</v>
          </cell>
          <cell r="C45">
            <v>1.6299999999999999E-2</v>
          </cell>
        </row>
        <row r="46">
          <cell r="A46">
            <v>21431189</v>
          </cell>
          <cell r="B46" t="str">
            <v>SCREW HM6x20</v>
          </cell>
          <cell r="C46">
            <v>1.8079999999999999E-2</v>
          </cell>
        </row>
        <row r="47">
          <cell r="A47">
            <v>21431190</v>
          </cell>
          <cell r="B47" t="str">
            <v>VIS HM 6X25 HEXAGONAL</v>
          </cell>
          <cell r="C47">
            <v>1.4341379310344829E-2</v>
          </cell>
        </row>
        <row r="48">
          <cell r="A48">
            <v>21431191</v>
          </cell>
          <cell r="B48" t="str">
            <v>VIS HM 6X30 HEXAGONAL</v>
          </cell>
          <cell r="C48">
            <v>1.6582758620689655E-2</v>
          </cell>
        </row>
        <row r="49">
          <cell r="A49">
            <v>21431218</v>
          </cell>
          <cell r="B49" t="str">
            <v xml:space="preserve">VIS HM8*16                    </v>
          </cell>
          <cell r="C49">
            <v>3.15E-2</v>
          </cell>
        </row>
        <row r="50">
          <cell r="A50">
            <v>21431219</v>
          </cell>
          <cell r="B50" t="str">
            <v>SCREW HM8X20</v>
          </cell>
          <cell r="C50">
            <v>3.4540000000000001E-2</v>
          </cell>
        </row>
        <row r="51">
          <cell r="A51">
            <v>21431220</v>
          </cell>
          <cell r="B51" t="str">
            <v>VIS HM 8X25 HEXAGONAL</v>
          </cell>
          <cell r="C51">
            <v>1.9425689655172416E-2</v>
          </cell>
        </row>
        <row r="52">
          <cell r="A52">
            <v>21431225</v>
          </cell>
          <cell r="B52" t="str">
            <v>SCREW HM8X60</v>
          </cell>
          <cell r="C52">
            <v>7.3599999999999999E-2</v>
          </cell>
        </row>
        <row r="53">
          <cell r="A53">
            <v>21431550</v>
          </cell>
          <cell r="B53" t="str">
            <v>VIS HM 10X25 ISO HEXAGONAL</v>
          </cell>
          <cell r="C53">
            <v>4.4981034482758621E-2</v>
          </cell>
        </row>
        <row r="54">
          <cell r="A54">
            <v>21431551</v>
          </cell>
          <cell r="B54" t="str">
            <v>VIS HM 10X30 ISO HEXAGONAL</v>
          </cell>
          <cell r="C54">
            <v>6.4103448275862077E-2</v>
          </cell>
        </row>
        <row r="55">
          <cell r="A55">
            <v>21431581</v>
          </cell>
          <cell r="B55" t="str">
            <v>VIS HM 12X30  ISO HEXAGONAL</v>
          </cell>
          <cell r="C55">
            <v>6.1294310344827588E-2</v>
          </cell>
        </row>
        <row r="56">
          <cell r="A56">
            <v>21528222</v>
          </cell>
          <cell r="B56" t="str">
            <v>VIS CHC M 8X35</v>
          </cell>
          <cell r="C56">
            <v>3.5812068965517245E-2</v>
          </cell>
        </row>
        <row r="57">
          <cell r="A57">
            <v>21631157</v>
          </cell>
          <cell r="B57" t="str">
            <v xml:space="preserve">VIS FX M5X12                  </v>
          </cell>
          <cell r="C57">
            <v>3.4139999999999997E-2</v>
          </cell>
        </row>
        <row r="58">
          <cell r="A58">
            <v>21632186</v>
          </cell>
          <cell r="B58" t="str">
            <v>countersunk screws</v>
          </cell>
          <cell r="C58">
            <v>2.7300000000000001E-2</v>
          </cell>
        </row>
        <row r="59">
          <cell r="A59">
            <v>21686221</v>
          </cell>
          <cell r="B59" t="str">
            <v>TUBE M8X30</v>
          </cell>
          <cell r="C59">
            <v>0.1986</v>
          </cell>
        </row>
        <row r="60">
          <cell r="A60">
            <v>21686222</v>
          </cell>
          <cell r="B60" t="str">
            <v>TIGE/FIL 8x35 ACIER ZN BICR</v>
          </cell>
          <cell r="C60">
            <v>0.13533000000000001</v>
          </cell>
        </row>
        <row r="61">
          <cell r="A61">
            <v>25222506</v>
          </cell>
          <cell r="B61" t="str">
            <v xml:space="preserve">Cosse 1.5 mm2 / 6.2 mm rouge </v>
          </cell>
          <cell r="C61">
            <v>3.3999999999999996E-2</v>
          </cell>
        </row>
        <row r="62">
          <cell r="A62">
            <v>25222520</v>
          </cell>
          <cell r="B62" t="str">
            <v>COSSE P.ISO 6 2BLEU 2.5 MM2</v>
          </cell>
          <cell r="C62">
            <v>6.8610000000000004E-2</v>
          </cell>
        </row>
        <row r="63">
          <cell r="A63">
            <v>25222716</v>
          </cell>
          <cell r="B63" t="str">
            <v>CLIPS 6.35X0.ROUGE 1.5 MM2</v>
          </cell>
          <cell r="C63">
            <v>7.2669999999999998E-2</v>
          </cell>
        </row>
        <row r="64">
          <cell r="A64">
            <v>25222726</v>
          </cell>
          <cell r="B64" t="str">
            <v xml:space="preserve">Clip 2.5mm2 / 6.35x0.8 bleu </v>
          </cell>
          <cell r="C64">
            <v>4.0465517241379312E-2</v>
          </cell>
        </row>
        <row r="65">
          <cell r="A65">
            <v>25223301</v>
          </cell>
          <cell r="B65" t="str">
            <v xml:space="preserve">Embout plat 1.5mm2 C2.9 rouge </v>
          </cell>
          <cell r="C65">
            <v>3.5422413793103451E-2</v>
          </cell>
        </row>
        <row r="66">
          <cell r="A66">
            <v>25223302</v>
          </cell>
          <cell r="B66" t="str">
            <v xml:space="preserve">Embout plat 2.5mm2 C2.9 bleu </v>
          </cell>
          <cell r="C66">
            <v>3.5774137931034483E-2</v>
          </cell>
        </row>
        <row r="67">
          <cell r="A67">
            <v>25262336</v>
          </cell>
          <cell r="B67" t="str">
            <v>REGLETTE VIS 12BORNES CLIP6.35</v>
          </cell>
          <cell r="C67">
            <v>10.85</v>
          </cell>
        </row>
        <row r="68">
          <cell r="A68">
            <v>25263103</v>
          </cell>
          <cell r="B68" t="str">
            <v>FLASQ/EX 6-8-10PAS VIS-ETRIER</v>
          </cell>
          <cell r="C68">
            <v>0.10062</v>
          </cell>
        </row>
        <row r="69">
          <cell r="A69">
            <v>25263130</v>
          </cell>
          <cell r="B69" t="str">
            <v>BORNE VIS-ETRI8PAS</v>
          </cell>
          <cell r="C69">
            <v>0.57350000000000001</v>
          </cell>
        </row>
        <row r="70">
          <cell r="A70">
            <v>25263139</v>
          </cell>
          <cell r="B70" t="str">
            <v>BUTEE D'ARRET GRIS</v>
          </cell>
          <cell r="C70">
            <v>0.24</v>
          </cell>
        </row>
        <row r="71">
          <cell r="A71">
            <v>25263903</v>
          </cell>
          <cell r="B71" t="str">
            <v xml:space="preserve">PEIGNE DE C/C                 </v>
          </cell>
          <cell r="C71">
            <v>0.15675689655172415</v>
          </cell>
        </row>
        <row r="72">
          <cell r="A72">
            <v>25266302</v>
          </cell>
          <cell r="B72" t="str">
            <v>BANDE/REP.1A12 BANDE DE 12</v>
          </cell>
          <cell r="C72">
            <v>0.44800000000000001</v>
          </cell>
        </row>
        <row r="73">
          <cell r="A73">
            <v>25266305</v>
          </cell>
          <cell r="B73" t="str">
            <v>BANDE 12 REPERES (36-48)</v>
          </cell>
          <cell r="C73">
            <v>0.80488103448275861</v>
          </cell>
        </row>
        <row r="74">
          <cell r="A74">
            <v>25273002</v>
          </cell>
          <cell r="B74" t="str">
            <v>COLLIER SIMPLE EN PLASTIC DES CONDUCTEURS</v>
          </cell>
          <cell r="C74">
            <v>1.671896551724138E-2</v>
          </cell>
        </row>
        <row r="75">
          <cell r="A75">
            <v>25273035</v>
          </cell>
          <cell r="B75" t="str">
            <v>PLAQUETTE DE FIXATION</v>
          </cell>
          <cell r="C75">
            <v>0.121</v>
          </cell>
        </row>
        <row r="76">
          <cell r="A76">
            <v>25574919</v>
          </cell>
          <cell r="B76" t="str">
            <v>FUSIBLE 10 A CARTOUC/CYL 10X38G</v>
          </cell>
          <cell r="C76">
            <v>0.42349999999999999</v>
          </cell>
        </row>
        <row r="77">
          <cell r="A77">
            <v>28851101</v>
          </cell>
          <cell r="B77" t="str">
            <v>BLOC ESSAILEC VA VERT</v>
          </cell>
          <cell r="C77">
            <v>46.89</v>
          </cell>
        </row>
        <row r="78">
          <cell r="A78">
            <v>28851126</v>
          </cell>
          <cell r="B78" t="str">
            <v>BLOC ESSAI PCEEC4A BLEU</v>
          </cell>
          <cell r="C78">
            <v>28.75</v>
          </cell>
        </row>
        <row r="79">
          <cell r="A79" t="str">
            <v>0051668</v>
          </cell>
          <cell r="B79" t="str">
            <v>Rondelle D 6 / 15 x 1.5 plate</v>
          </cell>
          <cell r="C79">
            <v>2.0839655172413794E-2</v>
          </cell>
        </row>
        <row r="80">
          <cell r="A80" t="str">
            <v>04444567AA</v>
          </cell>
          <cell r="B80" t="str">
            <v>Vis Renform Auto D4 CBLX L=8</v>
          </cell>
          <cell r="C80">
            <v>2.2349999999999998E-2</v>
          </cell>
        </row>
        <row r="81">
          <cell r="A81" t="str">
            <v>21130006A</v>
          </cell>
          <cell r="B81" t="str">
            <v>Blind rivet</v>
          </cell>
          <cell r="C81">
            <v>0.154</v>
          </cell>
        </row>
        <row r="82">
          <cell r="A82" t="str">
            <v xml:space="preserve">21222303  </v>
          </cell>
          <cell r="B82" t="str">
            <v>flat washers D 3 / 8 x 0.8</v>
          </cell>
          <cell r="C82">
            <v>3.0999999999999999E-3</v>
          </cell>
        </row>
        <row r="83">
          <cell r="A83" t="str">
            <v xml:space="preserve">21286006A </v>
          </cell>
          <cell r="B83" t="str">
            <v>plate nuts M 6 / 8.5</v>
          </cell>
          <cell r="C83">
            <v>6.7100000000000007E-2</v>
          </cell>
        </row>
        <row r="84">
          <cell r="A84" t="str">
            <v>21286006B</v>
          </cell>
          <cell r="B84" t="str">
            <v>NUT M6</v>
          </cell>
          <cell r="C84">
            <v>6.8879999999999997E-2</v>
          </cell>
        </row>
        <row r="85">
          <cell r="A85" t="str">
            <v>21286008B</v>
          </cell>
          <cell r="B85" t="str">
            <v>NUT M8</v>
          </cell>
          <cell r="C85">
            <v>0.10258</v>
          </cell>
        </row>
        <row r="86">
          <cell r="A86" t="str">
            <v>21286010B</v>
          </cell>
          <cell r="B86" t="str">
            <v>Ecrou HM 10 cage</v>
          </cell>
          <cell r="C86">
            <v>8.2170689655172421E-2</v>
          </cell>
        </row>
        <row r="87">
          <cell r="A87" t="str">
            <v xml:space="preserve">21431251  </v>
          </cell>
          <cell r="B87" t="str">
            <v xml:space="preserve">H steel machine screws M 10 x 30  DIN         </v>
          </cell>
          <cell r="C87">
            <v>7.6999999999999999E-2</v>
          </cell>
        </row>
        <row r="88">
          <cell r="A88" t="str">
            <v xml:space="preserve">21630097  </v>
          </cell>
          <cell r="B88" t="str">
            <v xml:space="preserve">VAM CBLZS  M 3 x 12         </v>
          </cell>
          <cell r="C88">
            <v>1.542E-2</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2016"/>
      <sheetName val="Apr-2017"/>
      <sheetName val="0-Form"/>
      <sheetName val="1-Electrical"/>
      <sheetName val="PP-2018"/>
      <sheetName val="SR-2018 (2)"/>
      <sheetName val="KOMPONG-CHAM-2018"/>
      <sheetName val="Sheet2"/>
    </sheetNames>
    <sheetDataSet>
      <sheetData sheetId="0"/>
      <sheetData sheetId="1"/>
      <sheetData sheetId="2"/>
      <sheetData sheetId="3"/>
      <sheetData sheetId="4"/>
      <sheetData sheetId="5"/>
      <sheetData sheetId="6"/>
      <sheetData sheetId="7">
        <row r="3">
          <cell r="B3" t="str">
            <v>Phnom Penh</v>
          </cell>
        </row>
        <row r="4">
          <cell r="B4" t="str">
            <v>Kompong Som</v>
          </cell>
        </row>
        <row r="5">
          <cell r="B5" t="str">
            <v>Siem Reap</v>
          </cell>
        </row>
        <row r="6">
          <cell r="B6" t="str">
            <v>Kompong Cham</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90 &amp; CH"/>
      <sheetName val="Cong CC"/>
      <sheetName val="Luong 90 &amp; CH"/>
      <sheetName val="Ngoai gio "/>
      <sheetName val="Luong CC"/>
      <sheetName val="donvi"/>
      <sheetName val="Data-hsnv"/>
      <sheetName val="Standard"/>
      <sheetName val="Nghi phep"/>
      <sheetName val="Thuong Tet VP"/>
      <sheetName val="thuong tet CN"/>
      <sheetName val="Phieu thanh toan"/>
      <sheetName val="congthuc"/>
      <sheetName val="hopdong"/>
      <sheetName val="nghi T7-CN"/>
      <sheetName val="Thuong le"/>
      <sheetName val="Danh sach 8-3"/>
      <sheetName val="Danh sach CBCNV (GT)"/>
      <sheetName val="Qua tet 2003"/>
      <sheetName val="Danh sach cong nhan truc tiep"/>
      <sheetName val="Dieu chinh luong"/>
      <sheetName val="Lanh bo sung"/>
      <sheetName val="DKSDLD"/>
      <sheetName val="2000-NVKT"/>
      <sheetName val="C45-BH"/>
      <sheetName val="C46-BH"/>
      <sheetName val="C47-BH"/>
      <sheetName val="C48-BH"/>
      <sheetName val="DSDN CS(02-SBH)"/>
      <sheetName val="01-2000NVKT"/>
      <sheetName val="Phieu Che Do BHXH"/>
      <sheetName val="C04-BH-NDS"/>
      <sheetName val="GDN-NDS"/>
      <sheetName val="01-SBH"/>
      <sheetName val="no"/>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표지"/>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간지"/>
      <sheetName val="자재총괄"/>
      <sheetName val="시멘트레미콘구입량"/>
      <sheetName val="골재구입량"/>
      <sheetName val="지장물보호(수집)"/>
      <sheetName val="지장물산근"/>
      <sheetName val="지장물보호공단위수량"/>
    </sheetNames>
    <sheetDataSet>
      <sheetData sheetId="0" refreshError="1">
        <row r="24">
          <cell r="B24" t="str">
            <v>수평곡관</v>
          </cell>
          <cell r="C24" t="str">
            <v>D=100×11¼˚</v>
          </cell>
          <cell r="D24" t="str">
            <v xml:space="preserve"> ⊃</v>
          </cell>
          <cell r="E24">
            <v>10</v>
          </cell>
        </row>
        <row r="25">
          <cell r="B25" t="str">
            <v>수평곡관</v>
          </cell>
          <cell r="C25" t="str">
            <v>D=150×11¼˚</v>
          </cell>
          <cell r="D25" t="str">
            <v xml:space="preserve"> ⊃</v>
          </cell>
          <cell r="E25">
            <v>12</v>
          </cell>
        </row>
        <row r="26">
          <cell r="B26" t="str">
            <v>수평곡관</v>
          </cell>
          <cell r="C26" t="str">
            <v>D=100×11¼˚</v>
          </cell>
          <cell r="D26" t="str">
            <v xml:space="preserve"> ⊃</v>
          </cell>
          <cell r="E26">
            <v>17</v>
          </cell>
        </row>
        <row r="27">
          <cell r="B27" t="str">
            <v>수평곡관</v>
          </cell>
          <cell r="C27" t="str">
            <v>D=100×22½˚</v>
          </cell>
          <cell r="D27" t="str">
            <v xml:space="preserve"> ⊃</v>
          </cell>
          <cell r="E27">
            <v>20</v>
          </cell>
        </row>
        <row r="28">
          <cell r="B28" t="str">
            <v>수평곡관</v>
          </cell>
          <cell r="C28" t="str">
            <v>D=150×22½˚</v>
          </cell>
          <cell r="D28" t="str">
            <v xml:space="preserve"> ⊃</v>
          </cell>
          <cell r="E28">
            <v>4</v>
          </cell>
        </row>
        <row r="29">
          <cell r="B29" t="str">
            <v>수평곡관</v>
          </cell>
          <cell r="C29" t="str">
            <v>D=100×22½˚</v>
          </cell>
          <cell r="D29" t="str">
            <v xml:space="preserve"> ⊃</v>
          </cell>
          <cell r="E29">
            <v>5</v>
          </cell>
        </row>
        <row r="30">
          <cell r="B30" t="str">
            <v>수평곡관</v>
          </cell>
          <cell r="C30" t="str">
            <v>D=100×45˚</v>
          </cell>
          <cell r="D30" t="str">
            <v xml:space="preserve"> ⊃</v>
          </cell>
          <cell r="E30">
            <v>5</v>
          </cell>
        </row>
        <row r="31">
          <cell r="B31" t="str">
            <v>수평곡관</v>
          </cell>
          <cell r="C31" t="str">
            <v>D=150×45˚</v>
          </cell>
          <cell r="D31" t="str">
            <v xml:space="preserve"> ⊃</v>
          </cell>
          <cell r="E31">
            <v>5</v>
          </cell>
        </row>
        <row r="32">
          <cell r="B32" t="str">
            <v>수평곡관</v>
          </cell>
          <cell r="C32" t="str">
            <v>D=100×45˚</v>
          </cell>
          <cell r="D32" t="str">
            <v xml:space="preserve"> ⊃</v>
          </cell>
          <cell r="E32">
            <v>4</v>
          </cell>
        </row>
        <row r="33">
          <cell r="B33" t="str">
            <v>수평곡관</v>
          </cell>
          <cell r="C33" t="str">
            <v>D=100×90˚</v>
          </cell>
          <cell r="D33" t="str">
            <v xml:space="preserve"> ⊃</v>
          </cell>
          <cell r="E33">
            <v>6</v>
          </cell>
        </row>
        <row r="34">
          <cell r="B34" t="str">
            <v>수평곡관</v>
          </cell>
          <cell r="C34" t="str">
            <v>D=100×90˚</v>
          </cell>
          <cell r="D34" t="str">
            <v xml:space="preserve"> ⊃</v>
          </cell>
          <cell r="E34">
            <v>5</v>
          </cell>
        </row>
        <row r="35">
          <cell r="B35" t="str">
            <v>수평곡관</v>
          </cell>
          <cell r="C35" t="str">
            <v>D=100×90˚</v>
          </cell>
          <cell r="D35" t="str">
            <v xml:space="preserve"> ⊃</v>
          </cell>
          <cell r="E35">
            <v>55</v>
          </cell>
        </row>
        <row r="36">
          <cell r="B36" t="str">
            <v>소켓플랜지T형관</v>
          </cell>
          <cell r="C36" t="str">
            <v>D=100×100</v>
          </cell>
          <cell r="E36">
            <v>5</v>
          </cell>
        </row>
        <row r="37">
          <cell r="B37" t="str">
            <v>소켓플랜지T형관</v>
          </cell>
          <cell r="C37" t="str">
            <v>D=100×100</v>
          </cell>
          <cell r="E37">
            <v>5</v>
          </cell>
        </row>
        <row r="38">
          <cell r="B38" t="str">
            <v>소켓플랜지T형관</v>
          </cell>
          <cell r="C38" t="str">
            <v>D=100×100</v>
          </cell>
          <cell r="E38">
            <v>6</v>
          </cell>
        </row>
        <row r="39">
          <cell r="B39" t="str">
            <v>소켓T형관</v>
          </cell>
          <cell r="C39" t="str">
            <v>D=100×100</v>
          </cell>
          <cell r="E39">
            <v>4</v>
          </cell>
        </row>
        <row r="40">
          <cell r="B40" t="str">
            <v>소켓T형관</v>
          </cell>
          <cell r="C40" t="str">
            <v>D=100×100</v>
          </cell>
          <cell r="E40">
            <v>5</v>
          </cell>
        </row>
        <row r="41">
          <cell r="B41" t="str">
            <v>소켓T형관</v>
          </cell>
          <cell r="C41" t="str">
            <v>D=100×100</v>
          </cell>
          <cell r="E41">
            <v>8</v>
          </cell>
        </row>
        <row r="42">
          <cell r="B42" t="str">
            <v>이 음 관</v>
          </cell>
          <cell r="C42" t="str">
            <v>D=80</v>
          </cell>
          <cell r="E42">
            <v>9</v>
          </cell>
        </row>
        <row r="43">
          <cell r="B43" t="str">
            <v>이 음 관</v>
          </cell>
          <cell r="C43" t="str">
            <v>D=100</v>
          </cell>
          <cell r="E43">
            <v>10</v>
          </cell>
        </row>
        <row r="44">
          <cell r="B44" t="str">
            <v>이 음 관</v>
          </cell>
          <cell r="C44" t="str">
            <v>D=150</v>
          </cell>
          <cell r="E44">
            <v>12</v>
          </cell>
        </row>
        <row r="45">
          <cell r="B45" t="str">
            <v>이 음 관</v>
          </cell>
          <cell r="C45" t="str">
            <v>D=200</v>
          </cell>
          <cell r="E45">
            <v>18</v>
          </cell>
        </row>
        <row r="46">
          <cell r="B46" t="str">
            <v>이 음 관</v>
          </cell>
          <cell r="C46" t="str">
            <v>D=250</v>
          </cell>
          <cell r="E46">
            <v>25</v>
          </cell>
        </row>
        <row r="47">
          <cell r="B47" t="str">
            <v>이 음 관</v>
          </cell>
          <cell r="C47" t="str">
            <v>D=300</v>
          </cell>
          <cell r="E47">
            <v>34</v>
          </cell>
        </row>
        <row r="48">
          <cell r="B48" t="str">
            <v>플랜지관</v>
          </cell>
          <cell r="C48" t="str">
            <v>D=80</v>
          </cell>
          <cell r="E48">
            <v>7.9</v>
          </cell>
        </row>
        <row r="49">
          <cell r="B49" t="str">
            <v>플랜지관</v>
          </cell>
          <cell r="C49" t="str">
            <v>D=100</v>
          </cell>
          <cell r="E49">
            <v>9.6</v>
          </cell>
        </row>
        <row r="50">
          <cell r="B50" t="str">
            <v>플랜지관</v>
          </cell>
          <cell r="C50" t="str">
            <v>D=150</v>
          </cell>
          <cell r="E50">
            <v>15.6</v>
          </cell>
        </row>
        <row r="51">
          <cell r="B51" t="str">
            <v>플랜지관</v>
          </cell>
          <cell r="C51" t="str">
            <v>D=200</v>
          </cell>
          <cell r="E51">
            <v>22.5</v>
          </cell>
        </row>
        <row r="52">
          <cell r="B52" t="str">
            <v>플랜지관</v>
          </cell>
          <cell r="C52" t="str">
            <v>D=250</v>
          </cell>
          <cell r="E52">
            <v>31.5</v>
          </cell>
        </row>
        <row r="53">
          <cell r="B53" t="str">
            <v>플랜지관</v>
          </cell>
          <cell r="C53" t="str">
            <v>D=300</v>
          </cell>
          <cell r="E53">
            <v>41.5</v>
          </cell>
        </row>
        <row r="54">
          <cell r="B54" t="str">
            <v>제 수 변</v>
          </cell>
          <cell r="C54" t="str">
            <v>D=80</v>
          </cell>
          <cell r="E54">
            <v>42</v>
          </cell>
        </row>
        <row r="55">
          <cell r="B55" t="str">
            <v>제 수 변</v>
          </cell>
          <cell r="C55" t="str">
            <v>D=100</v>
          </cell>
          <cell r="E55">
            <v>50</v>
          </cell>
        </row>
        <row r="56">
          <cell r="B56" t="str">
            <v>제 수 변</v>
          </cell>
          <cell r="C56" t="str">
            <v>D=150</v>
          </cell>
          <cell r="E56">
            <v>90</v>
          </cell>
        </row>
        <row r="57">
          <cell r="B57" t="str">
            <v>제 수 변</v>
          </cell>
          <cell r="C57" t="str">
            <v>D=200</v>
          </cell>
          <cell r="E57">
            <v>140</v>
          </cell>
        </row>
        <row r="58">
          <cell r="B58" t="str">
            <v>제 수 변</v>
          </cell>
          <cell r="C58" t="str">
            <v>D=300</v>
          </cell>
          <cell r="E58">
            <v>280</v>
          </cell>
        </row>
        <row r="59">
          <cell r="B59" t="str">
            <v>공 기 변</v>
          </cell>
          <cell r="C59" t="str">
            <v>D=80</v>
          </cell>
          <cell r="E59">
            <v>94</v>
          </cell>
        </row>
        <row r="60">
          <cell r="B60" t="str">
            <v>공 기 변</v>
          </cell>
          <cell r="C60" t="str">
            <v>D=100</v>
          </cell>
          <cell r="E60">
            <v>110</v>
          </cell>
        </row>
        <row r="61">
          <cell r="B61" t="str">
            <v>단    관</v>
          </cell>
          <cell r="C61" t="str">
            <v>D=80</v>
          </cell>
          <cell r="E61">
            <v>13.5</v>
          </cell>
          <cell r="H61">
            <v>0.8</v>
          </cell>
          <cell r="I61" t="str">
            <v>×</v>
          </cell>
          <cell r="J61" t="str">
            <v>＋</v>
          </cell>
        </row>
        <row r="62">
          <cell r="B62" t="str">
            <v>플랜지단관</v>
          </cell>
          <cell r="C62" t="str">
            <v>D=100</v>
          </cell>
          <cell r="E62">
            <v>16.399999999999999</v>
          </cell>
          <cell r="H62">
            <v>0.8</v>
          </cell>
          <cell r="I62" t="str">
            <v>×</v>
          </cell>
          <cell r="J62" t="str">
            <v>＋</v>
          </cell>
        </row>
        <row r="63">
          <cell r="B63" t="str">
            <v>플랜지단관</v>
          </cell>
          <cell r="C63" t="str">
            <v>D=100</v>
          </cell>
          <cell r="E63">
            <v>16.399999999999999</v>
          </cell>
          <cell r="H63">
            <v>0.92</v>
          </cell>
          <cell r="I63" t="str">
            <v>×</v>
          </cell>
          <cell r="J63" t="str">
            <v>＋</v>
          </cell>
        </row>
        <row r="64">
          <cell r="B64" t="str">
            <v>플랜지단관</v>
          </cell>
          <cell r="C64" t="str">
            <v>D=100</v>
          </cell>
          <cell r="E64">
            <v>16.399999999999999</v>
          </cell>
          <cell r="H64">
            <v>-2</v>
          </cell>
          <cell r="I64" t="str">
            <v>×</v>
          </cell>
          <cell r="J64" t="str">
            <v>＋</v>
          </cell>
        </row>
        <row r="65">
          <cell r="B65" t="str">
            <v>플랜지단관</v>
          </cell>
          <cell r="C65" t="str">
            <v>D=100</v>
          </cell>
          <cell r="E65">
            <v>16.399999999999999</v>
          </cell>
          <cell r="H65">
            <v>-1</v>
          </cell>
          <cell r="I65" t="str">
            <v>×</v>
          </cell>
          <cell r="J65" t="str">
            <v>＋</v>
          </cell>
        </row>
        <row r="66">
          <cell r="B66" t="str">
            <v>플랜지단관</v>
          </cell>
          <cell r="C66" t="str">
            <v>D=100</v>
          </cell>
          <cell r="E66">
            <v>16.399999999999999</v>
          </cell>
          <cell r="H66">
            <v>0</v>
          </cell>
          <cell r="I66" t="str">
            <v>×</v>
          </cell>
          <cell r="J66" t="str">
            <v>＋</v>
          </cell>
        </row>
        <row r="67">
          <cell r="B67" t="str">
            <v>플랜지단관</v>
          </cell>
          <cell r="C67" t="str">
            <v>D=100</v>
          </cell>
          <cell r="E67">
            <v>16.399999999999999</v>
          </cell>
          <cell r="H67">
            <v>1</v>
          </cell>
          <cell r="I67" t="str">
            <v>×</v>
          </cell>
          <cell r="J67" t="str">
            <v>＋</v>
          </cell>
        </row>
        <row r="68">
          <cell r="B68" t="str">
            <v>플랜지단관</v>
          </cell>
          <cell r="C68" t="str">
            <v>D=100</v>
          </cell>
          <cell r="E68">
            <v>16.399999999999999</v>
          </cell>
          <cell r="H68">
            <v>2</v>
          </cell>
          <cell r="I68" t="str">
            <v>×</v>
          </cell>
          <cell r="J68" t="str">
            <v>＋</v>
          </cell>
        </row>
        <row r="69">
          <cell r="B69" t="str">
            <v>단    관</v>
          </cell>
          <cell r="C69" t="str">
            <v>D=125</v>
          </cell>
          <cell r="E69">
            <v>21</v>
          </cell>
          <cell r="H69">
            <v>3</v>
          </cell>
          <cell r="I69" t="str">
            <v>×</v>
          </cell>
          <cell r="J69" t="str">
            <v>＋</v>
          </cell>
        </row>
        <row r="70">
          <cell r="B70" t="str">
            <v>단    관</v>
          </cell>
          <cell r="C70" t="str">
            <v>D=150</v>
          </cell>
          <cell r="E70">
            <v>25.3</v>
          </cell>
          <cell r="H70">
            <v>4</v>
          </cell>
          <cell r="I70" t="str">
            <v>×</v>
          </cell>
          <cell r="J70" t="str">
            <v>＋</v>
          </cell>
        </row>
        <row r="71">
          <cell r="B71" t="str">
            <v>단    관</v>
          </cell>
          <cell r="C71" t="str">
            <v>D=200</v>
          </cell>
          <cell r="E71">
            <v>33.799999999999997</v>
          </cell>
          <cell r="H71">
            <v>5</v>
          </cell>
          <cell r="I71" t="str">
            <v>×</v>
          </cell>
          <cell r="J71" t="str">
            <v>＋</v>
          </cell>
        </row>
        <row r="72">
          <cell r="B72" t="str">
            <v>단    관</v>
          </cell>
          <cell r="C72" t="str">
            <v>D=250</v>
          </cell>
          <cell r="E72">
            <v>44.3</v>
          </cell>
          <cell r="H72">
            <v>6</v>
          </cell>
          <cell r="I72" t="str">
            <v>×</v>
          </cell>
          <cell r="J72" t="str">
            <v>＋</v>
          </cell>
        </row>
        <row r="73">
          <cell r="B73" t="str">
            <v>단    관</v>
          </cell>
          <cell r="C73" t="str">
            <v>D=300</v>
          </cell>
          <cell r="E73">
            <v>56.3</v>
          </cell>
          <cell r="H73">
            <v>7</v>
          </cell>
          <cell r="I73" t="str">
            <v>×</v>
          </cell>
          <cell r="J73" t="str">
            <v>＋</v>
          </cell>
        </row>
        <row r="74">
          <cell r="B74" t="str">
            <v>단    관</v>
          </cell>
          <cell r="C74" t="str">
            <v>D=350</v>
          </cell>
          <cell r="E74">
            <v>69.599999999999994</v>
          </cell>
          <cell r="H74">
            <v>8</v>
          </cell>
          <cell r="I74" t="str">
            <v>×</v>
          </cell>
          <cell r="J74" t="str">
            <v>＋</v>
          </cell>
        </row>
        <row r="75">
          <cell r="B75" t="str">
            <v>단    관</v>
          </cell>
          <cell r="C75" t="str">
            <v>D=400</v>
          </cell>
          <cell r="E75">
            <v>83.7</v>
          </cell>
          <cell r="H75">
            <v>9</v>
          </cell>
          <cell r="I75" t="str">
            <v>×</v>
          </cell>
          <cell r="J75" t="str">
            <v>＋</v>
          </cell>
        </row>
        <row r="76">
          <cell r="B76" t="str">
            <v>단    관</v>
          </cell>
          <cell r="C76" t="str">
            <v>D=450</v>
          </cell>
          <cell r="E76">
            <v>98.5</v>
          </cell>
          <cell r="H76">
            <v>10</v>
          </cell>
          <cell r="I76" t="str">
            <v>×</v>
          </cell>
          <cell r="J76" t="str">
            <v>＋</v>
          </cell>
        </row>
        <row r="77">
          <cell r="B77" t="str">
            <v>단    관</v>
          </cell>
          <cell r="C77" t="str">
            <v>D=500</v>
          </cell>
          <cell r="E77">
            <v>115.6</v>
          </cell>
          <cell r="H77">
            <v>11</v>
          </cell>
          <cell r="I77" t="str">
            <v>×</v>
          </cell>
          <cell r="J77" t="str">
            <v>＋</v>
          </cell>
        </row>
        <row r="78">
          <cell r="B78" t="str">
            <v>단    관</v>
          </cell>
          <cell r="C78" t="str">
            <v>D=600</v>
          </cell>
          <cell r="E78">
            <v>152</v>
          </cell>
          <cell r="H78">
            <v>12</v>
          </cell>
          <cell r="I78" t="str">
            <v>×</v>
          </cell>
          <cell r="J78" t="str">
            <v>＋</v>
          </cell>
        </row>
        <row r="79">
          <cell r="B79" t="str">
            <v>단    관</v>
          </cell>
          <cell r="C79" t="str">
            <v>D=700</v>
          </cell>
          <cell r="E79">
            <v>193</v>
          </cell>
          <cell r="H79">
            <v>13</v>
          </cell>
          <cell r="I79" t="str">
            <v>×</v>
          </cell>
          <cell r="J79" t="str">
            <v>＋</v>
          </cell>
        </row>
        <row r="80">
          <cell r="B80" t="str">
            <v>단    관</v>
          </cell>
          <cell r="C80" t="str">
            <v>D=800</v>
          </cell>
          <cell r="E80">
            <v>238.7</v>
          </cell>
          <cell r="H80">
            <v>14</v>
          </cell>
          <cell r="I80" t="str">
            <v>×</v>
          </cell>
          <cell r="J80" t="str">
            <v>＋</v>
          </cell>
        </row>
        <row r="81">
          <cell r="B81" t="str">
            <v>단    관</v>
          </cell>
          <cell r="C81" t="str">
            <v>D=900</v>
          </cell>
          <cell r="E81">
            <v>288.7</v>
          </cell>
          <cell r="H81">
            <v>15</v>
          </cell>
          <cell r="I81" t="str">
            <v>×</v>
          </cell>
          <cell r="J81" t="str">
            <v>＋</v>
          </cell>
        </row>
        <row r="82">
          <cell r="B82" t="str">
            <v>단    관</v>
          </cell>
          <cell r="C82" t="str">
            <v>D=1000</v>
          </cell>
          <cell r="E82">
            <v>343.2</v>
          </cell>
          <cell r="H82">
            <v>16</v>
          </cell>
          <cell r="I82" t="str">
            <v>×</v>
          </cell>
          <cell r="J82" t="str">
            <v>＋</v>
          </cell>
        </row>
        <row r="83">
          <cell r="B83" t="str">
            <v>단    관</v>
          </cell>
          <cell r="C83" t="str">
            <v>D=1100</v>
          </cell>
          <cell r="E83">
            <v>399.5</v>
          </cell>
          <cell r="H83">
            <v>17</v>
          </cell>
          <cell r="I83" t="str">
            <v>×</v>
          </cell>
          <cell r="J83" t="str">
            <v>＋</v>
          </cell>
        </row>
        <row r="84">
          <cell r="B84" t="str">
            <v>단    관</v>
          </cell>
          <cell r="C84" t="str">
            <v>D=1200</v>
          </cell>
          <cell r="E84">
            <v>465.9</v>
          </cell>
          <cell r="H84">
            <v>18</v>
          </cell>
          <cell r="I84" t="str">
            <v>×</v>
          </cell>
          <cell r="J84" t="str">
            <v>＋</v>
          </cell>
        </row>
        <row r="85">
          <cell r="B85" t="str">
            <v>없음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efreshError="1"/>
      <sheetData sheetId="45" refreshError="1"/>
      <sheetData sheetId="4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내역 (2)"/>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gama"/>
      <sheetName val="Tangalle hos"/>
    </sheetNames>
    <sheetDataSet>
      <sheetData sheetId="0"/>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gama"/>
      <sheetName val="Tangalle hos"/>
    </sheetNames>
    <sheetDataSet>
      <sheetData sheetId="0"/>
      <sheetData sheetId="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철강하도"/>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Land Dev't. Ph-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ill 01-Preliminaries"/>
      <sheetName val="Bill 02 - External Works"/>
      <sheetName val="Bill 03- Structural Works"/>
      <sheetName val="Bill 04- Architectural Works"/>
      <sheetName val="Bill 05- MEP Works"/>
      <sheetName val="BILL 06- Provisional SumS"/>
      <sheetName val="Calculation Note"/>
      <sheetName val="Schedule of Rate"/>
      <sheetName val="Detail"/>
    </sheetNames>
    <sheetDataSet>
      <sheetData sheetId="0"/>
      <sheetData sheetId="1"/>
      <sheetData sheetId="2"/>
      <sheetData sheetId="3"/>
      <sheetData sheetId="4"/>
      <sheetData sheetId="5"/>
      <sheetData sheetId="6"/>
      <sheetData sheetId="7">
        <row r="7">
          <cell r="B7" t="str">
            <v>SCHEDULE NO.2
EXTERNAL WORKS</v>
          </cell>
          <cell r="AY7" t="str">
            <v>100in</v>
          </cell>
          <cell r="AZ7" t="str">
            <v>200in</v>
          </cell>
          <cell r="BA7" t="str">
            <v>300in</v>
          </cell>
          <cell r="BB7" t="str">
            <v>100ex</v>
          </cell>
          <cell r="BC7" t="str">
            <v>200ex</v>
          </cell>
          <cell r="BD7" t="str">
            <v>300ex</v>
          </cell>
          <cell r="BE7" t="str">
            <v>CbP</v>
          </cell>
          <cell r="BH7" t="str">
            <v>F01</v>
          </cell>
          <cell r="BI7" t="str">
            <v>F02</v>
          </cell>
          <cell r="BJ7" t="str">
            <v>F03</v>
          </cell>
          <cell r="BK7" t="str">
            <v>F04</v>
          </cell>
          <cell r="BL7" t="str">
            <v>F05</v>
          </cell>
          <cell r="BM7" t="str">
            <v>F06</v>
          </cell>
          <cell r="BN7" t="str">
            <v>F07</v>
          </cell>
          <cell r="BO7" t="str">
            <v>F08</v>
          </cell>
          <cell r="BP7" t="str">
            <v>F09</v>
          </cell>
          <cell r="BQ7" t="str">
            <v>KEF</v>
          </cell>
          <cell r="BR7" t="str">
            <v>F0</v>
          </cell>
          <cell r="BU7" t="str">
            <v>P-01</v>
          </cell>
          <cell r="BV7" t="str">
            <v>P-02</v>
          </cell>
          <cell r="BW7" t="str">
            <v>P-03</v>
          </cell>
          <cell r="BX7" t="str">
            <v>P-04</v>
          </cell>
          <cell r="BY7" t="str">
            <v>WT-01</v>
          </cell>
          <cell r="BZ7" t="str">
            <v>SK-01</v>
          </cell>
          <cell r="CA7" t="str">
            <v>SK-02</v>
          </cell>
          <cell r="CB7" t="str">
            <v>SK-03</v>
          </cell>
          <cell r="CC7" t="str">
            <v>SK-04</v>
          </cell>
          <cell r="CD7" t="str">
            <v>P-0</v>
          </cell>
          <cell r="CG7" t="str">
            <v>C-01</v>
          </cell>
          <cell r="CH7" t="str">
            <v>C-02</v>
          </cell>
          <cell r="CI7" t="str">
            <v>C-03</v>
          </cell>
          <cell r="CJ7" t="str">
            <v>C-04</v>
          </cell>
          <cell r="CK7" t="str">
            <v>C-0</v>
          </cell>
          <cell r="CN7" t="str">
            <v>PX-03</v>
          </cell>
          <cell r="CO7" t="str">
            <v>PX-04</v>
          </cell>
          <cell r="CP7" t="str">
            <v>Steel Mesh</v>
          </cell>
          <cell r="CU7" t="str">
            <v>G-01</v>
          </cell>
          <cell r="CV7" t="str">
            <v>G-02</v>
          </cell>
          <cell r="CW7" t="str">
            <v>G-03</v>
          </cell>
          <cell r="CX7" t="str">
            <v>SG</v>
          </cell>
          <cell r="CY7" t="str">
            <v>MC</v>
          </cell>
          <cell r="CZ7" t="str">
            <v>AM</v>
          </cell>
          <cell r="DA7" t="str">
            <v>AP</v>
          </cell>
          <cell r="DB7" t="str">
            <v>AC</v>
          </cell>
          <cell r="DC7" t="str">
            <v>AL</v>
          </cell>
          <cell r="DF7" t="str">
            <v>WP-01</v>
          </cell>
          <cell r="DG7" t="str">
            <v>WP-02</v>
          </cell>
          <cell r="DH7" t="str">
            <v>WP-03</v>
          </cell>
          <cell r="DI7" t="str">
            <v>WP-04</v>
          </cell>
          <cell r="DJ7" t="str">
            <v>WP-05</v>
          </cell>
          <cell r="DK7" t="str">
            <v>WP-06</v>
          </cell>
          <cell r="DL7" t="str">
            <v>WP-07</v>
          </cell>
        </row>
        <row r="8">
          <cell r="A8" t="str">
            <v>A</v>
          </cell>
          <cell r="B8" t="str">
            <v>Excavation all pile cap &amp; substructure</v>
          </cell>
          <cell r="C8" t="str">
            <v>m3</v>
          </cell>
        </row>
        <row r="10">
          <cell r="A10" t="str">
            <v>B</v>
          </cell>
          <cell r="B10" t="str">
            <v>Backfilling excavation soil</v>
          </cell>
          <cell r="C10" t="str">
            <v>m3</v>
          </cell>
        </row>
        <row r="12">
          <cell r="A12" t="str">
            <v>C</v>
          </cell>
          <cell r="B12" t="str">
            <v>Disposal surplus materials</v>
          </cell>
          <cell r="C12" t="str">
            <v>m3</v>
          </cell>
        </row>
        <row r="14">
          <cell r="B14" t="str">
            <v>Supply and install of underground works:
50mm thick lean concrete, spread and levelled, grade C15.</v>
          </cell>
        </row>
        <row r="16">
          <cell r="A16" t="str">
            <v>D</v>
          </cell>
          <cell r="B16" t="str">
            <v>Lean concrete footings and ground beams, 50mm thk.</v>
          </cell>
          <cell r="C16" t="str">
            <v>m3</v>
          </cell>
        </row>
        <row r="18">
          <cell r="A18" t="str">
            <v>E</v>
          </cell>
          <cell r="B18" t="str">
            <v>Well compacted soil to footings and ground beams</v>
          </cell>
          <cell r="C18" t="str">
            <v>m2</v>
          </cell>
        </row>
        <row r="20">
          <cell r="B20" t="str">
            <v>Supply, Pumping, Casting, Vibrated reinforced concrete, Grade C30 in:</v>
          </cell>
        </row>
        <row r="22">
          <cell r="A22" t="str">
            <v>F</v>
          </cell>
          <cell r="B22" t="str">
            <v>Concrete of 30MPa cylinder for footings</v>
          </cell>
          <cell r="C22" t="str">
            <v>m3</v>
          </cell>
        </row>
        <row r="24">
          <cell r="A24" t="str">
            <v>G</v>
          </cell>
          <cell r="B24" t="str">
            <v>Concrete of 30MPa cylinder for column stumps</v>
          </cell>
          <cell r="C24" t="str">
            <v>m3</v>
          </cell>
        </row>
        <row r="26">
          <cell r="A26" t="str">
            <v>H</v>
          </cell>
          <cell r="B26" t="str">
            <v>Concrete of 30MPa cyclinder for ground beam</v>
          </cell>
          <cell r="C26" t="str">
            <v>m3</v>
          </cell>
        </row>
        <row r="28">
          <cell r="A28" t="str">
            <v>I</v>
          </cell>
          <cell r="B28" t="str">
            <v>Concrete of 30MPa cyclinder for top beam</v>
          </cell>
          <cell r="C28" t="str">
            <v>m3</v>
          </cell>
        </row>
        <row r="30">
          <cell r="A30" t="str">
            <v>J</v>
          </cell>
          <cell r="B30" t="str">
            <v>Concrete of 30MPa cyclinder for column</v>
          </cell>
          <cell r="C30" t="str">
            <v>m3</v>
          </cell>
        </row>
        <row r="32">
          <cell r="A32" t="str">
            <v>K</v>
          </cell>
          <cell r="B32" t="str">
            <v>Concrete of 30MPa cylinder for fence wall 200mm thk.</v>
          </cell>
          <cell r="C32" t="str">
            <v>m3</v>
          </cell>
        </row>
        <row r="34">
          <cell r="B34" t="str">
            <v>Supply and Install of plywood/steel plate formwork with steel/wood support,  nails, screws and all necessary items in:</v>
          </cell>
        </row>
        <row r="36">
          <cell r="A36" t="str">
            <v>L</v>
          </cell>
          <cell r="B36" t="str">
            <v>Formwork for footings</v>
          </cell>
          <cell r="C36" t="str">
            <v>m2</v>
          </cell>
        </row>
        <row r="38">
          <cell r="A38" t="str">
            <v>M</v>
          </cell>
          <cell r="B38" t="str">
            <v>Formwork for column stumps</v>
          </cell>
          <cell r="C38" t="str">
            <v>m2</v>
          </cell>
        </row>
        <row r="40">
          <cell r="A40" t="str">
            <v>N</v>
          </cell>
          <cell r="B40" t="str">
            <v>Formwork for ground beam</v>
          </cell>
          <cell r="C40" t="str">
            <v>m2</v>
          </cell>
        </row>
        <row r="42">
          <cell r="A42" t="str">
            <v>O</v>
          </cell>
          <cell r="B42" t="str">
            <v>Formwork for top beam</v>
          </cell>
          <cell r="C42" t="str">
            <v>m2</v>
          </cell>
        </row>
        <row r="44">
          <cell r="A44" t="str">
            <v>P</v>
          </cell>
          <cell r="B44" t="str">
            <v>Formwork for column</v>
          </cell>
          <cell r="C44" t="str">
            <v>m2</v>
          </cell>
        </row>
        <row r="46">
          <cell r="A46" t="str">
            <v>Q</v>
          </cell>
          <cell r="B46" t="str">
            <v>Formwork for wall</v>
          </cell>
          <cell r="C46" t="str">
            <v>m2</v>
          </cell>
        </row>
        <row r="48">
          <cell r="B48" t="str">
            <v>Supply and Install of steel reinforcement bar including bar cuting, bar bending and installation in:</v>
          </cell>
        </row>
        <row r="50">
          <cell r="A50" t="str">
            <v>R</v>
          </cell>
          <cell r="B50" t="str">
            <v>Reinforcement for footings (SD265 &amp; SD390)</v>
          </cell>
          <cell r="C50" t="str">
            <v>kg</v>
          </cell>
        </row>
        <row r="52">
          <cell r="A52" t="str">
            <v>S</v>
          </cell>
          <cell r="B52" t="str">
            <v>Reinforcement for column stumps (SD265 &amp; SD390)</v>
          </cell>
          <cell r="C52" t="str">
            <v>kg</v>
          </cell>
        </row>
        <row r="54">
          <cell r="A54" t="str">
            <v>T</v>
          </cell>
          <cell r="B54" t="str">
            <v>Reinforcement for ground beam (SD265 &amp; SD390)</v>
          </cell>
          <cell r="C54" t="str">
            <v>kg</v>
          </cell>
        </row>
        <row r="56">
          <cell r="A56" t="str">
            <v>U</v>
          </cell>
          <cell r="B56" t="str">
            <v>Reinforcement for top beam (SD265 &amp; SD390)</v>
          </cell>
          <cell r="C56" t="str">
            <v>kg</v>
          </cell>
        </row>
        <row r="58">
          <cell r="A58" t="str">
            <v>V</v>
          </cell>
          <cell r="B58" t="str">
            <v>Reinforcement for column (SD265 &amp; SD390)</v>
          </cell>
          <cell r="C58" t="str">
            <v>kg</v>
          </cell>
        </row>
        <row r="60">
          <cell r="A60" t="str">
            <v>W</v>
          </cell>
          <cell r="B60" t="str">
            <v>Reinforcement for wall (SD265 &amp; SD390)</v>
          </cell>
          <cell r="C60" t="str">
            <v>kg</v>
          </cell>
        </row>
        <row r="62">
          <cell r="B62" t="str">
            <v>1.2 ARCHITECTURAL WORKS</v>
          </cell>
        </row>
        <row r="64">
          <cell r="B64" t="str">
            <v>Brick wall built in clay bricks, in cement and send mortar reinforced with rebar reinforcement drill into the concrete column/wall</v>
          </cell>
        </row>
        <row r="66">
          <cell r="A66" t="str">
            <v>X</v>
          </cell>
          <cell r="B66" t="str">
            <v>Brick wall 200mm thk.</v>
          </cell>
          <cell r="C66" t="str">
            <v>m2</v>
          </cell>
        </row>
        <row r="68">
          <cell r="A68" t="str">
            <v>Y</v>
          </cell>
          <cell r="B68" t="str">
            <v>Hollow brick 200mm thk. (to detail)</v>
          </cell>
          <cell r="C68" t="str">
            <v>m2</v>
          </cell>
        </row>
        <row r="70">
          <cell r="B70" t="str">
            <v>15mm thick cement and sand plaster, mixed with approved mortar admixture, including trowelling</v>
          </cell>
        </row>
        <row r="72">
          <cell r="A72" t="str">
            <v>Z</v>
          </cell>
          <cell r="B72" t="str">
            <v>Plastering both side for brick wall and concrete wall</v>
          </cell>
          <cell r="C72" t="str">
            <v>m2</v>
          </cell>
        </row>
        <row r="74">
          <cell r="B74" t="str">
            <v>Prepare and apply approved paint system, comprising one coat of alkali wall reisting primer sealer and two coats emulsion paint</v>
          </cell>
        </row>
        <row r="76">
          <cell r="A76" t="str">
            <v>AA</v>
          </cell>
          <cell r="B76" t="str">
            <v>Wall painting both side for brick wall and concrete wall</v>
          </cell>
          <cell r="C76" t="str">
            <v>m2</v>
          </cell>
        </row>
        <row r="78">
          <cell r="B78" t="str">
            <v>Supply and Install of wooden door including steel structure support and all necessary items to completed the said scope</v>
          </cell>
        </row>
        <row r="80">
          <cell r="A80" t="str">
            <v>AB</v>
          </cell>
          <cell r="B80" t="str">
            <v>Main Gate Door, 2 layer of vertical wood stripe with steel support (hollow steel 50x100mm, 50x50mm), including folding gate wheels, track for gate and door, braket guide to be fixed with 2 rollers and other accessories support</v>
          </cell>
          <cell r="C80" t="str">
            <v>m2</v>
          </cell>
        </row>
        <row r="83">
          <cell r="B83" t="str">
            <v>2.0 SWIMMING POOL WORKS</v>
          </cell>
        </row>
        <row r="86">
          <cell r="B86" t="str">
            <v>2.1 STRUCTURAL WORKS</v>
          </cell>
        </row>
        <row r="88">
          <cell r="B88" t="str">
            <v>Excavate commencing form reduced level, get out, part return, fill in and remove all surplus excavated materials from the site.</v>
          </cell>
        </row>
        <row r="90">
          <cell r="A90" t="str">
            <v>AC</v>
          </cell>
          <cell r="B90" t="str">
            <v>Excavation for pool</v>
          </cell>
          <cell r="C90" t="str">
            <v>m3</v>
          </cell>
        </row>
        <row r="92">
          <cell r="A92" t="str">
            <v>AD</v>
          </cell>
          <cell r="B92" t="str">
            <v>Backfilling new soil to raise the level +0.75m for pool ground slab</v>
          </cell>
          <cell r="C92" t="str">
            <v>m3</v>
          </cell>
        </row>
        <row r="94">
          <cell r="A94" t="str">
            <v>AE</v>
          </cell>
          <cell r="B94" t="str">
            <v>Disposal surplus materials</v>
          </cell>
          <cell r="C94" t="str">
            <v>m3</v>
          </cell>
        </row>
        <row r="96">
          <cell r="B96" t="str">
            <v>Supply and install of underground works:
Waterproofing  protection and water stop to wet areas and walls, anti termite protection under the ground slab, all to Manufacturer's specifications and Client/Architect's selection and approval.
50mm thick lean concrete, spread and levelled, grade C15, 200mm thick hardcore, spread, levelled and compacted.</v>
          </cell>
        </row>
        <row r="98">
          <cell r="A98" t="str">
            <v>AF</v>
          </cell>
          <cell r="B98" t="str">
            <v>Lean concrete to swimming pool and ground pool slab, 50mm thk.</v>
          </cell>
          <cell r="C98" t="str">
            <v>m3</v>
          </cell>
        </row>
        <row r="100">
          <cell r="A100" t="str">
            <v>AG</v>
          </cell>
          <cell r="B100" t="str">
            <v>Well compacted hardcore to swimming pool and ground pool slab, 200 mm thk.</v>
          </cell>
          <cell r="C100" t="str">
            <v>m3</v>
          </cell>
        </row>
        <row r="102">
          <cell r="A102" t="str">
            <v>AH</v>
          </cell>
          <cell r="B102" t="str">
            <v>Well compacted soil to swimming pool and gound pool slab</v>
          </cell>
          <cell r="C102" t="str">
            <v>m2</v>
          </cell>
        </row>
        <row r="104">
          <cell r="A104" t="str">
            <v>AI</v>
          </cell>
          <cell r="B104" t="str">
            <v>Water proofing membrance with cement and send screed for swimming pool</v>
          </cell>
          <cell r="C104" t="str">
            <v>m2</v>
          </cell>
        </row>
        <row r="106">
          <cell r="A106" t="str">
            <v>AJ</v>
          </cell>
          <cell r="B106" t="str">
            <v>Waterstop bar for swimming pool</v>
          </cell>
          <cell r="C106" t="str">
            <v>m</v>
          </cell>
        </row>
        <row r="108">
          <cell r="B108" t="str">
            <v>Supply, Pumping, Casting, Vibrated reinforced concrete, Grade C30 in:</v>
          </cell>
        </row>
        <row r="110">
          <cell r="A110" t="str">
            <v>AK</v>
          </cell>
          <cell r="B110" t="str">
            <v>Concrete of 30MPa cylinder for swimming pool and pool slab ground floor</v>
          </cell>
          <cell r="C110" t="str">
            <v>m3</v>
          </cell>
        </row>
        <row r="112">
          <cell r="B112" t="str">
            <v>Supply and Install of plywood/steel plate formwork with steel/wood support,  nails, screws and all necessary items in:</v>
          </cell>
        </row>
        <row r="114">
          <cell r="A114" t="str">
            <v>AL</v>
          </cell>
          <cell r="B114" t="str">
            <v>Formwork for Swimming pool and pool slab ground floor</v>
          </cell>
          <cell r="C114" t="str">
            <v>m2</v>
          </cell>
        </row>
        <row r="116">
          <cell r="B116" t="str">
            <v>Supply and Install of steel reinforcement bar including bar cuting, bar bending and installation in:</v>
          </cell>
        </row>
        <row r="118">
          <cell r="A118" t="str">
            <v>AM</v>
          </cell>
          <cell r="B118" t="str">
            <v>Reinforcement for swimming pool and pool slab ground floor (SD265 &amp; SD390)</v>
          </cell>
          <cell r="C118" t="str">
            <v>kg</v>
          </cell>
        </row>
        <row r="120">
          <cell r="B120" t="str">
            <v>2.2 ARCHITECTURAL WORKS</v>
          </cell>
        </row>
        <row r="122">
          <cell r="B122" t="str">
            <v>Supply and Install of tile including cement and sand beds and backings</v>
          </cell>
        </row>
        <row r="124">
          <cell r="A124" t="str">
            <v>AN</v>
          </cell>
          <cell r="B124" t="str">
            <v>FF-02 - Pool tile, black color</v>
          </cell>
          <cell r="C124" t="str">
            <v>m2</v>
          </cell>
        </row>
        <row r="126">
          <cell r="A126" t="str">
            <v>AO</v>
          </cell>
          <cell r="B126" t="str">
            <v>FF-05 - Non-slip rectified homogenous tile, dark grey color (600mm x 600mm) for pool slab ground floor</v>
          </cell>
          <cell r="C126" t="str">
            <v>m2</v>
          </cell>
        </row>
        <row r="128">
          <cell r="B128" t="str">
            <v>Supply, Pumping, Casting, Vibrated reinforced concrete, Grade C30 including steel grating cover with all necessary items</v>
          </cell>
        </row>
        <row r="130">
          <cell r="A130" t="str">
            <v>AP</v>
          </cell>
          <cell r="B130" t="str">
            <v>Drain for over flow with drain cover</v>
          </cell>
          <cell r="C130" t="str">
            <v>m</v>
          </cell>
        </row>
        <row r="133">
          <cell r="B133" t="str">
            <v>3.0 HARDSCAPE WORKS</v>
          </cell>
        </row>
        <row r="136">
          <cell r="B136" t="str">
            <v>3.1 STRUCTURAL WORKS</v>
          </cell>
        </row>
        <row r="138">
          <cell r="B138" t="str">
            <v>Supply and install of underground works:
200mm thick aggregate, spread, levelled and compacted.</v>
          </cell>
        </row>
        <row r="140">
          <cell r="A140" t="str">
            <v>AQ</v>
          </cell>
          <cell r="B140" t="str">
            <v>Well compacted aggregate to external slab and curb, 200 mm thk.</v>
          </cell>
          <cell r="C140" t="str">
            <v>m3</v>
          </cell>
        </row>
        <row r="142">
          <cell r="A142" t="str">
            <v>AR</v>
          </cell>
          <cell r="B142" t="str">
            <v>Well compacted soil to external slab and curb</v>
          </cell>
          <cell r="C142" t="str">
            <v>m2</v>
          </cell>
        </row>
        <row r="144">
          <cell r="B144" t="str">
            <v>Supply, Pumping, Casting, Vibrated reinforced concrete, Grade C30 in:</v>
          </cell>
        </row>
        <row r="146">
          <cell r="A146" t="str">
            <v>AS</v>
          </cell>
          <cell r="B146" t="str">
            <v>Concrete of 30MPa cylinder for external slab</v>
          </cell>
          <cell r="C146" t="str">
            <v>m3</v>
          </cell>
        </row>
        <row r="148">
          <cell r="A148" t="str">
            <v>AT</v>
          </cell>
          <cell r="B148" t="str">
            <v>Concrete of 30MPa cylinder for entrance curb level + 0.50m, +0.65m and +0.80m</v>
          </cell>
          <cell r="C148" t="str">
            <v>m3</v>
          </cell>
        </row>
        <row r="150">
          <cell r="A150" t="str">
            <v>AU</v>
          </cell>
          <cell r="B150" t="str">
            <v>Concrete of 30Mpa cylinder for planter box type 1 to type 8</v>
          </cell>
          <cell r="C150" t="str">
            <v>m3</v>
          </cell>
        </row>
        <row r="152">
          <cell r="B152" t="str">
            <v>Supply and Install of plywood/steel plate formwork with steel/wood support,  nails, screws and all necessary items in:</v>
          </cell>
        </row>
        <row r="154">
          <cell r="A154" t="str">
            <v>AV</v>
          </cell>
          <cell r="B154" t="str">
            <v>Formwork for external slab</v>
          </cell>
          <cell r="C154" t="str">
            <v>m2</v>
          </cell>
        </row>
        <row r="156">
          <cell r="A156" t="str">
            <v>AW</v>
          </cell>
          <cell r="B156" t="str">
            <v>Formwork for curb level +0.50m, +0.65m and +0.80m</v>
          </cell>
          <cell r="C156" t="str">
            <v>m2</v>
          </cell>
        </row>
        <row r="158">
          <cell r="A158" t="str">
            <v>AX</v>
          </cell>
          <cell r="B158" t="str">
            <v>Formwork for planter box type 1 to type 8</v>
          </cell>
          <cell r="C158" t="str">
            <v>m2</v>
          </cell>
        </row>
        <row r="160">
          <cell r="B160" t="str">
            <v>Supply and Install of steel reinforcement bar including bar cuting, bar bending and installation in:</v>
          </cell>
        </row>
        <row r="162">
          <cell r="A162" t="str">
            <v>AY</v>
          </cell>
          <cell r="B162" t="str">
            <v>Reinforcement for external slab (SD265 &amp; SD390)</v>
          </cell>
          <cell r="C162" t="str">
            <v>kg</v>
          </cell>
        </row>
        <row r="164">
          <cell r="A164" t="str">
            <v>AZ</v>
          </cell>
          <cell r="B164" t="str">
            <v>Reinforcement for curb level +0.50m, +0.65m and +0.80m (SD265 &amp; SD390)</v>
          </cell>
          <cell r="C164" t="str">
            <v>kg</v>
          </cell>
        </row>
        <row r="166">
          <cell r="A166" t="str">
            <v>BA</v>
          </cell>
          <cell r="B166" t="str">
            <v>Reinforcement for planter box type 1 to type 8 (SD265 &amp; SD390)</v>
          </cell>
          <cell r="C166" t="str">
            <v>kg</v>
          </cell>
        </row>
        <row r="168">
          <cell r="B168" t="str">
            <v>3.2 ARCHITECTURAL WORKS</v>
          </cell>
        </row>
        <row r="170">
          <cell r="B170" t="str">
            <v>Supply and install of underground works:
Waterproofing  protection to wet areas and walls, anti termite protection under the ground slab, all to Manufacturer's specifications and Client/Architect's selection and approval.</v>
          </cell>
        </row>
        <row r="172">
          <cell r="A172" t="str">
            <v>BB</v>
          </cell>
          <cell r="B172" t="str">
            <v>Water proofing membrance for planter box type 1 to type 8</v>
          </cell>
          <cell r="C172" t="str">
            <v>m2</v>
          </cell>
        </row>
        <row r="174">
          <cell r="B174" t="str">
            <v>15mm thick cement and sand plaster, mixed with approved mortar admixture, including trowelling</v>
          </cell>
        </row>
        <row r="176">
          <cell r="A176" t="str">
            <v>BC</v>
          </cell>
          <cell r="B176" t="str">
            <v>Plastering for planter box type 1 to type 8</v>
          </cell>
          <cell r="C176" t="str">
            <v>m2</v>
          </cell>
        </row>
        <row r="178">
          <cell r="B178" t="str">
            <v>Supply, Pumping, Casting, Vibrated reinforced concrete, Grade C30 including steel grating cover with all necessary items</v>
          </cell>
        </row>
        <row r="180">
          <cell r="A180" t="str">
            <v>BD</v>
          </cell>
          <cell r="B180" t="str">
            <v>Entrance U-drain W=200mm x H=500mm, including steel grating cover</v>
          </cell>
          <cell r="C180" t="str">
            <v>m2</v>
          </cell>
        </row>
        <row r="182">
          <cell r="B182" t="str">
            <v>Supply and Install of tile/stone including cement and sand beds and backings</v>
          </cell>
        </row>
        <row r="184">
          <cell r="A184" t="str">
            <v>BE</v>
          </cell>
          <cell r="B184" t="str">
            <v>FF-05 - Non-slip rectified homogenous tile, dark grey color (600mm x 600mm)</v>
          </cell>
          <cell r="C184" t="str">
            <v>m3</v>
          </cell>
        </row>
        <row r="186">
          <cell r="A186" t="str">
            <v>BF</v>
          </cell>
          <cell r="B186" t="str">
            <v>FF-06 - Polish concrete finish</v>
          </cell>
          <cell r="C186" t="str">
            <v>m2</v>
          </cell>
        </row>
        <row r="188">
          <cell r="A188" t="str">
            <v>BG</v>
          </cell>
          <cell r="B188" t="str">
            <v>FF-09 - Cobblestone (100mm x 100mm)</v>
          </cell>
          <cell r="C188" t="str">
            <v>m2</v>
          </cell>
        </row>
        <row r="191">
          <cell r="B191" t="str">
            <v>4.0 SOFTSCAPE WORKS</v>
          </cell>
        </row>
        <row r="193">
          <cell r="B193" t="str">
            <v>Supply and Install of Softcape including  soil mix &amp; miscellaneous materials, protection with all necessary items</v>
          </cell>
        </row>
        <row r="195">
          <cell r="A195" t="str">
            <v>BH</v>
          </cell>
          <cell r="B195" t="str">
            <v>Drain cell for planter box type 1 to type 8</v>
          </cell>
          <cell r="C195" t="str">
            <v>m2</v>
          </cell>
        </row>
        <row r="197">
          <cell r="A197" t="str">
            <v>BI</v>
          </cell>
          <cell r="B197" t="str">
            <v>Soil with Geo textile filter fabric for planter box type 1 to type 8</v>
          </cell>
          <cell r="C197" t="str">
            <v>m2</v>
          </cell>
        </row>
        <row r="199">
          <cell r="A199" t="str">
            <v>BJ</v>
          </cell>
          <cell r="B199" t="str">
            <v>S-02 - Elephant ear (planter box &amp; landscape) quantity to be confirmed</v>
          </cell>
          <cell r="C199" t="str">
            <v>m2</v>
          </cell>
        </row>
        <row r="201">
          <cell r="A201" t="str">
            <v>BK</v>
          </cell>
          <cell r="B201" t="str">
            <v>S-03 - Calathea lutea (landscape) quantity to be confirm</v>
          </cell>
          <cell r="C201" t="str">
            <v>m2</v>
          </cell>
        </row>
        <row r="203">
          <cell r="A203" t="str">
            <v>BL</v>
          </cell>
          <cell r="B203" t="str">
            <v>S-04 - Monstera deliciosa (planter box &amp; landscape) quantity to be confirm</v>
          </cell>
          <cell r="C203" t="str">
            <v>m2</v>
          </cell>
        </row>
        <row r="205">
          <cell r="A205" t="str">
            <v>BM</v>
          </cell>
          <cell r="B205" t="str">
            <v>T-01 - Indian cork tree (landscape) quantity to be confirm</v>
          </cell>
          <cell r="C205" t="str">
            <v>nos</v>
          </cell>
        </row>
        <row r="207">
          <cell r="A207" t="str">
            <v>BN</v>
          </cell>
          <cell r="B207" t="str">
            <v>T-01 - Leopard tree (planter box) quantity to be confirm</v>
          </cell>
          <cell r="C207" t="str">
            <v>nos</v>
          </cell>
        </row>
        <row r="209">
          <cell r="B209" t="str">
            <v>ADDITIONAL ITEMS</v>
          </cell>
        </row>
        <row r="211">
          <cell r="B211" t="str">
            <v>The Contractor is to include below for any other items not included in this Bill of Quantities but required by the Contract Documents.</v>
          </cell>
        </row>
        <row r="213">
          <cell r="B213" t="str">
            <v>TOTAL</v>
          </cell>
        </row>
        <row r="215">
          <cell r="B215" t="str">
            <v>SCHEDULE NO.3
STRUCTURAL WORKS</v>
          </cell>
          <cell r="AY215" t="str">
            <v>100in</v>
          </cell>
          <cell r="AZ215" t="str">
            <v>200in</v>
          </cell>
          <cell r="BA215" t="str">
            <v>300in</v>
          </cell>
          <cell r="BB215" t="str">
            <v>100ex</v>
          </cell>
          <cell r="BC215" t="str">
            <v>200ex</v>
          </cell>
          <cell r="BD215" t="str">
            <v>300ex</v>
          </cell>
          <cell r="BE215" t="str">
            <v>CbP</v>
          </cell>
          <cell r="BH215" t="str">
            <v>F01</v>
          </cell>
          <cell r="BI215" t="str">
            <v>F02</v>
          </cell>
          <cell r="BJ215" t="str">
            <v>F03</v>
          </cell>
          <cell r="BK215" t="str">
            <v>F04</v>
          </cell>
          <cell r="BL215" t="str">
            <v>F05</v>
          </cell>
          <cell r="BM215" t="str">
            <v>F06</v>
          </cell>
          <cell r="BN215" t="str">
            <v>F07</v>
          </cell>
          <cell r="BO215" t="str">
            <v>F08</v>
          </cell>
          <cell r="BP215" t="str">
            <v>F09</v>
          </cell>
          <cell r="BQ215" t="str">
            <v>KEF</v>
          </cell>
          <cell r="BR215" t="str">
            <v>F0</v>
          </cell>
          <cell r="BU215" t="str">
            <v>P-01</v>
          </cell>
          <cell r="BV215" t="str">
            <v>P-02</v>
          </cell>
          <cell r="BW215" t="str">
            <v>P-03</v>
          </cell>
          <cell r="BX215" t="str">
            <v>P-04</v>
          </cell>
          <cell r="BY215" t="str">
            <v>WT-01</v>
          </cell>
          <cell r="BZ215" t="str">
            <v>SK-01</v>
          </cell>
          <cell r="CA215" t="str">
            <v>SK-02</v>
          </cell>
          <cell r="CB215" t="str">
            <v>SK-03</v>
          </cell>
          <cell r="CC215" t="str">
            <v>SK-04</v>
          </cell>
          <cell r="CD215" t="str">
            <v>P-0</v>
          </cell>
          <cell r="CG215" t="str">
            <v>C-01</v>
          </cell>
          <cell r="CH215" t="str">
            <v>C-02</v>
          </cell>
          <cell r="CI215" t="str">
            <v>C-03</v>
          </cell>
          <cell r="CJ215" t="str">
            <v>C-04</v>
          </cell>
          <cell r="CK215" t="str">
            <v>C-0</v>
          </cell>
          <cell r="CN215" t="str">
            <v>PX-03</v>
          </cell>
          <cell r="CO215" t="str">
            <v>PX-04</v>
          </cell>
          <cell r="CP215" t="str">
            <v>Steel Mesh</v>
          </cell>
          <cell r="CU215" t="str">
            <v>G-01</v>
          </cell>
          <cell r="CV215" t="str">
            <v>G-02</v>
          </cell>
          <cell r="CW215" t="str">
            <v>G-03</v>
          </cell>
          <cell r="CX215" t="str">
            <v>SG</v>
          </cell>
          <cell r="CY215" t="str">
            <v>MC</v>
          </cell>
          <cell r="CZ215" t="str">
            <v>AM</v>
          </cell>
          <cell r="DA215" t="str">
            <v>AP</v>
          </cell>
          <cell r="DB215" t="str">
            <v>AC</v>
          </cell>
          <cell r="DC215" t="str">
            <v>AL</v>
          </cell>
          <cell r="DF215" t="str">
            <v>WP-01</v>
          </cell>
          <cell r="DG215" t="str">
            <v>WP-02</v>
          </cell>
          <cell r="DH215" t="str">
            <v>WP-03</v>
          </cell>
          <cell r="DI215" t="str">
            <v>WP-04</v>
          </cell>
          <cell r="DJ215" t="str">
            <v>WP-05</v>
          </cell>
          <cell r="DK215" t="str">
            <v>WP-06</v>
          </cell>
          <cell r="DL215" t="str">
            <v>WP-07</v>
          </cell>
        </row>
        <row r="216">
          <cell r="B216" t="str">
            <v>1.1 EARTH WORKS</v>
          </cell>
        </row>
        <row r="218">
          <cell r="B218" t="str">
            <v>Excavate commencing form reduced level, get out, part return, fill in and remove all surplus excavated materials from the site.</v>
          </cell>
        </row>
        <row r="220">
          <cell r="A220" t="str">
            <v>1.1.A</v>
          </cell>
          <cell r="B220" t="str">
            <v>Pile cutting</v>
          </cell>
          <cell r="C220" t="str">
            <v>pcs</v>
          </cell>
          <cell r="L220">
            <v>73</v>
          </cell>
        </row>
        <row r="221">
          <cell r="B221" t="str">
            <v>PILE CUTTING</v>
          </cell>
          <cell r="C221" t="str">
            <v>Nos</v>
          </cell>
          <cell r="D221">
            <v>1</v>
          </cell>
          <cell r="E221">
            <v>73</v>
          </cell>
          <cell r="L221">
            <v>73</v>
          </cell>
          <cell r="N221" t="str">
            <v>3CACC/3CACB/3CACA/3CAC9/3CAC8/3CAC7/3CAC6/3CAC5/3CAC4/3CAC3/3CAC2/3CAC1/3CAC0/3CABF/3CABE/3CABD/3CABC/3CABB/3CABA/3CAB9/3CAB8/3CAB7/3CAB6/3CAB5/3CAB4/3CAB3/3CAB2/3CAB1/3CAB0/3CAAF/3CAAE/3CAAD/3CAAC/3CAAB/3CAAA/3CAA9/3CAA8/3CAA7/3CAA6/3CAA5/3CAA4/3CAA3/3CAA2/3CAA1/3CAA0/3CA9F/3CA9E/3CA9D/3CA9C/3CA9B/3CA9A/3CA99/3CA98/3CA97/3CA96/3CA95/3CA94/3CA93/3CA92/3CA91/3CA90/3CA8F/3CA8E/3CA8D/3CA8C/3CA8B/3CA8A/3CA89/3CA88/3CA87/3CA86/3CA85/3CA84</v>
          </cell>
          <cell r="O221" t="str">
            <v>QS-Drawing Combined.dwg</v>
          </cell>
        </row>
        <row r="223">
          <cell r="A223" t="str">
            <v>1.1.B</v>
          </cell>
          <cell r="B223" t="str">
            <v>Excavation all pile cap &amp; substructure</v>
          </cell>
          <cell r="C223" t="str">
            <v>m3</v>
          </cell>
          <cell r="L223">
            <v>263.40203000000008</v>
          </cell>
        </row>
        <row r="224">
          <cell r="B224" t="str">
            <v>Pile cap</v>
          </cell>
          <cell r="L224">
            <v>55.439250000000001</v>
          </cell>
        </row>
        <row r="225">
          <cell r="B225" t="str">
            <v>1P</v>
          </cell>
          <cell r="C225" t="str">
            <v>m3</v>
          </cell>
          <cell r="D225">
            <v>1</v>
          </cell>
          <cell r="E225">
            <v>17</v>
          </cell>
          <cell r="F225">
            <v>0.6</v>
          </cell>
          <cell r="G225">
            <v>0.6</v>
          </cell>
          <cell r="H225">
            <v>1.5</v>
          </cell>
          <cell r="I225">
            <v>2.4</v>
          </cell>
          <cell r="J225">
            <v>0.36</v>
          </cell>
          <cell r="L225">
            <v>9.18</v>
          </cell>
          <cell r="N225" t="str">
            <v>3BB72/3BB5F/3BB56/3BB50/3BB4A/3BB44/3BB3E/3BB38/3BB32/3BB2C/3BB26/3B9A7/3B9A1/3B99B/3B995/3B489/3B483</v>
          </cell>
          <cell r="O225" t="str">
            <v>QS-Drawing Combined.dwg</v>
          </cell>
        </row>
        <row r="226">
          <cell r="B226" t="str">
            <v>3P</v>
          </cell>
          <cell r="C226" t="str">
            <v>m3</v>
          </cell>
          <cell r="D226">
            <v>1</v>
          </cell>
          <cell r="E226">
            <v>8</v>
          </cell>
          <cell r="F226">
            <v>1.5</v>
          </cell>
          <cell r="G226">
            <v>1.38</v>
          </cell>
          <cell r="H226">
            <v>1.5</v>
          </cell>
          <cell r="I226">
            <v>5.0999999999999996</v>
          </cell>
          <cell r="J226">
            <v>1.7190000000000001</v>
          </cell>
          <cell r="L226">
            <v>20.628</v>
          </cell>
          <cell r="N226" t="str">
            <v>3B4C6/3B4C0/3B4BA/3B4B4/3B4AE/3B4A8/3B47D/3B477</v>
          </cell>
          <cell r="O226" t="str">
            <v>QS-Drawing Combined.dwg</v>
          </cell>
        </row>
        <row r="227">
          <cell r="B227" t="str">
            <v>5P</v>
          </cell>
          <cell r="C227" t="str">
            <v>m3</v>
          </cell>
          <cell r="D227">
            <v>1</v>
          </cell>
          <cell r="E227">
            <v>1</v>
          </cell>
          <cell r="F227">
            <v>1.9</v>
          </cell>
          <cell r="G227">
            <v>1.9</v>
          </cell>
          <cell r="H227">
            <v>1.5</v>
          </cell>
          <cell r="I227">
            <v>7.6</v>
          </cell>
          <cell r="J227">
            <v>3.61</v>
          </cell>
          <cell r="L227">
            <v>5.415</v>
          </cell>
          <cell r="N227" t="str">
            <v>3B4A2</v>
          </cell>
          <cell r="O227" t="str">
            <v>QS-Drawing Combined.dwg</v>
          </cell>
        </row>
        <row r="228">
          <cell r="B228" t="str">
            <v>5P-A</v>
          </cell>
          <cell r="C228" t="str">
            <v>m3</v>
          </cell>
          <cell r="D228">
            <v>1</v>
          </cell>
          <cell r="E228">
            <v>1</v>
          </cell>
          <cell r="F228">
            <v>2.7250000000000001</v>
          </cell>
          <cell r="G228">
            <v>2.7</v>
          </cell>
          <cell r="H228">
            <v>1.5</v>
          </cell>
          <cell r="I228">
            <v>10.850000000000001</v>
          </cell>
          <cell r="J228">
            <v>7.3575000000000008</v>
          </cell>
          <cell r="L228">
            <v>11.036250000000001</v>
          </cell>
          <cell r="N228" t="str">
            <v>3B4D2</v>
          </cell>
          <cell r="O228" t="str">
            <v>QS-Drawing Combined.dwg</v>
          </cell>
        </row>
        <row r="229">
          <cell r="B229" t="str">
            <v>6P</v>
          </cell>
          <cell r="C229" t="str">
            <v>m3</v>
          </cell>
          <cell r="D229">
            <v>1</v>
          </cell>
          <cell r="E229">
            <v>1</v>
          </cell>
          <cell r="F229">
            <v>0.85</v>
          </cell>
          <cell r="G229">
            <v>2.4</v>
          </cell>
          <cell r="H229">
            <v>1.5</v>
          </cell>
          <cell r="I229">
            <v>6.5</v>
          </cell>
          <cell r="J229">
            <v>2.04</v>
          </cell>
          <cell r="L229">
            <v>3.06</v>
          </cell>
          <cell r="N229" t="str">
            <v>3B496</v>
          </cell>
          <cell r="O229" t="str">
            <v>QS-Drawing Combined.dwg</v>
          </cell>
        </row>
        <row r="230">
          <cell r="B230" t="str">
            <v>7P</v>
          </cell>
          <cell r="C230" t="str">
            <v>m3</v>
          </cell>
          <cell r="D230">
            <v>1</v>
          </cell>
          <cell r="E230">
            <v>2</v>
          </cell>
          <cell r="F230">
            <v>0.85</v>
          </cell>
          <cell r="G230">
            <v>2.4</v>
          </cell>
          <cell r="H230">
            <v>1.5</v>
          </cell>
          <cell r="I230">
            <v>6.5</v>
          </cell>
          <cell r="J230">
            <v>2.04</v>
          </cell>
          <cell r="L230">
            <v>6.12</v>
          </cell>
          <cell r="N230" t="str">
            <v>3B49C/3B490</v>
          </cell>
          <cell r="O230" t="str">
            <v>QS-Drawing Combined.dwg</v>
          </cell>
        </row>
        <row r="232">
          <cell r="B232" t="str">
            <v>Pump Room and Balancing Tank</v>
          </cell>
          <cell r="C232" t="str">
            <v>m3</v>
          </cell>
          <cell r="D232">
            <v>1</v>
          </cell>
          <cell r="E232">
            <v>1</v>
          </cell>
          <cell r="H232">
            <v>2.1</v>
          </cell>
          <cell r="J232">
            <v>23.92</v>
          </cell>
          <cell r="L232">
            <v>50.232000000000006</v>
          </cell>
        </row>
        <row r="234">
          <cell r="B234" t="str">
            <v>Water Tank</v>
          </cell>
          <cell r="C234" t="str">
            <v>m3</v>
          </cell>
          <cell r="D234">
            <v>1</v>
          </cell>
          <cell r="E234">
            <v>1</v>
          </cell>
          <cell r="H234">
            <v>2</v>
          </cell>
          <cell r="J234">
            <v>16.074999999999999</v>
          </cell>
          <cell r="L234">
            <v>32.15</v>
          </cell>
        </row>
        <row r="236">
          <cell r="B236" t="str">
            <v>Septic Tank</v>
          </cell>
          <cell r="C236" t="str">
            <v>m3</v>
          </cell>
          <cell r="D236">
            <v>1</v>
          </cell>
          <cell r="E236">
            <v>1</v>
          </cell>
          <cell r="H236">
            <v>2.4</v>
          </cell>
          <cell r="J236">
            <v>6.72</v>
          </cell>
          <cell r="L236">
            <v>16.128</v>
          </cell>
        </row>
        <row r="238">
          <cell r="B238" t="str">
            <v>Ground Beam</v>
          </cell>
          <cell r="L238">
            <v>36.619579999999999</v>
          </cell>
        </row>
        <row r="239">
          <cell r="B239" t="str">
            <v>PT-GH1 200x300 ThkSlab-0(mm)</v>
          </cell>
          <cell r="D239">
            <v>1</v>
          </cell>
          <cell r="E239">
            <v>1</v>
          </cell>
          <cell r="F239">
            <v>2.5</v>
          </cell>
          <cell r="G239">
            <v>0.2</v>
          </cell>
          <cell r="H239">
            <v>0.3</v>
          </cell>
          <cell r="L239">
            <v>0.15</v>
          </cell>
          <cell r="N239" t="str">
            <v>40C13</v>
          </cell>
          <cell r="O239" t="str">
            <v>QS-Drawing Combined.dwg</v>
          </cell>
          <cell r="T239">
            <v>0.5</v>
          </cell>
          <cell r="U239">
            <v>1.5</v>
          </cell>
        </row>
        <row r="240">
          <cell r="B240" t="str">
            <v>PT-GH2 200x300 ThkSlab-0(mm)</v>
          </cell>
          <cell r="D240">
            <v>1</v>
          </cell>
          <cell r="E240">
            <v>1</v>
          </cell>
          <cell r="F240">
            <v>2.5</v>
          </cell>
          <cell r="G240">
            <v>0.2</v>
          </cell>
          <cell r="H240">
            <v>0.3</v>
          </cell>
          <cell r="L240">
            <v>0.15</v>
          </cell>
          <cell r="N240" t="str">
            <v>40C15</v>
          </cell>
          <cell r="O240" t="str">
            <v>QS-Drawing Combined.dwg</v>
          </cell>
          <cell r="T240">
            <v>0.5</v>
          </cell>
          <cell r="U240">
            <v>1.5</v>
          </cell>
        </row>
        <row r="241">
          <cell r="B241" t="str">
            <v>PT-GH3/200x300/275 ThkSlab-0(mm)</v>
          </cell>
          <cell r="D241">
            <v>1</v>
          </cell>
          <cell r="E241">
            <v>1</v>
          </cell>
          <cell r="F241">
            <v>2.1</v>
          </cell>
          <cell r="G241">
            <v>0.3</v>
          </cell>
          <cell r="H241">
            <v>0.27500000000000002</v>
          </cell>
          <cell r="L241">
            <v>0.17325000000000002</v>
          </cell>
          <cell r="N241" t="str">
            <v>40C17</v>
          </cell>
          <cell r="O241" t="str">
            <v>QS-Drawing Combined.dwg</v>
          </cell>
          <cell r="T241">
            <v>0.63</v>
          </cell>
          <cell r="U241">
            <v>1.1550000000000002</v>
          </cell>
        </row>
        <row r="242">
          <cell r="B242" t="str">
            <v>PT-GV2 200x300 ThkSlab-0(mm)</v>
          </cell>
          <cell r="D242">
            <v>1</v>
          </cell>
          <cell r="E242">
            <v>1</v>
          </cell>
          <cell r="F242">
            <v>2.3199999999999998</v>
          </cell>
          <cell r="G242">
            <v>0.2</v>
          </cell>
          <cell r="H242">
            <v>0.3</v>
          </cell>
          <cell r="L242">
            <v>0.13919999999999999</v>
          </cell>
          <cell r="N242" t="str">
            <v>40C19</v>
          </cell>
          <cell r="O242" t="str">
            <v>QS-Drawing Combined.dwg</v>
          </cell>
          <cell r="T242">
            <v>0.46399999999999997</v>
          </cell>
          <cell r="U242">
            <v>1.3919999999999999</v>
          </cell>
        </row>
        <row r="243">
          <cell r="B243" t="str">
            <v>PT-GV1/200x300 ThkSlab-0(mm)</v>
          </cell>
          <cell r="D243">
            <v>1</v>
          </cell>
          <cell r="E243">
            <v>1</v>
          </cell>
          <cell r="F243">
            <v>1.32</v>
          </cell>
          <cell r="G243">
            <v>0.2</v>
          </cell>
          <cell r="H243">
            <v>0.3</v>
          </cell>
          <cell r="L243">
            <v>7.9200000000000007E-2</v>
          </cell>
          <cell r="N243" t="str">
            <v>40C1F</v>
          </cell>
          <cell r="O243" t="str">
            <v>QS-Drawing Combined.dwg</v>
          </cell>
          <cell r="T243">
            <v>0.26400000000000001</v>
          </cell>
          <cell r="U243">
            <v>0.79200000000000004</v>
          </cell>
        </row>
        <row r="244">
          <cell r="B244" t="str">
            <v>PT-GV1a/200x300 ThkSlab-0(mm)</v>
          </cell>
          <cell r="D244">
            <v>1</v>
          </cell>
          <cell r="E244">
            <v>1</v>
          </cell>
          <cell r="F244">
            <v>0.8</v>
          </cell>
          <cell r="G244">
            <v>0.2</v>
          </cell>
          <cell r="H244">
            <v>0.3</v>
          </cell>
          <cell r="L244">
            <v>4.8000000000000008E-2</v>
          </cell>
          <cell r="N244" t="str">
            <v>40C21</v>
          </cell>
          <cell r="O244" t="str">
            <v>QS-Drawing Combined.dwg</v>
          </cell>
          <cell r="T244">
            <v>0.16000000000000003</v>
          </cell>
          <cell r="U244">
            <v>0.48</v>
          </cell>
        </row>
        <row r="245">
          <cell r="B245" t="str">
            <v>PT-GH4 250x500 ThkSlab-0(mm)</v>
          </cell>
          <cell r="D245">
            <v>1</v>
          </cell>
          <cell r="E245">
            <v>1</v>
          </cell>
          <cell r="F245">
            <v>4.7</v>
          </cell>
          <cell r="G245">
            <v>0.25</v>
          </cell>
          <cell r="H245">
            <v>0.5</v>
          </cell>
          <cell r="L245">
            <v>0.58750000000000002</v>
          </cell>
          <cell r="N245" t="str">
            <v>40C23</v>
          </cell>
          <cell r="O245" t="str">
            <v>QS-Drawing Combined.dwg</v>
          </cell>
          <cell r="T245">
            <v>1.175</v>
          </cell>
          <cell r="U245">
            <v>4.7</v>
          </cell>
        </row>
        <row r="246">
          <cell r="B246" t="str">
            <v>PT-GV3 250x500 ThkSlab-0(mm)</v>
          </cell>
          <cell r="D246">
            <v>1</v>
          </cell>
          <cell r="E246">
            <v>1</v>
          </cell>
          <cell r="F246">
            <v>3.38</v>
          </cell>
          <cell r="G246">
            <v>0.25</v>
          </cell>
          <cell r="H246">
            <v>0.5</v>
          </cell>
          <cell r="L246">
            <v>0.42249999999999999</v>
          </cell>
          <cell r="N246" t="str">
            <v>40C25</v>
          </cell>
          <cell r="O246" t="str">
            <v>QS-Drawing Combined.dwg</v>
          </cell>
          <cell r="T246">
            <v>0.84499999999999997</v>
          </cell>
          <cell r="U246">
            <v>3.38</v>
          </cell>
        </row>
        <row r="247">
          <cell r="B247" t="str">
            <v>PT-GV4 290/200x500 ThkSlab-0(mm)</v>
          </cell>
          <cell r="D247">
            <v>1</v>
          </cell>
          <cell r="E247">
            <v>1</v>
          </cell>
          <cell r="F247">
            <v>3.38</v>
          </cell>
          <cell r="G247">
            <v>0.2</v>
          </cell>
          <cell r="H247">
            <v>0.5</v>
          </cell>
          <cell r="L247">
            <v>0.33800000000000002</v>
          </cell>
          <cell r="N247" t="str">
            <v>40C27</v>
          </cell>
          <cell r="O247" t="str">
            <v>QS-Drawing Combined.dwg</v>
          </cell>
          <cell r="T247">
            <v>0.67600000000000005</v>
          </cell>
          <cell r="U247">
            <v>3.38</v>
          </cell>
        </row>
        <row r="248">
          <cell r="B248" t="str">
            <v>PT-GV4a 200x500 ThkSlab-0(mm)</v>
          </cell>
          <cell r="D248">
            <v>1</v>
          </cell>
          <cell r="E248">
            <v>1</v>
          </cell>
          <cell r="F248">
            <v>2.5</v>
          </cell>
          <cell r="G248">
            <v>0.2</v>
          </cell>
          <cell r="H248">
            <v>0.5</v>
          </cell>
          <cell r="L248">
            <v>0.25</v>
          </cell>
          <cell r="N248" t="str">
            <v>40C29</v>
          </cell>
          <cell r="O248" t="str">
            <v>QS-Drawing Combined.dwg</v>
          </cell>
          <cell r="T248">
            <v>0.5</v>
          </cell>
          <cell r="U248">
            <v>2.5</v>
          </cell>
        </row>
        <row r="249">
          <cell r="B249" t="str">
            <v>GBH9 300x850 ThkSlab-0(mm)</v>
          </cell>
          <cell r="D249">
            <v>1</v>
          </cell>
          <cell r="E249">
            <v>1</v>
          </cell>
          <cell r="F249">
            <v>5.8</v>
          </cell>
          <cell r="G249">
            <v>0.3</v>
          </cell>
          <cell r="H249">
            <v>0.85</v>
          </cell>
          <cell r="L249">
            <v>1.4789999999999999</v>
          </cell>
          <cell r="N249" t="str">
            <v>40C2B</v>
          </cell>
          <cell r="O249" t="str">
            <v>QS-Drawing Combined.dwg</v>
          </cell>
          <cell r="T249">
            <v>1.74</v>
          </cell>
          <cell r="U249">
            <v>9.86</v>
          </cell>
        </row>
        <row r="250">
          <cell r="B250" t="str">
            <v>GBH9a 300x850 ThkSlab-0(mm)</v>
          </cell>
          <cell r="D250">
            <v>1</v>
          </cell>
          <cell r="E250">
            <v>1</v>
          </cell>
          <cell r="F250">
            <v>5.3</v>
          </cell>
          <cell r="G250">
            <v>0.3</v>
          </cell>
          <cell r="H250">
            <v>0.85</v>
          </cell>
          <cell r="L250">
            <v>1.3514999999999999</v>
          </cell>
          <cell r="N250" t="str">
            <v>40C2D</v>
          </cell>
          <cell r="O250" t="str">
            <v>QS-Drawing Combined.dwg</v>
          </cell>
          <cell r="T250">
            <v>1.5899999999999999</v>
          </cell>
          <cell r="U250">
            <v>9.01</v>
          </cell>
        </row>
        <row r="251">
          <cell r="B251" t="str">
            <v>GBH9b 300x850 ThkSlab-0(mm)</v>
          </cell>
          <cell r="D251">
            <v>1</v>
          </cell>
          <cell r="E251">
            <v>1</v>
          </cell>
          <cell r="F251">
            <v>7.8</v>
          </cell>
          <cell r="G251">
            <v>0.3</v>
          </cell>
          <cell r="H251">
            <v>0.85</v>
          </cell>
          <cell r="L251">
            <v>1.9889999999999999</v>
          </cell>
          <cell r="N251" t="str">
            <v>40C2F</v>
          </cell>
          <cell r="O251" t="str">
            <v>QS-Drawing Combined.dwg</v>
          </cell>
          <cell r="T251">
            <v>2.34</v>
          </cell>
          <cell r="U251">
            <v>13.26</v>
          </cell>
        </row>
        <row r="252">
          <cell r="B252" t="str">
            <v>GBH8 250x600 ThkSlab-0(mm)</v>
          </cell>
          <cell r="D252">
            <v>1</v>
          </cell>
          <cell r="E252">
            <v>1</v>
          </cell>
          <cell r="F252">
            <v>5.75</v>
          </cell>
          <cell r="G252">
            <v>0.25</v>
          </cell>
          <cell r="H252">
            <v>0.6</v>
          </cell>
          <cell r="L252">
            <v>0.86249999999999993</v>
          </cell>
          <cell r="N252" t="str">
            <v>40C31</v>
          </cell>
          <cell r="O252" t="str">
            <v>QS-Drawing Combined.dwg</v>
          </cell>
          <cell r="T252">
            <v>1.4375</v>
          </cell>
          <cell r="U252">
            <v>6.8999999999999995</v>
          </cell>
        </row>
        <row r="253">
          <cell r="B253" t="str">
            <v>GBH8a 250x600 ThkSlab-0(mm)</v>
          </cell>
          <cell r="D253">
            <v>1</v>
          </cell>
          <cell r="E253">
            <v>1</v>
          </cell>
          <cell r="F253">
            <v>5.25</v>
          </cell>
          <cell r="G253">
            <v>0.25</v>
          </cell>
          <cell r="H253">
            <v>0.6</v>
          </cell>
          <cell r="L253">
            <v>0.78749999999999998</v>
          </cell>
          <cell r="N253" t="str">
            <v>40C33</v>
          </cell>
          <cell r="O253" t="str">
            <v>QS-Drawing Combined.dwg</v>
          </cell>
          <cell r="T253">
            <v>1.3125</v>
          </cell>
          <cell r="U253">
            <v>6.3</v>
          </cell>
        </row>
        <row r="254">
          <cell r="B254" t="str">
            <v>GBH8b 250x600 ThkSlab-0(mm)</v>
          </cell>
          <cell r="D254">
            <v>1</v>
          </cell>
          <cell r="E254">
            <v>1</v>
          </cell>
          <cell r="F254">
            <v>7.5</v>
          </cell>
          <cell r="G254">
            <v>0.25</v>
          </cell>
          <cell r="H254">
            <v>0.6</v>
          </cell>
          <cell r="L254">
            <v>1.125</v>
          </cell>
          <cell r="N254" t="str">
            <v>40C35</v>
          </cell>
          <cell r="O254" t="str">
            <v>QS-Drawing Combined.dwg</v>
          </cell>
          <cell r="T254">
            <v>1.875</v>
          </cell>
          <cell r="U254">
            <v>9</v>
          </cell>
        </row>
        <row r="255">
          <cell r="B255" t="str">
            <v>GBH6 250x600 ThkSlab-0(mm)</v>
          </cell>
          <cell r="D255">
            <v>1</v>
          </cell>
          <cell r="E255">
            <v>1</v>
          </cell>
          <cell r="F255">
            <v>5.75</v>
          </cell>
          <cell r="G255">
            <v>0.25</v>
          </cell>
          <cell r="H255">
            <v>0.6</v>
          </cell>
          <cell r="L255">
            <v>0.86249999999999993</v>
          </cell>
          <cell r="N255" t="str">
            <v>40C37</v>
          </cell>
          <cell r="O255" t="str">
            <v>QS-Drawing Combined.dwg</v>
          </cell>
          <cell r="T255">
            <v>1.4375</v>
          </cell>
          <cell r="U255">
            <v>6.8999999999999995</v>
          </cell>
        </row>
        <row r="256">
          <cell r="B256" t="str">
            <v>GBH6a 250x600 ThkSlab-0(mm)</v>
          </cell>
          <cell r="D256">
            <v>1</v>
          </cell>
          <cell r="E256">
            <v>1</v>
          </cell>
          <cell r="F256">
            <v>1.48</v>
          </cell>
          <cell r="G256">
            <v>0.25</v>
          </cell>
          <cell r="H256">
            <v>0.6</v>
          </cell>
          <cell r="L256">
            <v>0.222</v>
          </cell>
          <cell r="N256" t="str">
            <v>40C39</v>
          </cell>
          <cell r="O256" t="str">
            <v>QS-Drawing Combined.dwg</v>
          </cell>
          <cell r="T256">
            <v>0.37</v>
          </cell>
          <cell r="U256">
            <v>1.776</v>
          </cell>
        </row>
        <row r="257">
          <cell r="B257" t="str">
            <v>GBH7 250x600 ThkSlab-0(mm)</v>
          </cell>
          <cell r="D257">
            <v>1</v>
          </cell>
          <cell r="E257">
            <v>1</v>
          </cell>
          <cell r="F257">
            <v>1.48</v>
          </cell>
          <cell r="G257">
            <v>0.25</v>
          </cell>
          <cell r="H257">
            <v>0.6</v>
          </cell>
          <cell r="L257">
            <v>0.222</v>
          </cell>
          <cell r="N257" t="str">
            <v>40C3B</v>
          </cell>
          <cell r="O257" t="str">
            <v>QS-Drawing Combined.dwg</v>
          </cell>
          <cell r="T257">
            <v>0.37</v>
          </cell>
          <cell r="U257">
            <v>1.776</v>
          </cell>
        </row>
        <row r="258">
          <cell r="B258" t="str">
            <v>GBH5 250x900 ThkSlab-0(mm)</v>
          </cell>
          <cell r="D258">
            <v>1</v>
          </cell>
          <cell r="E258">
            <v>1</v>
          </cell>
          <cell r="F258">
            <v>5.625</v>
          </cell>
          <cell r="G258">
            <v>0.25</v>
          </cell>
          <cell r="H258">
            <v>0.9</v>
          </cell>
          <cell r="L258">
            <v>1.265625</v>
          </cell>
          <cell r="N258" t="str">
            <v>40C3D</v>
          </cell>
          <cell r="O258" t="str">
            <v>QS-Drawing Combined.dwg</v>
          </cell>
          <cell r="T258">
            <v>1.40625</v>
          </cell>
          <cell r="U258">
            <v>10.125</v>
          </cell>
        </row>
        <row r="259">
          <cell r="B259" t="str">
            <v>GBH5a 250x600 ThkSlab-0(mm)</v>
          </cell>
          <cell r="D259">
            <v>1</v>
          </cell>
          <cell r="E259">
            <v>1</v>
          </cell>
          <cell r="F259">
            <v>5.125</v>
          </cell>
          <cell r="G259">
            <v>0.25</v>
          </cell>
          <cell r="H259">
            <v>0.6</v>
          </cell>
          <cell r="L259">
            <v>0.76874999999999993</v>
          </cell>
          <cell r="N259" t="str">
            <v>40C3F</v>
          </cell>
          <cell r="O259" t="str">
            <v>QS-Drawing Combined.dwg</v>
          </cell>
          <cell r="T259">
            <v>1.28125</v>
          </cell>
          <cell r="U259">
            <v>6.1499999999999995</v>
          </cell>
        </row>
        <row r="260">
          <cell r="B260" t="str">
            <v>GBH5b        250x600 ThkSlab-0(mm)</v>
          </cell>
          <cell r="D260">
            <v>1</v>
          </cell>
          <cell r="E260">
            <v>1</v>
          </cell>
          <cell r="F260">
            <v>7.7</v>
          </cell>
          <cell r="G260">
            <v>0.25</v>
          </cell>
          <cell r="H260">
            <v>0.6</v>
          </cell>
          <cell r="L260">
            <v>1.155</v>
          </cell>
          <cell r="N260" t="str">
            <v>40C41</v>
          </cell>
          <cell r="O260" t="str">
            <v>QS-Drawing Combined.dwg</v>
          </cell>
          <cell r="T260">
            <v>1.925</v>
          </cell>
          <cell r="U260">
            <v>9.24</v>
          </cell>
        </row>
        <row r="261">
          <cell r="B261" t="str">
            <v>GBH4      250x600 ThkSlab-0(mm)</v>
          </cell>
          <cell r="D261">
            <v>1</v>
          </cell>
          <cell r="E261">
            <v>1</v>
          </cell>
          <cell r="F261">
            <v>7.75</v>
          </cell>
          <cell r="G261">
            <v>0.25</v>
          </cell>
          <cell r="H261">
            <v>0.6</v>
          </cell>
          <cell r="L261">
            <v>1.1624999999999999</v>
          </cell>
          <cell r="N261" t="str">
            <v>40C43</v>
          </cell>
          <cell r="O261" t="str">
            <v>QS-Drawing Combined.dwg</v>
          </cell>
          <cell r="T261">
            <v>1.9375</v>
          </cell>
          <cell r="U261">
            <v>9.2999999999999989</v>
          </cell>
        </row>
        <row r="262">
          <cell r="B262" t="str">
            <v>GBH3       250x600 ThkSlab-0(mm)</v>
          </cell>
          <cell r="D262">
            <v>1</v>
          </cell>
          <cell r="E262">
            <v>1</v>
          </cell>
          <cell r="F262">
            <v>7.7</v>
          </cell>
          <cell r="G262">
            <v>0.25</v>
          </cell>
          <cell r="H262">
            <v>0.6</v>
          </cell>
          <cell r="L262">
            <v>1.155</v>
          </cell>
          <cell r="N262" t="str">
            <v>40C45</v>
          </cell>
          <cell r="O262" t="str">
            <v>QS-Drawing Combined.dwg</v>
          </cell>
          <cell r="T262">
            <v>1.925</v>
          </cell>
          <cell r="U262">
            <v>9.24</v>
          </cell>
        </row>
        <row r="263">
          <cell r="B263" t="str">
            <v>GBH3a 250x700/750 ThkSlab-0(mm)</v>
          </cell>
          <cell r="D263">
            <v>1</v>
          </cell>
          <cell r="E263">
            <v>1</v>
          </cell>
          <cell r="F263">
            <v>4.75</v>
          </cell>
          <cell r="G263">
            <v>0.25</v>
          </cell>
          <cell r="H263">
            <v>0.75</v>
          </cell>
          <cell r="L263">
            <v>0.890625</v>
          </cell>
          <cell r="N263" t="str">
            <v>40C47</v>
          </cell>
          <cell r="O263" t="str">
            <v>QS-Drawing Combined.dwg</v>
          </cell>
          <cell r="T263">
            <v>1.1875</v>
          </cell>
          <cell r="U263">
            <v>7.125</v>
          </cell>
        </row>
        <row r="264">
          <cell r="B264" t="str">
            <v>GBH2 250x450 ThkSlab-0(mm)</v>
          </cell>
          <cell r="D264">
            <v>1</v>
          </cell>
          <cell r="E264">
            <v>1</v>
          </cell>
          <cell r="F264">
            <v>4.75</v>
          </cell>
          <cell r="G264">
            <v>0.25</v>
          </cell>
          <cell r="H264">
            <v>0.45</v>
          </cell>
          <cell r="L264">
            <v>0.53437500000000004</v>
          </cell>
          <cell r="N264" t="str">
            <v>40C49</v>
          </cell>
          <cell r="O264" t="str">
            <v>QS-Drawing Combined.dwg</v>
          </cell>
          <cell r="T264">
            <v>1.1875</v>
          </cell>
          <cell r="U264">
            <v>4.2750000000000004</v>
          </cell>
        </row>
        <row r="265">
          <cell r="B265" t="str">
            <v>GBH1        250x850/900 ThkSlab-0(mm)</v>
          </cell>
          <cell r="D265">
            <v>1</v>
          </cell>
          <cell r="E265">
            <v>1</v>
          </cell>
          <cell r="F265">
            <v>7.7</v>
          </cell>
          <cell r="G265">
            <v>0.25</v>
          </cell>
          <cell r="H265">
            <v>0.9</v>
          </cell>
          <cell r="L265">
            <v>1.7325000000000002</v>
          </cell>
          <cell r="N265" t="str">
            <v>40C4B</v>
          </cell>
          <cell r="O265" t="str">
            <v>QS-Drawing Combined.dwg</v>
          </cell>
          <cell r="T265">
            <v>1.925</v>
          </cell>
          <cell r="U265">
            <v>13.860000000000001</v>
          </cell>
        </row>
        <row r="266">
          <cell r="B266" t="str">
            <v>GBH1a  250x450 ThkSlab-0(mm)</v>
          </cell>
          <cell r="D266">
            <v>1</v>
          </cell>
          <cell r="E266">
            <v>1</v>
          </cell>
          <cell r="F266">
            <v>4.75</v>
          </cell>
          <cell r="G266">
            <v>0.25</v>
          </cell>
          <cell r="H266">
            <v>0.45</v>
          </cell>
          <cell r="L266">
            <v>0.53437500000000004</v>
          </cell>
          <cell r="N266" t="str">
            <v>40C4D</v>
          </cell>
          <cell r="O266" t="str">
            <v>QS-Drawing Combined.dwg</v>
          </cell>
          <cell r="T266">
            <v>1.1875</v>
          </cell>
          <cell r="U266">
            <v>4.2750000000000004</v>
          </cell>
        </row>
        <row r="267">
          <cell r="B267" t="str">
            <v>PT-GH5 200x300 ThkSlab-0(mm)</v>
          </cell>
          <cell r="D267">
            <v>1</v>
          </cell>
          <cell r="E267">
            <v>1</v>
          </cell>
          <cell r="F267">
            <v>1.72</v>
          </cell>
          <cell r="G267">
            <v>0.2</v>
          </cell>
          <cell r="H267">
            <v>0.3</v>
          </cell>
          <cell r="L267">
            <v>0.1032</v>
          </cell>
          <cell r="N267" t="str">
            <v>40C4F</v>
          </cell>
          <cell r="O267" t="str">
            <v>QS-Drawing Combined.dwg</v>
          </cell>
          <cell r="T267">
            <v>0.34400000000000003</v>
          </cell>
          <cell r="U267">
            <v>1.032</v>
          </cell>
        </row>
        <row r="268">
          <cell r="B268" t="str">
            <v>GBV1 250x900 ThkSlab-0(mm)</v>
          </cell>
          <cell r="D268">
            <v>1</v>
          </cell>
          <cell r="E268">
            <v>1</v>
          </cell>
          <cell r="F268">
            <v>5.25</v>
          </cell>
          <cell r="G268">
            <v>0.25</v>
          </cell>
          <cell r="H268">
            <v>0.9</v>
          </cell>
          <cell r="L268">
            <v>1.1812500000000001</v>
          </cell>
          <cell r="N268" t="str">
            <v>40C51</v>
          </cell>
          <cell r="O268" t="str">
            <v>QS-Drawing Combined.dwg</v>
          </cell>
          <cell r="T268">
            <v>1.3125</v>
          </cell>
          <cell r="U268">
            <v>9.4500000000000011</v>
          </cell>
        </row>
        <row r="269">
          <cell r="B269" t="str">
            <v>GBV1a 250x850 ThkSlab-0(mm)</v>
          </cell>
          <cell r="D269">
            <v>1</v>
          </cell>
          <cell r="E269">
            <v>1</v>
          </cell>
          <cell r="F269">
            <v>2.25</v>
          </cell>
          <cell r="G269">
            <v>0.25</v>
          </cell>
          <cell r="H269">
            <v>0.85</v>
          </cell>
          <cell r="L269">
            <v>0.47812499999999997</v>
          </cell>
          <cell r="N269" t="str">
            <v>40C53</v>
          </cell>
          <cell r="O269" t="str">
            <v>QS-Drawing Combined.dwg</v>
          </cell>
          <cell r="T269">
            <v>0.5625</v>
          </cell>
          <cell r="U269">
            <v>3.8249999999999997</v>
          </cell>
        </row>
        <row r="270">
          <cell r="B270" t="str">
            <v>GBV2 250x600 ThkSlab-0(mm)</v>
          </cell>
          <cell r="D270">
            <v>1</v>
          </cell>
          <cell r="E270">
            <v>1</v>
          </cell>
          <cell r="F270">
            <v>5.5</v>
          </cell>
          <cell r="G270">
            <v>0.25</v>
          </cell>
          <cell r="H270">
            <v>0.6</v>
          </cell>
          <cell r="L270">
            <v>0.82499999999999996</v>
          </cell>
          <cell r="N270" t="str">
            <v>40C55</v>
          </cell>
          <cell r="O270" t="str">
            <v>QS-Drawing Combined.dwg</v>
          </cell>
          <cell r="T270">
            <v>1.375</v>
          </cell>
          <cell r="U270">
            <v>6.6</v>
          </cell>
        </row>
        <row r="271">
          <cell r="B271" t="str">
            <v>GBV2a 250x550 ThkSlab-0(mm)</v>
          </cell>
          <cell r="D271">
            <v>1</v>
          </cell>
          <cell r="E271">
            <v>1</v>
          </cell>
          <cell r="F271">
            <v>2.25</v>
          </cell>
          <cell r="G271">
            <v>0.25</v>
          </cell>
          <cell r="H271">
            <v>0.55000000000000004</v>
          </cell>
          <cell r="L271">
            <v>0.30937500000000001</v>
          </cell>
          <cell r="N271" t="str">
            <v>40C57</v>
          </cell>
          <cell r="O271" t="str">
            <v>QS-Drawing Combined.dwg</v>
          </cell>
          <cell r="T271">
            <v>0.5625</v>
          </cell>
          <cell r="U271">
            <v>2.4750000000000001</v>
          </cell>
        </row>
        <row r="272">
          <cell r="B272" t="str">
            <v>GBV3  250x600 ThkSlab-0(mm)</v>
          </cell>
          <cell r="D272">
            <v>1</v>
          </cell>
          <cell r="E272">
            <v>1</v>
          </cell>
          <cell r="F272">
            <v>4.125</v>
          </cell>
          <cell r="G272">
            <v>0.25</v>
          </cell>
          <cell r="H272">
            <v>0.6</v>
          </cell>
          <cell r="L272">
            <v>0.61875000000000002</v>
          </cell>
          <cell r="N272" t="str">
            <v>40C59</v>
          </cell>
          <cell r="O272" t="str">
            <v>QS-Drawing Combined.dwg</v>
          </cell>
          <cell r="T272">
            <v>1.03125</v>
          </cell>
          <cell r="U272">
            <v>4.95</v>
          </cell>
        </row>
        <row r="273">
          <cell r="B273" t="str">
            <v>GBV3a 250x600 ThkSlab-0(mm)</v>
          </cell>
          <cell r="D273">
            <v>1</v>
          </cell>
          <cell r="E273">
            <v>1</v>
          </cell>
          <cell r="F273">
            <v>8</v>
          </cell>
          <cell r="G273">
            <v>0.25</v>
          </cell>
          <cell r="H273">
            <v>0.6</v>
          </cell>
          <cell r="L273">
            <v>1.2</v>
          </cell>
          <cell r="N273" t="str">
            <v>40C5B</v>
          </cell>
          <cell r="O273" t="str">
            <v>QS-Drawing Combined.dwg</v>
          </cell>
          <cell r="T273">
            <v>2</v>
          </cell>
          <cell r="U273">
            <v>9.6</v>
          </cell>
        </row>
        <row r="274">
          <cell r="B274" t="str">
            <v>GBV3b 250x600 ThkSlab-0(mm)</v>
          </cell>
          <cell r="D274">
            <v>1</v>
          </cell>
          <cell r="E274">
            <v>1</v>
          </cell>
          <cell r="F274">
            <v>5.5</v>
          </cell>
          <cell r="G274">
            <v>0.25</v>
          </cell>
          <cell r="H274">
            <v>0.6</v>
          </cell>
          <cell r="L274">
            <v>0.82499999999999996</v>
          </cell>
          <cell r="N274" t="str">
            <v>40C5D</v>
          </cell>
          <cell r="O274" t="str">
            <v>QS-Drawing Combined.dwg</v>
          </cell>
          <cell r="T274">
            <v>1.375</v>
          </cell>
          <cell r="U274">
            <v>6.6</v>
          </cell>
        </row>
        <row r="275">
          <cell r="B275" t="str">
            <v>GBV3c 250x550 ThkSlab-0(mm)</v>
          </cell>
          <cell r="D275">
            <v>1</v>
          </cell>
          <cell r="E275">
            <v>1</v>
          </cell>
          <cell r="F275">
            <v>2.25</v>
          </cell>
          <cell r="G275">
            <v>0.25</v>
          </cell>
          <cell r="H275">
            <v>0.55000000000000004</v>
          </cell>
          <cell r="L275">
            <v>0.30937500000000001</v>
          </cell>
          <cell r="N275" t="str">
            <v>40C5F</v>
          </cell>
          <cell r="O275" t="str">
            <v>QS-Drawing Combined.dwg</v>
          </cell>
          <cell r="T275">
            <v>0.5625</v>
          </cell>
          <cell r="U275">
            <v>2.4750000000000001</v>
          </cell>
        </row>
        <row r="276">
          <cell r="B276" t="str">
            <v>PT-GV5 200x300 ThkSlab-0(mm)</v>
          </cell>
          <cell r="D276">
            <v>1</v>
          </cell>
          <cell r="E276">
            <v>1</v>
          </cell>
          <cell r="F276">
            <v>0.57899999999999996</v>
          </cell>
          <cell r="G276">
            <v>0.2</v>
          </cell>
          <cell r="H276">
            <v>0.3</v>
          </cell>
          <cell r="L276">
            <v>3.474E-2</v>
          </cell>
          <cell r="N276" t="str">
            <v>40C61</v>
          </cell>
          <cell r="O276" t="str">
            <v>QS-Drawing Combined.dwg</v>
          </cell>
          <cell r="T276">
            <v>0.1158</v>
          </cell>
          <cell r="U276">
            <v>0.34739999999999999</v>
          </cell>
        </row>
        <row r="277">
          <cell r="B277" t="str">
            <v>PT-GV5 200x300 ThkSlab-0(mm)</v>
          </cell>
          <cell r="D277">
            <v>1</v>
          </cell>
          <cell r="E277">
            <v>1</v>
          </cell>
          <cell r="F277">
            <v>2.7370000000000001</v>
          </cell>
          <cell r="G277">
            <v>0.2</v>
          </cell>
          <cell r="H277">
            <v>0.3</v>
          </cell>
          <cell r="L277">
            <v>0.16422</v>
          </cell>
          <cell r="N277" t="str">
            <v>40C62</v>
          </cell>
          <cell r="O277" t="str">
            <v>QS-Drawing Combined.dwg</v>
          </cell>
          <cell r="T277">
            <v>0.5474</v>
          </cell>
          <cell r="U277">
            <v>1.6422000000000001</v>
          </cell>
        </row>
        <row r="278">
          <cell r="B278" t="str">
            <v>PT-GV6 200x300 ThkSlab-0(mm)</v>
          </cell>
          <cell r="D278">
            <v>1</v>
          </cell>
          <cell r="E278">
            <v>1</v>
          </cell>
          <cell r="F278">
            <v>2.7370000000000001</v>
          </cell>
          <cell r="G278">
            <v>0.2</v>
          </cell>
          <cell r="H278">
            <v>0.3</v>
          </cell>
          <cell r="L278">
            <v>0.16422</v>
          </cell>
          <cell r="N278" t="str">
            <v>40C64</v>
          </cell>
          <cell r="O278" t="str">
            <v>QS-Drawing Combined.dwg</v>
          </cell>
          <cell r="T278">
            <v>0.5474</v>
          </cell>
          <cell r="U278">
            <v>1.6422000000000001</v>
          </cell>
        </row>
        <row r="279">
          <cell r="B279" t="str">
            <v>GBV4 250x550/600 ThkSlab-0(mm)</v>
          </cell>
          <cell r="D279">
            <v>1</v>
          </cell>
          <cell r="E279">
            <v>1</v>
          </cell>
          <cell r="F279">
            <v>5.125</v>
          </cell>
          <cell r="G279">
            <v>0.55000000000000004</v>
          </cell>
          <cell r="H279">
            <v>0.6</v>
          </cell>
          <cell r="L279">
            <v>1.6912499999999999</v>
          </cell>
          <cell r="N279" t="str">
            <v>40C66</v>
          </cell>
          <cell r="O279" t="str">
            <v>QS-Drawing Combined.dwg</v>
          </cell>
          <cell r="T279">
            <v>2.8187500000000001</v>
          </cell>
          <cell r="U279">
            <v>6.1499999999999995</v>
          </cell>
        </row>
        <row r="280">
          <cell r="B280" t="str">
            <v>GBV4a               250x600 ThkSlab-0(mm)</v>
          </cell>
          <cell r="D280">
            <v>1</v>
          </cell>
          <cell r="E280">
            <v>1</v>
          </cell>
          <cell r="F280">
            <v>8.75</v>
          </cell>
          <cell r="G280">
            <v>0.25</v>
          </cell>
          <cell r="H280">
            <v>0.6</v>
          </cell>
          <cell r="L280">
            <v>1.3125</v>
          </cell>
          <cell r="N280" t="str">
            <v>40C68</v>
          </cell>
          <cell r="O280" t="str">
            <v>QS-Drawing Combined.dwg</v>
          </cell>
          <cell r="T280">
            <v>2.1875</v>
          </cell>
          <cell r="U280">
            <v>10.5</v>
          </cell>
        </row>
        <row r="281">
          <cell r="B281" t="str">
            <v>GBV4b 250x600 ThkSlab-0(mm)</v>
          </cell>
          <cell r="D281">
            <v>1</v>
          </cell>
          <cell r="E281">
            <v>1</v>
          </cell>
          <cell r="F281">
            <v>5.75</v>
          </cell>
          <cell r="G281">
            <v>0.25</v>
          </cell>
          <cell r="H281">
            <v>0.6</v>
          </cell>
          <cell r="L281">
            <v>0.86249999999999993</v>
          </cell>
          <cell r="N281" t="str">
            <v>40C6A</v>
          </cell>
          <cell r="O281" t="str">
            <v>QS-Drawing Combined.dwg</v>
          </cell>
          <cell r="T281">
            <v>1.4375</v>
          </cell>
          <cell r="U281">
            <v>6.8999999999999995</v>
          </cell>
        </row>
        <row r="282">
          <cell r="B282" t="str">
            <v>GBV5 250x500/600 ThkSlab-0(mm)</v>
          </cell>
          <cell r="D282">
            <v>1</v>
          </cell>
          <cell r="E282">
            <v>1</v>
          </cell>
          <cell r="F282">
            <v>4.125</v>
          </cell>
          <cell r="G282">
            <v>0.25</v>
          </cell>
          <cell r="H282">
            <v>0.6</v>
          </cell>
          <cell r="L282">
            <v>0.61875000000000002</v>
          </cell>
          <cell r="N282" t="str">
            <v>40C6C</v>
          </cell>
          <cell r="O282" t="str">
            <v>QS-Drawing Combined.dwg</v>
          </cell>
          <cell r="T282">
            <v>1.03125</v>
          </cell>
          <cell r="U282">
            <v>4.95</v>
          </cell>
        </row>
        <row r="283">
          <cell r="B283" t="str">
            <v>GBV5a 250x900 ThkSlab-0(mm)</v>
          </cell>
          <cell r="D283">
            <v>1</v>
          </cell>
          <cell r="E283">
            <v>1</v>
          </cell>
          <cell r="F283">
            <v>8</v>
          </cell>
          <cell r="G283">
            <v>0.25</v>
          </cell>
          <cell r="H283">
            <v>0.9</v>
          </cell>
          <cell r="L283">
            <v>1.8</v>
          </cell>
          <cell r="N283" t="str">
            <v>40C6E</v>
          </cell>
          <cell r="O283" t="str">
            <v>QS-Drawing Combined.dwg</v>
          </cell>
          <cell r="T283">
            <v>2</v>
          </cell>
          <cell r="U283">
            <v>14.4</v>
          </cell>
        </row>
        <row r="284">
          <cell r="B284" t="str">
            <v>GBV5b 250x900 ThkSlab-0(mm)</v>
          </cell>
          <cell r="D284">
            <v>1</v>
          </cell>
          <cell r="E284">
            <v>1</v>
          </cell>
          <cell r="F284">
            <v>5.75</v>
          </cell>
          <cell r="G284">
            <v>0.25</v>
          </cell>
          <cell r="H284">
            <v>0.9</v>
          </cell>
          <cell r="L284">
            <v>1.29375</v>
          </cell>
          <cell r="N284" t="str">
            <v>40C70</v>
          </cell>
          <cell r="O284" t="str">
            <v>QS-Drawing Combined.dwg</v>
          </cell>
          <cell r="T284">
            <v>1.4375</v>
          </cell>
          <cell r="U284">
            <v>10.35</v>
          </cell>
        </row>
        <row r="285">
          <cell r="B285" t="str">
            <v>GBV5c 250x850 ThkSlab-0(mm)</v>
          </cell>
          <cell r="D285">
            <v>1</v>
          </cell>
          <cell r="E285">
            <v>1</v>
          </cell>
          <cell r="F285">
            <v>2.25</v>
          </cell>
          <cell r="G285">
            <v>0.25</v>
          </cell>
          <cell r="H285">
            <v>0.85</v>
          </cell>
          <cell r="L285">
            <v>0.47812499999999997</v>
          </cell>
          <cell r="N285" t="str">
            <v>40C72</v>
          </cell>
          <cell r="O285" t="str">
            <v>QS-Drawing Combined.dwg</v>
          </cell>
          <cell r="T285">
            <v>0.5625</v>
          </cell>
          <cell r="U285">
            <v>3.8249999999999997</v>
          </cell>
        </row>
        <row r="286">
          <cell r="B286" t="str">
            <v>GBV7 250x450 ThkSlab-0(mm)</v>
          </cell>
          <cell r="D286">
            <v>1</v>
          </cell>
          <cell r="E286">
            <v>1</v>
          </cell>
          <cell r="F286">
            <v>1.621</v>
          </cell>
          <cell r="G286">
            <v>0.25</v>
          </cell>
          <cell r="H286">
            <v>0.45</v>
          </cell>
          <cell r="L286">
            <v>0.18236250000000001</v>
          </cell>
          <cell r="N286" t="str">
            <v>40C74</v>
          </cell>
          <cell r="O286" t="str">
            <v>QS-Drawing Combined.dwg</v>
          </cell>
          <cell r="T286">
            <v>0.40525</v>
          </cell>
          <cell r="U286">
            <v>1.4589000000000001</v>
          </cell>
        </row>
        <row r="287">
          <cell r="B287" t="str">
            <v>GBV6 250x450/750 ThkSlab-0(mm)</v>
          </cell>
          <cell r="D287">
            <v>1</v>
          </cell>
          <cell r="E287">
            <v>1</v>
          </cell>
          <cell r="F287">
            <v>5.125</v>
          </cell>
          <cell r="G287">
            <v>0.45</v>
          </cell>
          <cell r="H287">
            <v>0.75</v>
          </cell>
          <cell r="L287">
            <v>1.7296874999999998</v>
          </cell>
          <cell r="N287" t="str">
            <v>40C76</v>
          </cell>
          <cell r="O287" t="str">
            <v>QS-Drawing Combined.dwg</v>
          </cell>
          <cell r="T287">
            <v>2.3062499999999999</v>
          </cell>
          <cell r="U287">
            <v>7.6875</v>
          </cell>
        </row>
        <row r="289">
          <cell r="B289" t="str">
            <v>Ground Slab</v>
          </cell>
        </row>
        <row r="290">
          <cell r="B290" t="str">
            <v>Total Area:</v>
          </cell>
          <cell r="D290">
            <v>1</v>
          </cell>
          <cell r="E290">
            <v>1</v>
          </cell>
          <cell r="H290">
            <v>0.2</v>
          </cell>
          <cell r="I290">
            <v>136.374</v>
          </cell>
          <cell r="J290">
            <v>364.166</v>
          </cell>
          <cell r="L290">
            <v>72.833200000000005</v>
          </cell>
          <cell r="N290" t="str">
            <v>40C79/40C78/40C77</v>
          </cell>
          <cell r="O290" t="str">
            <v>QS-Drawing Combined.dwg</v>
          </cell>
        </row>
        <row r="292">
          <cell r="A292" t="str">
            <v>1.1.C</v>
          </cell>
          <cell r="B292" t="str">
            <v>Backfilling excavation soil</v>
          </cell>
          <cell r="C292" t="str">
            <v>m3</v>
          </cell>
          <cell r="L292">
            <v>175.17734000000007</v>
          </cell>
        </row>
        <row r="294">
          <cell r="A294" t="str">
            <v>1.1.D</v>
          </cell>
          <cell r="B294" t="str">
            <v>Backfilling new soil to raise the level +0.75m for ground slab</v>
          </cell>
          <cell r="C294" t="str">
            <v>m3</v>
          </cell>
          <cell r="L294">
            <v>348.16575</v>
          </cell>
        </row>
        <row r="295">
          <cell r="B295" t="str">
            <v>Ground Slab</v>
          </cell>
        </row>
        <row r="296">
          <cell r="B296" t="str">
            <v>Total Area:</v>
          </cell>
          <cell r="D296">
            <v>1</v>
          </cell>
          <cell r="E296">
            <v>1</v>
          </cell>
          <cell r="H296">
            <v>0.75</v>
          </cell>
          <cell r="I296">
            <v>74.933000000000007</v>
          </cell>
          <cell r="J296">
            <v>100.05500000000001</v>
          </cell>
          <cell r="L296">
            <v>75.041250000000005</v>
          </cell>
          <cell r="N296" t="str">
            <v>477F8</v>
          </cell>
          <cell r="O296" t="str">
            <v>QS-Drawing Combined.dwg</v>
          </cell>
        </row>
        <row r="297">
          <cell r="B297" t="str">
            <v>Total Area:</v>
          </cell>
          <cell r="D297">
            <v>1</v>
          </cell>
          <cell r="E297">
            <v>1</v>
          </cell>
          <cell r="H297">
            <v>0.75</v>
          </cell>
          <cell r="I297">
            <v>136.374</v>
          </cell>
          <cell r="J297">
            <v>364.166</v>
          </cell>
          <cell r="L297">
            <v>273.12450000000001</v>
          </cell>
          <cell r="N297" t="str">
            <v>40C79/40C78/40C77</v>
          </cell>
          <cell r="O297" t="str">
            <v>QS-Drawing Combined.dwg</v>
          </cell>
        </row>
        <row r="299">
          <cell r="A299" t="str">
            <v>1.1.E</v>
          </cell>
          <cell r="B299" t="str">
            <v>Disposal surplus materials</v>
          </cell>
          <cell r="C299" t="str">
            <v>m3</v>
          </cell>
          <cell r="L299">
            <v>88.22469000000001</v>
          </cell>
        </row>
        <row r="301">
          <cell r="B301" t="str">
            <v>1.2 BASE WORKS</v>
          </cell>
        </row>
        <row r="303">
          <cell r="B303" t="str">
            <v>Supply and install of underground works:
Waterproofing  protection and water stop to wet areas and walls, anti termite protection under the ground slab, all to Manufacturer's specifications and Client/Architect's selection and approval.
50mm thick lean concrete, spread and levelled, grade C15.</v>
          </cell>
        </row>
        <row r="305">
          <cell r="A305" t="str">
            <v>1.2.F</v>
          </cell>
          <cell r="B305" t="str">
            <v>Lean concrete for pile caps, ground beam and ground slab 50mm thk.</v>
          </cell>
          <cell r="C305" t="str">
            <v>m3</v>
          </cell>
          <cell r="L305">
            <v>23.2462175</v>
          </cell>
        </row>
        <row r="306">
          <cell r="B306" t="str">
            <v>Pile Cap</v>
          </cell>
        </row>
        <row r="307">
          <cell r="B307" t="str">
            <v>Total Area:</v>
          </cell>
          <cell r="D307">
            <v>1</v>
          </cell>
          <cell r="E307">
            <v>1</v>
          </cell>
          <cell r="H307">
            <v>0.05</v>
          </cell>
          <cell r="I307">
            <v>121.315</v>
          </cell>
          <cell r="J307">
            <v>44.087000000000003</v>
          </cell>
          <cell r="L307">
            <v>2.2043500000000003</v>
          </cell>
          <cell r="N307" t="str">
            <v>47818/47817/47816/47815/47814/47813/47812/47811/47810/4780F/4780E/4780D/4780C/4780B/4780A/47809/47808/47807/47806/47805/47804/47803/47802/47801/47800/477FF/477FE/477FD</v>
          </cell>
          <cell r="O307" t="str">
            <v>QS-Drawing Combined.dwg</v>
          </cell>
        </row>
        <row r="309">
          <cell r="B309" t="str">
            <v>Ground Beam</v>
          </cell>
          <cell r="L309">
            <v>2.8335675000000005</v>
          </cell>
        </row>
        <row r="310">
          <cell r="B310" t="str">
            <v>PT-GH1 200x300 ThkSlab-0(mm)</v>
          </cell>
          <cell r="D310">
            <v>1</v>
          </cell>
          <cell r="E310">
            <v>1</v>
          </cell>
          <cell r="F310">
            <v>2.5</v>
          </cell>
          <cell r="G310">
            <v>0.2</v>
          </cell>
          <cell r="H310">
            <v>0.05</v>
          </cell>
          <cell r="L310">
            <v>2.5000000000000001E-2</v>
          </cell>
          <cell r="N310" t="str">
            <v>40C13</v>
          </cell>
          <cell r="O310" t="str">
            <v>QS-Drawing Combined.dwg</v>
          </cell>
          <cell r="T310">
            <v>0.5</v>
          </cell>
          <cell r="U310">
            <v>0.25</v>
          </cell>
        </row>
        <row r="311">
          <cell r="B311" t="str">
            <v>PT-GH2 200x300 ThkSlab-0(mm)</v>
          </cell>
          <cell r="D311">
            <v>1</v>
          </cell>
          <cell r="E311">
            <v>1</v>
          </cell>
          <cell r="F311">
            <v>2.5</v>
          </cell>
          <cell r="G311">
            <v>0.2</v>
          </cell>
          <cell r="H311">
            <v>0.05</v>
          </cell>
          <cell r="L311">
            <v>2.5000000000000001E-2</v>
          </cell>
          <cell r="N311" t="str">
            <v>40C15</v>
          </cell>
          <cell r="O311" t="str">
            <v>QS-Drawing Combined.dwg</v>
          </cell>
          <cell r="T311">
            <v>0.5</v>
          </cell>
          <cell r="U311">
            <v>0.25</v>
          </cell>
        </row>
        <row r="312">
          <cell r="B312" t="str">
            <v>PT-GH3/200x300/275 ThkSlab-0(mm)</v>
          </cell>
          <cell r="D312">
            <v>1</v>
          </cell>
          <cell r="E312">
            <v>1</v>
          </cell>
          <cell r="F312">
            <v>2.1</v>
          </cell>
          <cell r="G312">
            <v>0.3</v>
          </cell>
          <cell r="H312">
            <v>0.05</v>
          </cell>
          <cell r="L312">
            <v>3.15E-2</v>
          </cell>
          <cell r="N312" t="str">
            <v>40C17</v>
          </cell>
          <cell r="O312" t="str">
            <v>QS-Drawing Combined.dwg</v>
          </cell>
          <cell r="T312">
            <v>0.63</v>
          </cell>
          <cell r="U312">
            <v>0.21000000000000002</v>
          </cell>
        </row>
        <row r="313">
          <cell r="B313" t="str">
            <v>PT-GV2 200x300 ThkSlab-0(mm)</v>
          </cell>
          <cell r="D313">
            <v>1</v>
          </cell>
          <cell r="E313">
            <v>1</v>
          </cell>
          <cell r="F313">
            <v>2.3199999999999998</v>
          </cell>
          <cell r="G313">
            <v>0.2</v>
          </cell>
          <cell r="H313">
            <v>0.05</v>
          </cell>
          <cell r="L313">
            <v>2.3199999999999998E-2</v>
          </cell>
          <cell r="N313" t="str">
            <v>40C19</v>
          </cell>
          <cell r="O313" t="str">
            <v>QS-Drawing Combined.dwg</v>
          </cell>
          <cell r="T313">
            <v>0.46399999999999997</v>
          </cell>
          <cell r="U313">
            <v>0.23199999999999998</v>
          </cell>
        </row>
        <row r="314">
          <cell r="B314" t="str">
            <v>PT-GV1/200x300 ThkSlab-0(mm)</v>
          </cell>
          <cell r="D314">
            <v>1</v>
          </cell>
          <cell r="E314">
            <v>1</v>
          </cell>
          <cell r="F314">
            <v>1.32</v>
          </cell>
          <cell r="G314">
            <v>0.2</v>
          </cell>
          <cell r="H314">
            <v>0.05</v>
          </cell>
          <cell r="L314">
            <v>1.3200000000000002E-2</v>
          </cell>
          <cell r="N314" t="str">
            <v>40C1F</v>
          </cell>
          <cell r="O314" t="str">
            <v>QS-Drawing Combined.dwg</v>
          </cell>
          <cell r="T314">
            <v>0.26400000000000001</v>
          </cell>
          <cell r="U314">
            <v>0.13200000000000001</v>
          </cell>
        </row>
        <row r="315">
          <cell r="B315" t="str">
            <v>PT-GV1a/200x300 ThkSlab-0(mm)</v>
          </cell>
          <cell r="D315">
            <v>1</v>
          </cell>
          <cell r="E315">
            <v>1</v>
          </cell>
          <cell r="F315">
            <v>0.8</v>
          </cell>
          <cell r="G315">
            <v>0.2</v>
          </cell>
          <cell r="H315">
            <v>0.05</v>
          </cell>
          <cell r="L315">
            <v>8.0000000000000019E-3</v>
          </cell>
          <cell r="N315" t="str">
            <v>40C21</v>
          </cell>
          <cell r="O315" t="str">
            <v>QS-Drawing Combined.dwg</v>
          </cell>
          <cell r="T315">
            <v>0.16000000000000003</v>
          </cell>
          <cell r="U315">
            <v>8.0000000000000016E-2</v>
          </cell>
        </row>
        <row r="316">
          <cell r="B316" t="str">
            <v>PT-GH4 250x500 ThkSlab-0(mm)</v>
          </cell>
          <cell r="D316">
            <v>1</v>
          </cell>
          <cell r="E316">
            <v>1</v>
          </cell>
          <cell r="F316">
            <v>4.7</v>
          </cell>
          <cell r="G316">
            <v>0.25</v>
          </cell>
          <cell r="H316">
            <v>0.05</v>
          </cell>
          <cell r="L316">
            <v>5.8750000000000004E-2</v>
          </cell>
          <cell r="N316" t="str">
            <v>40C23</v>
          </cell>
          <cell r="O316" t="str">
            <v>QS-Drawing Combined.dwg</v>
          </cell>
          <cell r="T316">
            <v>1.175</v>
          </cell>
          <cell r="U316">
            <v>0.47000000000000003</v>
          </cell>
        </row>
        <row r="317">
          <cell r="B317" t="str">
            <v>PT-GV3 250x500 ThkSlab-0(mm)</v>
          </cell>
          <cell r="D317">
            <v>1</v>
          </cell>
          <cell r="E317">
            <v>1</v>
          </cell>
          <cell r="F317">
            <v>3.38</v>
          </cell>
          <cell r="G317">
            <v>0.25</v>
          </cell>
          <cell r="H317">
            <v>0.05</v>
          </cell>
          <cell r="L317">
            <v>4.2250000000000003E-2</v>
          </cell>
          <cell r="N317" t="str">
            <v>40C25</v>
          </cell>
          <cell r="O317" t="str">
            <v>QS-Drawing Combined.dwg</v>
          </cell>
          <cell r="T317">
            <v>0.84499999999999997</v>
          </cell>
          <cell r="U317">
            <v>0.33800000000000002</v>
          </cell>
        </row>
        <row r="318">
          <cell r="B318" t="str">
            <v>PT-GV4 290/200x500 ThkSlab-0(mm)</v>
          </cell>
          <cell r="D318">
            <v>1</v>
          </cell>
          <cell r="E318">
            <v>1</v>
          </cell>
          <cell r="F318">
            <v>3.38</v>
          </cell>
          <cell r="G318">
            <v>0.2</v>
          </cell>
          <cell r="H318">
            <v>0.05</v>
          </cell>
          <cell r="L318">
            <v>3.3800000000000004E-2</v>
          </cell>
          <cell r="N318" t="str">
            <v>40C27</v>
          </cell>
          <cell r="O318" t="str">
            <v>QS-Drawing Combined.dwg</v>
          </cell>
          <cell r="T318">
            <v>0.67600000000000005</v>
          </cell>
          <cell r="U318">
            <v>0.33800000000000002</v>
          </cell>
        </row>
        <row r="319">
          <cell r="B319" t="str">
            <v>PT-GV4a 200x500 ThkSlab-0(mm)</v>
          </cell>
          <cell r="D319">
            <v>1</v>
          </cell>
          <cell r="E319">
            <v>1</v>
          </cell>
          <cell r="F319">
            <v>2.5</v>
          </cell>
          <cell r="G319">
            <v>0.2</v>
          </cell>
          <cell r="H319">
            <v>0.05</v>
          </cell>
          <cell r="L319">
            <v>2.5000000000000001E-2</v>
          </cell>
          <cell r="N319" t="str">
            <v>40C29</v>
          </cell>
          <cell r="O319" t="str">
            <v>QS-Drawing Combined.dwg</v>
          </cell>
          <cell r="T319">
            <v>0.5</v>
          </cell>
          <cell r="U319">
            <v>0.25</v>
          </cell>
        </row>
        <row r="320">
          <cell r="B320" t="str">
            <v>GBH9 300x850 ThkSlab-0(mm)</v>
          </cell>
          <cell r="D320">
            <v>1</v>
          </cell>
          <cell r="E320">
            <v>1</v>
          </cell>
          <cell r="F320">
            <v>5.8</v>
          </cell>
          <cell r="G320">
            <v>0.3</v>
          </cell>
          <cell r="H320">
            <v>0.05</v>
          </cell>
          <cell r="L320">
            <v>8.7000000000000008E-2</v>
          </cell>
          <cell r="N320" t="str">
            <v>40C2B</v>
          </cell>
          <cell r="O320" t="str">
            <v>QS-Drawing Combined.dwg</v>
          </cell>
          <cell r="T320">
            <v>1.74</v>
          </cell>
          <cell r="U320">
            <v>0.57999999999999996</v>
          </cell>
        </row>
        <row r="321">
          <cell r="B321" t="str">
            <v>GBH9a 300x850 ThkSlab-0(mm)</v>
          </cell>
          <cell r="D321">
            <v>1</v>
          </cell>
          <cell r="E321">
            <v>1</v>
          </cell>
          <cell r="F321">
            <v>5.3</v>
          </cell>
          <cell r="G321">
            <v>0.3</v>
          </cell>
          <cell r="H321">
            <v>0.05</v>
          </cell>
          <cell r="L321">
            <v>7.9500000000000001E-2</v>
          </cell>
          <cell r="N321" t="str">
            <v>40C2D</v>
          </cell>
          <cell r="O321" t="str">
            <v>QS-Drawing Combined.dwg</v>
          </cell>
          <cell r="T321">
            <v>1.5899999999999999</v>
          </cell>
          <cell r="U321">
            <v>0.53</v>
          </cell>
        </row>
        <row r="322">
          <cell r="B322" t="str">
            <v>GBH9b 300x850 ThkSlab-0(mm)</v>
          </cell>
          <cell r="D322">
            <v>1</v>
          </cell>
          <cell r="E322">
            <v>1</v>
          </cell>
          <cell r="F322">
            <v>7.8</v>
          </cell>
          <cell r="G322">
            <v>0.3</v>
          </cell>
          <cell r="H322">
            <v>0.05</v>
          </cell>
          <cell r="L322">
            <v>0.11699999999999999</v>
          </cell>
          <cell r="N322" t="str">
            <v>40C2F</v>
          </cell>
          <cell r="O322" t="str">
            <v>QS-Drawing Combined.dwg</v>
          </cell>
          <cell r="T322">
            <v>2.34</v>
          </cell>
          <cell r="U322">
            <v>0.78</v>
          </cell>
        </row>
        <row r="323">
          <cell r="B323" t="str">
            <v>GBH8 250x600 ThkSlab-0(mm)</v>
          </cell>
          <cell r="D323">
            <v>1</v>
          </cell>
          <cell r="E323">
            <v>1</v>
          </cell>
          <cell r="F323">
            <v>5.75</v>
          </cell>
          <cell r="G323">
            <v>0.25</v>
          </cell>
          <cell r="H323">
            <v>0.05</v>
          </cell>
          <cell r="L323">
            <v>7.1875000000000008E-2</v>
          </cell>
          <cell r="N323" t="str">
            <v>40C31</v>
          </cell>
          <cell r="O323" t="str">
            <v>QS-Drawing Combined.dwg</v>
          </cell>
          <cell r="T323">
            <v>1.4375</v>
          </cell>
          <cell r="U323">
            <v>0.57500000000000007</v>
          </cell>
        </row>
        <row r="324">
          <cell r="B324" t="str">
            <v>GBH8a 250x600 ThkSlab-0(mm)</v>
          </cell>
          <cell r="D324">
            <v>1</v>
          </cell>
          <cell r="E324">
            <v>1</v>
          </cell>
          <cell r="F324">
            <v>5.25</v>
          </cell>
          <cell r="G324">
            <v>0.25</v>
          </cell>
          <cell r="H324">
            <v>0.05</v>
          </cell>
          <cell r="L324">
            <v>6.5625000000000003E-2</v>
          </cell>
          <cell r="N324" t="str">
            <v>40C33</v>
          </cell>
          <cell r="O324" t="str">
            <v>QS-Drawing Combined.dwg</v>
          </cell>
          <cell r="T324">
            <v>1.3125</v>
          </cell>
          <cell r="U324">
            <v>0.52500000000000002</v>
          </cell>
        </row>
        <row r="325">
          <cell r="B325" t="str">
            <v>GBH8b 250x600 ThkSlab-0(mm)</v>
          </cell>
          <cell r="D325">
            <v>1</v>
          </cell>
          <cell r="E325">
            <v>1</v>
          </cell>
          <cell r="F325">
            <v>7.5</v>
          </cell>
          <cell r="G325">
            <v>0.25</v>
          </cell>
          <cell r="H325">
            <v>0.05</v>
          </cell>
          <cell r="L325">
            <v>9.375E-2</v>
          </cell>
          <cell r="N325" t="str">
            <v>40C35</v>
          </cell>
          <cell r="O325" t="str">
            <v>QS-Drawing Combined.dwg</v>
          </cell>
          <cell r="T325">
            <v>1.875</v>
          </cell>
          <cell r="U325">
            <v>0.75</v>
          </cell>
        </row>
        <row r="326">
          <cell r="B326" t="str">
            <v>GBH6 250x600 ThkSlab-0(mm)</v>
          </cell>
          <cell r="D326">
            <v>1</v>
          </cell>
          <cell r="E326">
            <v>1</v>
          </cell>
          <cell r="F326">
            <v>5.75</v>
          </cell>
          <cell r="G326">
            <v>0.25</v>
          </cell>
          <cell r="H326">
            <v>0.05</v>
          </cell>
          <cell r="L326">
            <v>7.1875000000000008E-2</v>
          </cell>
          <cell r="N326" t="str">
            <v>40C37</v>
          </cell>
          <cell r="O326" t="str">
            <v>QS-Drawing Combined.dwg</v>
          </cell>
          <cell r="T326">
            <v>1.4375</v>
          </cell>
          <cell r="U326">
            <v>0.57500000000000007</v>
          </cell>
        </row>
        <row r="327">
          <cell r="B327" t="str">
            <v>GBH6a 250x600 ThkSlab-0(mm)</v>
          </cell>
          <cell r="D327">
            <v>1</v>
          </cell>
          <cell r="E327">
            <v>1</v>
          </cell>
          <cell r="F327">
            <v>1.48</v>
          </cell>
          <cell r="G327">
            <v>0.25</v>
          </cell>
          <cell r="H327">
            <v>0.05</v>
          </cell>
          <cell r="L327">
            <v>1.8499999999999999E-2</v>
          </cell>
          <cell r="N327" t="str">
            <v>40C39</v>
          </cell>
          <cell r="O327" t="str">
            <v>QS-Drawing Combined.dwg</v>
          </cell>
          <cell r="T327">
            <v>0.37</v>
          </cell>
          <cell r="U327">
            <v>0.14799999999999999</v>
          </cell>
        </row>
        <row r="328">
          <cell r="B328" t="str">
            <v>GBH7 250x600 ThkSlab-0(mm)</v>
          </cell>
          <cell r="D328">
            <v>1</v>
          </cell>
          <cell r="E328">
            <v>1</v>
          </cell>
          <cell r="F328">
            <v>1.48</v>
          </cell>
          <cell r="G328">
            <v>0.25</v>
          </cell>
          <cell r="H328">
            <v>0.05</v>
          </cell>
          <cell r="L328">
            <v>1.8499999999999999E-2</v>
          </cell>
          <cell r="N328" t="str">
            <v>40C3B</v>
          </cell>
          <cell r="O328" t="str">
            <v>QS-Drawing Combined.dwg</v>
          </cell>
          <cell r="T328">
            <v>0.37</v>
          </cell>
          <cell r="U328">
            <v>0.14799999999999999</v>
          </cell>
        </row>
        <row r="329">
          <cell r="B329" t="str">
            <v>GBH5 250x900 ThkSlab-0(mm)</v>
          </cell>
          <cell r="D329">
            <v>1</v>
          </cell>
          <cell r="E329">
            <v>1</v>
          </cell>
          <cell r="F329">
            <v>5.625</v>
          </cell>
          <cell r="G329">
            <v>0.25</v>
          </cell>
          <cell r="H329">
            <v>0.05</v>
          </cell>
          <cell r="L329">
            <v>7.03125E-2</v>
          </cell>
          <cell r="N329" t="str">
            <v>40C3D</v>
          </cell>
          <cell r="O329" t="str">
            <v>QS-Drawing Combined.dwg</v>
          </cell>
          <cell r="T329">
            <v>1.40625</v>
          </cell>
          <cell r="U329">
            <v>0.5625</v>
          </cell>
        </row>
        <row r="330">
          <cell r="B330" t="str">
            <v>GBH5a 250x600 ThkSlab-0(mm)</v>
          </cell>
          <cell r="D330">
            <v>1</v>
          </cell>
          <cell r="E330">
            <v>1</v>
          </cell>
          <cell r="F330">
            <v>5.125</v>
          </cell>
          <cell r="G330">
            <v>0.25</v>
          </cell>
          <cell r="H330">
            <v>0.05</v>
          </cell>
          <cell r="L330">
            <v>6.4062500000000008E-2</v>
          </cell>
          <cell r="N330" t="str">
            <v>40C3F</v>
          </cell>
          <cell r="O330" t="str">
            <v>QS-Drawing Combined.dwg</v>
          </cell>
          <cell r="T330">
            <v>1.28125</v>
          </cell>
          <cell r="U330">
            <v>0.51250000000000007</v>
          </cell>
        </row>
        <row r="331">
          <cell r="B331" t="str">
            <v>GBH5b        250x600 ThkSlab-0(mm)</v>
          </cell>
          <cell r="D331">
            <v>1</v>
          </cell>
          <cell r="E331">
            <v>1</v>
          </cell>
          <cell r="F331">
            <v>7.7</v>
          </cell>
          <cell r="G331">
            <v>0.25</v>
          </cell>
          <cell r="H331">
            <v>0.05</v>
          </cell>
          <cell r="L331">
            <v>9.6250000000000002E-2</v>
          </cell>
          <cell r="N331" t="str">
            <v>40C41</v>
          </cell>
          <cell r="O331" t="str">
            <v>QS-Drawing Combined.dwg</v>
          </cell>
          <cell r="T331">
            <v>1.925</v>
          </cell>
          <cell r="U331">
            <v>0.77</v>
          </cell>
        </row>
        <row r="332">
          <cell r="B332" t="str">
            <v>GBH4      250x600 ThkSlab-0(mm)</v>
          </cell>
          <cell r="D332">
            <v>1</v>
          </cell>
          <cell r="E332">
            <v>1</v>
          </cell>
          <cell r="F332">
            <v>7.75</v>
          </cell>
          <cell r="G332">
            <v>0.25</v>
          </cell>
          <cell r="H332">
            <v>0.05</v>
          </cell>
          <cell r="L332">
            <v>9.6875000000000003E-2</v>
          </cell>
          <cell r="N332" t="str">
            <v>40C43</v>
          </cell>
          <cell r="O332" t="str">
            <v>QS-Drawing Combined.dwg</v>
          </cell>
          <cell r="T332">
            <v>1.9375</v>
          </cell>
          <cell r="U332">
            <v>0.77500000000000002</v>
          </cell>
        </row>
        <row r="333">
          <cell r="B333" t="str">
            <v>GBH3       250x600 ThkSlab-0(mm)</v>
          </cell>
          <cell r="D333">
            <v>1</v>
          </cell>
          <cell r="E333">
            <v>1</v>
          </cell>
          <cell r="F333">
            <v>7.7</v>
          </cell>
          <cell r="G333">
            <v>0.25</v>
          </cell>
          <cell r="H333">
            <v>0.05</v>
          </cell>
          <cell r="L333">
            <v>9.6250000000000002E-2</v>
          </cell>
          <cell r="N333" t="str">
            <v>40C45</v>
          </cell>
          <cell r="O333" t="str">
            <v>QS-Drawing Combined.dwg</v>
          </cell>
          <cell r="T333">
            <v>1.925</v>
          </cell>
          <cell r="U333">
            <v>0.77</v>
          </cell>
        </row>
        <row r="334">
          <cell r="B334" t="str">
            <v>GBH3a 250x700/750 ThkSlab-0(mm)</v>
          </cell>
          <cell r="D334">
            <v>1</v>
          </cell>
          <cell r="E334">
            <v>1</v>
          </cell>
          <cell r="F334">
            <v>4.75</v>
          </cell>
          <cell r="G334">
            <v>0.25</v>
          </cell>
          <cell r="H334">
            <v>0.05</v>
          </cell>
          <cell r="L334">
            <v>5.9375000000000004E-2</v>
          </cell>
          <cell r="N334" t="str">
            <v>40C47</v>
          </cell>
          <cell r="O334" t="str">
            <v>QS-Drawing Combined.dwg</v>
          </cell>
          <cell r="T334">
            <v>1.1875</v>
          </cell>
          <cell r="U334">
            <v>0.47500000000000003</v>
          </cell>
        </row>
        <row r="335">
          <cell r="B335" t="str">
            <v>GBH2 250x450 ThkSlab-0(mm)</v>
          </cell>
          <cell r="D335">
            <v>1</v>
          </cell>
          <cell r="E335">
            <v>1</v>
          </cell>
          <cell r="F335">
            <v>4.75</v>
          </cell>
          <cell r="G335">
            <v>0.25</v>
          </cell>
          <cell r="H335">
            <v>0.05</v>
          </cell>
          <cell r="L335">
            <v>5.9375000000000004E-2</v>
          </cell>
          <cell r="N335" t="str">
            <v>40C49</v>
          </cell>
          <cell r="O335" t="str">
            <v>QS-Drawing Combined.dwg</v>
          </cell>
          <cell r="T335">
            <v>1.1875</v>
          </cell>
          <cell r="U335">
            <v>0.47500000000000003</v>
          </cell>
        </row>
        <row r="336">
          <cell r="B336" t="str">
            <v>GBH1        250x850/900 ThkSlab-0(mm)</v>
          </cell>
          <cell r="D336">
            <v>1</v>
          </cell>
          <cell r="E336">
            <v>1</v>
          </cell>
          <cell r="F336">
            <v>7.7</v>
          </cell>
          <cell r="G336">
            <v>0.25</v>
          </cell>
          <cell r="H336">
            <v>0.05</v>
          </cell>
          <cell r="L336">
            <v>9.6250000000000002E-2</v>
          </cell>
          <cell r="N336" t="str">
            <v>40C4B</v>
          </cell>
          <cell r="O336" t="str">
            <v>QS-Drawing Combined.dwg</v>
          </cell>
          <cell r="T336">
            <v>1.925</v>
          </cell>
          <cell r="U336">
            <v>0.77</v>
          </cell>
        </row>
        <row r="337">
          <cell r="B337" t="str">
            <v>GBH1a  250x450 ThkSlab-0(mm)</v>
          </cell>
          <cell r="D337">
            <v>1</v>
          </cell>
          <cell r="E337">
            <v>1</v>
          </cell>
          <cell r="F337">
            <v>4.75</v>
          </cell>
          <cell r="G337">
            <v>0.25</v>
          </cell>
          <cell r="H337">
            <v>0.05</v>
          </cell>
          <cell r="L337">
            <v>5.9375000000000004E-2</v>
          </cell>
          <cell r="N337" t="str">
            <v>40C4D</v>
          </cell>
          <cell r="O337" t="str">
            <v>QS-Drawing Combined.dwg</v>
          </cell>
          <cell r="T337">
            <v>1.1875</v>
          </cell>
          <cell r="U337">
            <v>0.47500000000000003</v>
          </cell>
        </row>
        <row r="338">
          <cell r="B338" t="str">
            <v>PT-GH5 200x300 ThkSlab-0(mm)</v>
          </cell>
          <cell r="D338">
            <v>1</v>
          </cell>
          <cell r="E338">
            <v>1</v>
          </cell>
          <cell r="F338">
            <v>1.72</v>
          </cell>
          <cell r="G338">
            <v>0.2</v>
          </cell>
          <cell r="H338">
            <v>0.05</v>
          </cell>
          <cell r="L338">
            <v>1.7200000000000003E-2</v>
          </cell>
          <cell r="N338" t="str">
            <v>40C4F</v>
          </cell>
          <cell r="O338" t="str">
            <v>QS-Drawing Combined.dwg</v>
          </cell>
          <cell r="T338">
            <v>0.34400000000000003</v>
          </cell>
          <cell r="U338">
            <v>0.17200000000000001</v>
          </cell>
        </row>
        <row r="339">
          <cell r="B339" t="str">
            <v>GBV1 250x900 ThkSlab-0(mm)</v>
          </cell>
          <cell r="D339">
            <v>1</v>
          </cell>
          <cell r="E339">
            <v>1</v>
          </cell>
          <cell r="F339">
            <v>5.25</v>
          </cell>
          <cell r="G339">
            <v>0.25</v>
          </cell>
          <cell r="H339">
            <v>0.05</v>
          </cell>
          <cell r="L339">
            <v>6.5625000000000003E-2</v>
          </cell>
          <cell r="N339" t="str">
            <v>40C51</v>
          </cell>
          <cell r="O339" t="str">
            <v>QS-Drawing Combined.dwg</v>
          </cell>
          <cell r="T339">
            <v>1.3125</v>
          </cell>
          <cell r="U339">
            <v>0.52500000000000002</v>
          </cell>
        </row>
        <row r="340">
          <cell r="B340" t="str">
            <v>GBV1a 250x850 ThkSlab-0(mm)</v>
          </cell>
          <cell r="D340">
            <v>1</v>
          </cell>
          <cell r="E340">
            <v>1</v>
          </cell>
          <cell r="F340">
            <v>2.25</v>
          </cell>
          <cell r="G340">
            <v>0.25</v>
          </cell>
          <cell r="H340">
            <v>0.05</v>
          </cell>
          <cell r="L340">
            <v>2.8125000000000001E-2</v>
          </cell>
          <cell r="N340" t="str">
            <v>40C53</v>
          </cell>
          <cell r="O340" t="str">
            <v>QS-Drawing Combined.dwg</v>
          </cell>
          <cell r="T340">
            <v>0.5625</v>
          </cell>
          <cell r="U340">
            <v>0.22500000000000001</v>
          </cell>
        </row>
        <row r="341">
          <cell r="B341" t="str">
            <v>GBV2 250x600 ThkSlab-0(mm)</v>
          </cell>
          <cell r="D341">
            <v>1</v>
          </cell>
          <cell r="E341">
            <v>1</v>
          </cell>
          <cell r="F341">
            <v>5.5</v>
          </cell>
          <cell r="G341">
            <v>0.25</v>
          </cell>
          <cell r="H341">
            <v>0.05</v>
          </cell>
          <cell r="L341">
            <v>6.8750000000000006E-2</v>
          </cell>
          <cell r="N341" t="str">
            <v>40C55</v>
          </cell>
          <cell r="O341" t="str">
            <v>QS-Drawing Combined.dwg</v>
          </cell>
          <cell r="T341">
            <v>1.375</v>
          </cell>
          <cell r="U341">
            <v>0.55000000000000004</v>
          </cell>
        </row>
        <row r="342">
          <cell r="B342" t="str">
            <v>GBV2a 250x550 ThkSlab-0(mm)</v>
          </cell>
          <cell r="D342">
            <v>1</v>
          </cell>
          <cell r="E342">
            <v>1</v>
          </cell>
          <cell r="F342">
            <v>2.25</v>
          </cell>
          <cell r="G342">
            <v>0.25</v>
          </cell>
          <cell r="H342">
            <v>0.05</v>
          </cell>
          <cell r="L342">
            <v>2.8125000000000001E-2</v>
          </cell>
          <cell r="N342" t="str">
            <v>40C57</v>
          </cell>
          <cell r="O342" t="str">
            <v>QS-Drawing Combined.dwg</v>
          </cell>
          <cell r="T342">
            <v>0.5625</v>
          </cell>
          <cell r="U342">
            <v>0.22500000000000001</v>
          </cell>
        </row>
        <row r="343">
          <cell r="B343" t="str">
            <v>GBV3  250x600 ThkSlab-0(mm)</v>
          </cell>
          <cell r="D343">
            <v>1</v>
          </cell>
          <cell r="E343">
            <v>1</v>
          </cell>
          <cell r="F343">
            <v>4.125</v>
          </cell>
          <cell r="G343">
            <v>0.25</v>
          </cell>
          <cell r="H343">
            <v>0.05</v>
          </cell>
          <cell r="L343">
            <v>5.1562500000000004E-2</v>
          </cell>
          <cell r="N343" t="str">
            <v>40C59</v>
          </cell>
          <cell r="O343" t="str">
            <v>QS-Drawing Combined.dwg</v>
          </cell>
          <cell r="T343">
            <v>1.03125</v>
          </cell>
          <cell r="U343">
            <v>0.41250000000000003</v>
          </cell>
        </row>
        <row r="344">
          <cell r="B344" t="str">
            <v>GBV3a 250x600 ThkSlab-0(mm)</v>
          </cell>
          <cell r="D344">
            <v>1</v>
          </cell>
          <cell r="E344">
            <v>1</v>
          </cell>
          <cell r="F344">
            <v>8</v>
          </cell>
          <cell r="G344">
            <v>0.25</v>
          </cell>
          <cell r="H344">
            <v>0.05</v>
          </cell>
          <cell r="L344">
            <v>0.1</v>
          </cell>
          <cell r="N344" t="str">
            <v>40C5B</v>
          </cell>
          <cell r="O344" t="str">
            <v>QS-Drawing Combined.dwg</v>
          </cell>
          <cell r="T344">
            <v>2</v>
          </cell>
          <cell r="U344">
            <v>0.8</v>
          </cell>
        </row>
        <row r="345">
          <cell r="B345" t="str">
            <v>GBV3b 250x600 ThkSlab-0(mm)</v>
          </cell>
          <cell r="D345">
            <v>1</v>
          </cell>
          <cell r="E345">
            <v>1</v>
          </cell>
          <cell r="F345">
            <v>5.5</v>
          </cell>
          <cell r="G345">
            <v>0.25</v>
          </cell>
          <cell r="H345">
            <v>0.05</v>
          </cell>
          <cell r="L345">
            <v>6.8750000000000006E-2</v>
          </cell>
          <cell r="N345" t="str">
            <v>40C5D</v>
          </cell>
          <cell r="O345" t="str">
            <v>QS-Drawing Combined.dwg</v>
          </cell>
          <cell r="T345">
            <v>1.375</v>
          </cell>
          <cell r="U345">
            <v>0.55000000000000004</v>
          </cell>
        </row>
        <row r="346">
          <cell r="B346" t="str">
            <v>GBV3c 250x550 ThkSlab-0(mm)</v>
          </cell>
          <cell r="D346">
            <v>1</v>
          </cell>
          <cell r="E346">
            <v>1</v>
          </cell>
          <cell r="F346">
            <v>2.25</v>
          </cell>
          <cell r="G346">
            <v>0.25</v>
          </cell>
          <cell r="H346">
            <v>0.05</v>
          </cell>
          <cell r="L346">
            <v>2.8125000000000001E-2</v>
          </cell>
          <cell r="N346" t="str">
            <v>40C5F</v>
          </cell>
          <cell r="O346" t="str">
            <v>QS-Drawing Combined.dwg</v>
          </cell>
          <cell r="T346">
            <v>0.5625</v>
          </cell>
          <cell r="U346">
            <v>0.22500000000000001</v>
          </cell>
        </row>
        <row r="347">
          <cell r="B347" t="str">
            <v>PT-GV5 200x300 ThkSlab-0(mm)</v>
          </cell>
          <cell r="D347">
            <v>1</v>
          </cell>
          <cell r="E347">
            <v>1</v>
          </cell>
          <cell r="F347">
            <v>0.57899999999999996</v>
          </cell>
          <cell r="G347">
            <v>0.2</v>
          </cell>
          <cell r="H347">
            <v>0.05</v>
          </cell>
          <cell r="L347">
            <v>5.79E-3</v>
          </cell>
          <cell r="N347" t="str">
            <v>40C61</v>
          </cell>
          <cell r="O347" t="str">
            <v>QS-Drawing Combined.dwg</v>
          </cell>
          <cell r="T347">
            <v>0.1158</v>
          </cell>
          <cell r="U347">
            <v>5.79E-2</v>
          </cell>
        </row>
        <row r="348">
          <cell r="B348" t="str">
            <v>PT-GV5 200x300 ThkSlab-0(mm)</v>
          </cell>
          <cell r="D348">
            <v>1</v>
          </cell>
          <cell r="E348">
            <v>1</v>
          </cell>
          <cell r="F348">
            <v>2.7370000000000001</v>
          </cell>
          <cell r="G348">
            <v>0.2</v>
          </cell>
          <cell r="H348">
            <v>0.05</v>
          </cell>
          <cell r="L348">
            <v>2.7370000000000002E-2</v>
          </cell>
          <cell r="N348" t="str">
            <v>40C62</v>
          </cell>
          <cell r="O348" t="str">
            <v>QS-Drawing Combined.dwg</v>
          </cell>
          <cell r="T348">
            <v>0.5474</v>
          </cell>
          <cell r="U348">
            <v>0.2737</v>
          </cell>
        </row>
        <row r="349">
          <cell r="B349" t="str">
            <v>PT-GV6 200x300 ThkSlab-0(mm)</v>
          </cell>
          <cell r="D349">
            <v>1</v>
          </cell>
          <cell r="E349">
            <v>1</v>
          </cell>
          <cell r="F349">
            <v>2.7370000000000001</v>
          </cell>
          <cell r="G349">
            <v>0.2</v>
          </cell>
          <cell r="H349">
            <v>0.05</v>
          </cell>
          <cell r="L349">
            <v>2.7370000000000002E-2</v>
          </cell>
          <cell r="N349" t="str">
            <v>40C64</v>
          </cell>
          <cell r="O349" t="str">
            <v>QS-Drawing Combined.dwg</v>
          </cell>
          <cell r="T349">
            <v>0.5474</v>
          </cell>
          <cell r="U349">
            <v>0.2737</v>
          </cell>
        </row>
        <row r="350">
          <cell r="B350" t="str">
            <v>GBV4 250x550/600 ThkSlab-0(mm)</v>
          </cell>
          <cell r="D350">
            <v>1</v>
          </cell>
          <cell r="E350">
            <v>1</v>
          </cell>
          <cell r="F350">
            <v>5.125</v>
          </cell>
          <cell r="G350">
            <v>0.55000000000000004</v>
          </cell>
          <cell r="H350">
            <v>0.05</v>
          </cell>
          <cell r="L350">
            <v>0.14093750000000002</v>
          </cell>
          <cell r="N350" t="str">
            <v>40C66</v>
          </cell>
          <cell r="O350" t="str">
            <v>QS-Drawing Combined.dwg</v>
          </cell>
          <cell r="T350">
            <v>2.8187500000000001</v>
          </cell>
          <cell r="U350">
            <v>0.51250000000000007</v>
          </cell>
        </row>
        <row r="351">
          <cell r="B351" t="str">
            <v>GBV4a               250x600 ThkSlab-0(mm)</v>
          </cell>
          <cell r="D351">
            <v>1</v>
          </cell>
          <cell r="E351">
            <v>1</v>
          </cell>
          <cell r="F351">
            <v>8.75</v>
          </cell>
          <cell r="G351">
            <v>0.25</v>
          </cell>
          <cell r="H351">
            <v>0.05</v>
          </cell>
          <cell r="L351">
            <v>0.109375</v>
          </cell>
          <cell r="N351" t="str">
            <v>40C68</v>
          </cell>
          <cell r="O351" t="str">
            <v>QS-Drawing Combined.dwg</v>
          </cell>
          <cell r="T351">
            <v>2.1875</v>
          </cell>
          <cell r="U351">
            <v>0.875</v>
          </cell>
        </row>
        <row r="352">
          <cell r="B352" t="str">
            <v>GBV4b 250x600 ThkSlab-0(mm)</v>
          </cell>
          <cell r="D352">
            <v>1</v>
          </cell>
          <cell r="E352">
            <v>1</v>
          </cell>
          <cell r="F352">
            <v>5.75</v>
          </cell>
          <cell r="G352">
            <v>0.25</v>
          </cell>
          <cell r="H352">
            <v>0.05</v>
          </cell>
          <cell r="L352">
            <v>7.1875000000000008E-2</v>
          </cell>
          <cell r="N352" t="str">
            <v>40C6A</v>
          </cell>
          <cell r="O352" t="str">
            <v>QS-Drawing Combined.dwg</v>
          </cell>
          <cell r="T352">
            <v>1.4375</v>
          </cell>
          <cell r="U352">
            <v>0.57500000000000007</v>
          </cell>
        </row>
        <row r="353">
          <cell r="B353" t="str">
            <v>GBV5 250x500/600 ThkSlab-0(mm)</v>
          </cell>
          <cell r="D353">
            <v>1</v>
          </cell>
          <cell r="E353">
            <v>1</v>
          </cell>
          <cell r="F353">
            <v>4.125</v>
          </cell>
          <cell r="G353">
            <v>0.25</v>
          </cell>
          <cell r="H353">
            <v>0.05</v>
          </cell>
          <cell r="L353">
            <v>5.1562500000000004E-2</v>
          </cell>
          <cell r="N353" t="str">
            <v>40C6C</v>
          </cell>
          <cell r="O353" t="str">
            <v>QS-Drawing Combined.dwg</v>
          </cell>
          <cell r="T353">
            <v>1.03125</v>
          </cell>
          <cell r="U353">
            <v>0.41250000000000003</v>
          </cell>
        </row>
        <row r="354">
          <cell r="B354" t="str">
            <v>GBV5a 250x900 ThkSlab-0(mm)</v>
          </cell>
          <cell r="D354">
            <v>1</v>
          </cell>
          <cell r="E354">
            <v>1</v>
          </cell>
          <cell r="F354">
            <v>8</v>
          </cell>
          <cell r="G354">
            <v>0.25</v>
          </cell>
          <cell r="H354">
            <v>0.05</v>
          </cell>
          <cell r="L354">
            <v>0.1</v>
          </cell>
          <cell r="N354" t="str">
            <v>40C6E</v>
          </cell>
          <cell r="O354" t="str">
            <v>QS-Drawing Combined.dwg</v>
          </cell>
          <cell r="T354">
            <v>2</v>
          </cell>
          <cell r="U354">
            <v>0.8</v>
          </cell>
        </row>
        <row r="355">
          <cell r="B355" t="str">
            <v>GBV5b 250x900 ThkSlab-0(mm)</v>
          </cell>
          <cell r="D355">
            <v>1</v>
          </cell>
          <cell r="E355">
            <v>1</v>
          </cell>
          <cell r="F355">
            <v>5.75</v>
          </cell>
          <cell r="G355">
            <v>0.25</v>
          </cell>
          <cell r="H355">
            <v>0.05</v>
          </cell>
          <cell r="L355">
            <v>7.1875000000000008E-2</v>
          </cell>
          <cell r="N355" t="str">
            <v>40C70</v>
          </cell>
          <cell r="O355" t="str">
            <v>QS-Drawing Combined.dwg</v>
          </cell>
          <cell r="T355">
            <v>1.4375</v>
          </cell>
          <cell r="U355">
            <v>0.57500000000000007</v>
          </cell>
        </row>
        <row r="356">
          <cell r="B356" t="str">
            <v>GBV5c 250x850 ThkSlab-0(mm)</v>
          </cell>
          <cell r="D356">
            <v>1</v>
          </cell>
          <cell r="E356">
            <v>1</v>
          </cell>
          <cell r="F356">
            <v>2.25</v>
          </cell>
          <cell r="G356">
            <v>0.25</v>
          </cell>
          <cell r="H356">
            <v>0.05</v>
          </cell>
          <cell r="L356">
            <v>2.8125000000000001E-2</v>
          </cell>
          <cell r="N356" t="str">
            <v>40C72</v>
          </cell>
          <cell r="O356" t="str">
            <v>QS-Drawing Combined.dwg</v>
          </cell>
          <cell r="T356">
            <v>0.5625</v>
          </cell>
          <cell r="U356">
            <v>0.22500000000000001</v>
          </cell>
        </row>
        <row r="357">
          <cell r="B357" t="str">
            <v>GBV7 250x450 ThkSlab-0(mm)</v>
          </cell>
          <cell r="D357">
            <v>1</v>
          </cell>
          <cell r="E357">
            <v>1</v>
          </cell>
          <cell r="F357">
            <v>1.621</v>
          </cell>
          <cell r="G357">
            <v>0.25</v>
          </cell>
          <cell r="H357">
            <v>0.05</v>
          </cell>
          <cell r="L357">
            <v>2.0262500000000003E-2</v>
          </cell>
          <cell r="N357" t="str">
            <v>40C74</v>
          </cell>
          <cell r="O357" t="str">
            <v>QS-Drawing Combined.dwg</v>
          </cell>
          <cell r="T357">
            <v>0.40525</v>
          </cell>
          <cell r="U357">
            <v>0.16210000000000002</v>
          </cell>
        </row>
        <row r="358">
          <cell r="B358" t="str">
            <v>GBV6 250x450/750 ThkSlab-0(mm)</v>
          </cell>
          <cell r="D358">
            <v>1</v>
          </cell>
          <cell r="E358">
            <v>1</v>
          </cell>
          <cell r="F358">
            <v>5.125</v>
          </cell>
          <cell r="G358">
            <v>0.45</v>
          </cell>
          <cell r="H358">
            <v>0.05</v>
          </cell>
          <cell r="L358">
            <v>0.1153125</v>
          </cell>
          <cell r="N358" t="str">
            <v>40C76</v>
          </cell>
          <cell r="O358" t="str">
            <v>QS-Drawing Combined.dwg</v>
          </cell>
          <cell r="T358">
            <v>2.3062499999999999</v>
          </cell>
          <cell r="U358">
            <v>0.51250000000000007</v>
          </cell>
        </row>
        <row r="360">
          <cell r="B360" t="str">
            <v>Ground Slab</v>
          </cell>
        </row>
        <row r="361">
          <cell r="B361" t="str">
            <v>Total Area:</v>
          </cell>
          <cell r="D361">
            <v>1</v>
          </cell>
          <cell r="E361">
            <v>1</v>
          </cell>
          <cell r="H361">
            <v>0.05</v>
          </cell>
          <cell r="I361">
            <v>136.374</v>
          </cell>
          <cell r="J361">
            <v>364.166</v>
          </cell>
          <cell r="L361">
            <v>18.208300000000001</v>
          </cell>
          <cell r="N361" t="str">
            <v>40C79/40C78/40C77</v>
          </cell>
          <cell r="O361" t="str">
            <v>QS-Drawing Combined.dwg</v>
          </cell>
        </row>
        <row r="363">
          <cell r="A363" t="str">
            <v>1.2.G</v>
          </cell>
          <cell r="B363" t="str">
            <v>Well compacted soil to pile caps, ground beams and ground slabs</v>
          </cell>
          <cell r="C363" t="str">
            <v>m2</v>
          </cell>
          <cell r="L363">
            <v>464.92434999999995</v>
          </cell>
        </row>
        <row r="364">
          <cell r="B364" t="str">
            <v>Pile Cap</v>
          </cell>
        </row>
        <row r="365">
          <cell r="B365" t="str">
            <v>Total Area:</v>
          </cell>
          <cell r="D365">
            <v>1</v>
          </cell>
          <cell r="E365">
            <v>1</v>
          </cell>
          <cell r="I365">
            <v>121.315</v>
          </cell>
          <cell r="J365">
            <v>44.087000000000003</v>
          </cell>
          <cell r="L365">
            <v>44.087000000000003</v>
          </cell>
          <cell r="N365" t="str">
            <v>47818/47817/47816/47815/47814/47813/47812/47811/47810/4780F/4780E/4780D/4780C/4780B/4780A/47809/47808/47807/47806/47805/47804/47803/47802/47801/47800/477FF/477FE/477FD</v>
          </cell>
          <cell r="O365" t="str">
            <v>QS-Drawing Combined.dwg</v>
          </cell>
        </row>
        <row r="367">
          <cell r="B367" t="str">
            <v>Ground Beam</v>
          </cell>
          <cell r="L367">
            <v>56.671350000000011</v>
          </cell>
        </row>
        <row r="368">
          <cell r="B368" t="str">
            <v>PT-GH1 200x300 ThkSlab-0(mm)</v>
          </cell>
          <cell r="D368">
            <v>1</v>
          </cell>
          <cell r="E368">
            <v>1</v>
          </cell>
          <cell r="F368">
            <v>2.5</v>
          </cell>
          <cell r="G368">
            <v>0.2</v>
          </cell>
          <cell r="L368">
            <v>0.5</v>
          </cell>
          <cell r="N368" t="str">
            <v>40C13</v>
          </cell>
          <cell r="O368" t="str">
            <v>QS-Drawing Combined.dwg</v>
          </cell>
          <cell r="T368">
            <v>0.5</v>
          </cell>
          <cell r="U368">
            <v>0</v>
          </cell>
        </row>
        <row r="369">
          <cell r="B369" t="str">
            <v>PT-GH2 200x300 ThkSlab-0(mm)</v>
          </cell>
          <cell r="D369">
            <v>1</v>
          </cell>
          <cell r="E369">
            <v>1</v>
          </cell>
          <cell r="F369">
            <v>2.5</v>
          </cell>
          <cell r="G369">
            <v>0.2</v>
          </cell>
          <cell r="L369">
            <v>0.5</v>
          </cell>
          <cell r="N369" t="str">
            <v>40C15</v>
          </cell>
          <cell r="O369" t="str">
            <v>QS-Drawing Combined.dwg</v>
          </cell>
          <cell r="T369">
            <v>0.5</v>
          </cell>
          <cell r="U369">
            <v>0</v>
          </cell>
        </row>
        <row r="370">
          <cell r="B370" t="str">
            <v>PT-GH3/200x300/275 ThkSlab-0(mm)</v>
          </cell>
          <cell r="D370">
            <v>1</v>
          </cell>
          <cell r="E370">
            <v>1</v>
          </cell>
          <cell r="F370">
            <v>2.1</v>
          </cell>
          <cell r="G370">
            <v>0.3</v>
          </cell>
          <cell r="L370">
            <v>0.63</v>
          </cell>
          <cell r="N370" t="str">
            <v>40C17</v>
          </cell>
          <cell r="O370" t="str">
            <v>QS-Drawing Combined.dwg</v>
          </cell>
          <cell r="T370">
            <v>0.63</v>
          </cell>
          <cell r="U370">
            <v>0</v>
          </cell>
        </row>
        <row r="371">
          <cell r="B371" t="str">
            <v>PT-GV2 200x300 ThkSlab-0(mm)</v>
          </cell>
          <cell r="D371">
            <v>1</v>
          </cell>
          <cell r="E371">
            <v>1</v>
          </cell>
          <cell r="F371">
            <v>2.3199999999999998</v>
          </cell>
          <cell r="G371">
            <v>0.2</v>
          </cell>
          <cell r="L371">
            <v>0.46399999999999997</v>
          </cell>
          <cell r="N371" t="str">
            <v>40C19</v>
          </cell>
          <cell r="O371" t="str">
            <v>QS-Drawing Combined.dwg</v>
          </cell>
          <cell r="T371">
            <v>0.46399999999999997</v>
          </cell>
          <cell r="U371">
            <v>0</v>
          </cell>
        </row>
        <row r="372">
          <cell r="B372" t="str">
            <v>PT-GV1/200x300 ThkSlab-0(mm)</v>
          </cell>
          <cell r="D372">
            <v>1</v>
          </cell>
          <cell r="E372">
            <v>1</v>
          </cell>
          <cell r="F372">
            <v>1.32</v>
          </cell>
          <cell r="G372">
            <v>0.2</v>
          </cell>
          <cell r="L372">
            <v>0.26400000000000001</v>
          </cell>
          <cell r="N372" t="str">
            <v>40C1F</v>
          </cell>
          <cell r="O372" t="str">
            <v>QS-Drawing Combined.dwg</v>
          </cell>
          <cell r="T372">
            <v>0.26400000000000001</v>
          </cell>
          <cell r="U372">
            <v>0</v>
          </cell>
        </row>
        <row r="373">
          <cell r="B373" t="str">
            <v>PT-GV1a/200x300 ThkSlab-0(mm)</v>
          </cell>
          <cell r="D373">
            <v>1</v>
          </cell>
          <cell r="E373">
            <v>1</v>
          </cell>
          <cell r="F373">
            <v>0.8</v>
          </cell>
          <cell r="G373">
            <v>0.2</v>
          </cell>
          <cell r="L373">
            <v>0.16000000000000003</v>
          </cell>
          <cell r="N373" t="str">
            <v>40C21</v>
          </cell>
          <cell r="O373" t="str">
            <v>QS-Drawing Combined.dwg</v>
          </cell>
          <cell r="T373">
            <v>0.16000000000000003</v>
          </cell>
          <cell r="U373">
            <v>0</v>
          </cell>
        </row>
        <row r="374">
          <cell r="B374" t="str">
            <v>PT-GH4 250x500 ThkSlab-0(mm)</v>
          </cell>
          <cell r="D374">
            <v>1</v>
          </cell>
          <cell r="E374">
            <v>1</v>
          </cell>
          <cell r="F374">
            <v>4.7</v>
          </cell>
          <cell r="G374">
            <v>0.25</v>
          </cell>
          <cell r="L374">
            <v>1.175</v>
          </cell>
          <cell r="N374" t="str">
            <v>40C23</v>
          </cell>
          <cell r="O374" t="str">
            <v>QS-Drawing Combined.dwg</v>
          </cell>
          <cell r="T374">
            <v>1.175</v>
          </cell>
          <cell r="U374">
            <v>0</v>
          </cell>
        </row>
        <row r="375">
          <cell r="B375" t="str">
            <v>PT-GV3 250x500 ThkSlab-0(mm)</v>
          </cell>
          <cell r="D375">
            <v>1</v>
          </cell>
          <cell r="E375">
            <v>1</v>
          </cell>
          <cell r="F375">
            <v>3.38</v>
          </cell>
          <cell r="G375">
            <v>0.25</v>
          </cell>
          <cell r="L375">
            <v>0.84499999999999997</v>
          </cell>
          <cell r="N375" t="str">
            <v>40C25</v>
          </cell>
          <cell r="O375" t="str">
            <v>QS-Drawing Combined.dwg</v>
          </cell>
          <cell r="T375">
            <v>0.84499999999999997</v>
          </cell>
          <cell r="U375">
            <v>0</v>
          </cell>
        </row>
        <row r="376">
          <cell r="B376" t="str">
            <v>PT-GV4 290/200x500 ThkSlab-0(mm)</v>
          </cell>
          <cell r="D376">
            <v>1</v>
          </cell>
          <cell r="E376">
            <v>1</v>
          </cell>
          <cell r="F376">
            <v>3.38</v>
          </cell>
          <cell r="G376">
            <v>0.2</v>
          </cell>
          <cell r="L376">
            <v>0.67600000000000005</v>
          </cell>
          <cell r="N376" t="str">
            <v>40C27</v>
          </cell>
          <cell r="O376" t="str">
            <v>QS-Drawing Combined.dwg</v>
          </cell>
          <cell r="T376">
            <v>0.67600000000000005</v>
          </cell>
          <cell r="U376">
            <v>0</v>
          </cell>
        </row>
        <row r="377">
          <cell r="B377" t="str">
            <v>PT-GV4a 200x500 ThkSlab-0(mm)</v>
          </cell>
          <cell r="D377">
            <v>1</v>
          </cell>
          <cell r="E377">
            <v>1</v>
          </cell>
          <cell r="F377">
            <v>2.5</v>
          </cell>
          <cell r="G377">
            <v>0.2</v>
          </cell>
          <cell r="L377">
            <v>0.5</v>
          </cell>
          <cell r="N377" t="str">
            <v>40C29</v>
          </cell>
          <cell r="O377" t="str">
            <v>QS-Drawing Combined.dwg</v>
          </cell>
          <cell r="T377">
            <v>0.5</v>
          </cell>
          <cell r="U377">
            <v>0</v>
          </cell>
        </row>
        <row r="378">
          <cell r="B378" t="str">
            <v>GBH9 300x850 ThkSlab-0(mm)</v>
          </cell>
          <cell r="D378">
            <v>1</v>
          </cell>
          <cell r="E378">
            <v>1</v>
          </cell>
          <cell r="F378">
            <v>5.8</v>
          </cell>
          <cell r="G378">
            <v>0.3</v>
          </cell>
          <cell r="L378">
            <v>1.74</v>
          </cell>
          <cell r="N378" t="str">
            <v>40C2B</v>
          </cell>
          <cell r="O378" t="str">
            <v>QS-Drawing Combined.dwg</v>
          </cell>
          <cell r="T378">
            <v>1.74</v>
          </cell>
          <cell r="U378">
            <v>0</v>
          </cell>
        </row>
        <row r="379">
          <cell r="B379" t="str">
            <v>GBH9a 300x850 ThkSlab-0(mm)</v>
          </cell>
          <cell r="D379">
            <v>1</v>
          </cell>
          <cell r="E379">
            <v>1</v>
          </cell>
          <cell r="F379">
            <v>5.3</v>
          </cell>
          <cell r="G379">
            <v>0.3</v>
          </cell>
          <cell r="L379">
            <v>1.5899999999999999</v>
          </cell>
          <cell r="N379" t="str">
            <v>40C2D</v>
          </cell>
          <cell r="O379" t="str">
            <v>QS-Drawing Combined.dwg</v>
          </cell>
          <cell r="T379">
            <v>1.5899999999999999</v>
          </cell>
          <cell r="U379">
            <v>0</v>
          </cell>
        </row>
        <row r="380">
          <cell r="B380" t="str">
            <v>GBH9b 300x850 ThkSlab-0(mm)</v>
          </cell>
          <cell r="D380">
            <v>1</v>
          </cell>
          <cell r="E380">
            <v>1</v>
          </cell>
          <cell r="F380">
            <v>7.8</v>
          </cell>
          <cell r="G380">
            <v>0.3</v>
          </cell>
          <cell r="L380">
            <v>2.34</v>
          </cell>
          <cell r="N380" t="str">
            <v>40C2F</v>
          </cell>
          <cell r="O380" t="str">
            <v>QS-Drawing Combined.dwg</v>
          </cell>
          <cell r="T380">
            <v>2.34</v>
          </cell>
          <cell r="U380">
            <v>0</v>
          </cell>
        </row>
        <row r="381">
          <cell r="B381" t="str">
            <v>GBH8 250x600 ThkSlab-0(mm)</v>
          </cell>
          <cell r="D381">
            <v>1</v>
          </cell>
          <cell r="E381">
            <v>1</v>
          </cell>
          <cell r="F381">
            <v>5.75</v>
          </cell>
          <cell r="G381">
            <v>0.25</v>
          </cell>
          <cell r="L381">
            <v>1.4375</v>
          </cell>
          <cell r="N381" t="str">
            <v>40C31</v>
          </cell>
          <cell r="O381" t="str">
            <v>QS-Drawing Combined.dwg</v>
          </cell>
          <cell r="T381">
            <v>1.4375</v>
          </cell>
          <cell r="U381">
            <v>0</v>
          </cell>
        </row>
        <row r="382">
          <cell r="B382" t="str">
            <v>GBH8a 250x600 ThkSlab-0(mm)</v>
          </cell>
          <cell r="D382">
            <v>1</v>
          </cell>
          <cell r="E382">
            <v>1</v>
          </cell>
          <cell r="F382">
            <v>5.25</v>
          </cell>
          <cell r="G382">
            <v>0.25</v>
          </cell>
          <cell r="L382">
            <v>1.3125</v>
          </cell>
          <cell r="N382" t="str">
            <v>40C33</v>
          </cell>
          <cell r="O382" t="str">
            <v>QS-Drawing Combined.dwg</v>
          </cell>
          <cell r="T382">
            <v>1.3125</v>
          </cell>
          <cell r="U382">
            <v>0</v>
          </cell>
        </row>
        <row r="383">
          <cell r="B383" t="str">
            <v>GBH8b 250x600 ThkSlab-0(mm)</v>
          </cell>
          <cell r="D383">
            <v>1</v>
          </cell>
          <cell r="E383">
            <v>1</v>
          </cell>
          <cell r="F383">
            <v>7.5</v>
          </cell>
          <cell r="G383">
            <v>0.25</v>
          </cell>
          <cell r="L383">
            <v>1.875</v>
          </cell>
          <cell r="N383" t="str">
            <v>40C35</v>
          </cell>
          <cell r="O383" t="str">
            <v>QS-Drawing Combined.dwg</v>
          </cell>
          <cell r="T383">
            <v>1.875</v>
          </cell>
          <cell r="U383">
            <v>0</v>
          </cell>
        </row>
        <row r="384">
          <cell r="B384" t="str">
            <v>GBH6 250x600 ThkSlab-0(mm)</v>
          </cell>
          <cell r="D384">
            <v>1</v>
          </cell>
          <cell r="E384">
            <v>1</v>
          </cell>
          <cell r="F384">
            <v>5.75</v>
          </cell>
          <cell r="G384">
            <v>0.25</v>
          </cell>
          <cell r="L384">
            <v>1.4375</v>
          </cell>
          <cell r="N384" t="str">
            <v>40C37</v>
          </cell>
          <cell r="O384" t="str">
            <v>QS-Drawing Combined.dwg</v>
          </cell>
          <cell r="T384">
            <v>1.4375</v>
          </cell>
          <cell r="U384">
            <v>0</v>
          </cell>
        </row>
        <row r="385">
          <cell r="B385" t="str">
            <v>GBH6a 250x600 ThkSlab-0(mm)</v>
          </cell>
          <cell r="D385">
            <v>1</v>
          </cell>
          <cell r="E385">
            <v>1</v>
          </cell>
          <cell r="F385">
            <v>1.48</v>
          </cell>
          <cell r="G385">
            <v>0.25</v>
          </cell>
          <cell r="L385">
            <v>0.37</v>
          </cell>
          <cell r="N385" t="str">
            <v>40C39</v>
          </cell>
          <cell r="O385" t="str">
            <v>QS-Drawing Combined.dwg</v>
          </cell>
          <cell r="T385">
            <v>0.37</v>
          </cell>
          <cell r="U385">
            <v>0</v>
          </cell>
        </row>
        <row r="386">
          <cell r="B386" t="str">
            <v>GBH7 250x600 ThkSlab-0(mm)</v>
          </cell>
          <cell r="D386">
            <v>1</v>
          </cell>
          <cell r="E386">
            <v>1</v>
          </cell>
          <cell r="F386">
            <v>1.48</v>
          </cell>
          <cell r="G386">
            <v>0.25</v>
          </cell>
          <cell r="L386">
            <v>0.37</v>
          </cell>
          <cell r="N386" t="str">
            <v>40C3B</v>
          </cell>
          <cell r="O386" t="str">
            <v>QS-Drawing Combined.dwg</v>
          </cell>
          <cell r="T386">
            <v>0.37</v>
          </cell>
          <cell r="U386">
            <v>0</v>
          </cell>
        </row>
        <row r="387">
          <cell r="B387" t="str">
            <v>GBH5 250x900 ThkSlab-0(mm)</v>
          </cell>
          <cell r="D387">
            <v>1</v>
          </cell>
          <cell r="E387">
            <v>1</v>
          </cell>
          <cell r="F387">
            <v>5.625</v>
          </cell>
          <cell r="G387">
            <v>0.25</v>
          </cell>
          <cell r="L387">
            <v>1.40625</v>
          </cell>
          <cell r="N387" t="str">
            <v>40C3D</v>
          </cell>
          <cell r="O387" t="str">
            <v>QS-Drawing Combined.dwg</v>
          </cell>
          <cell r="T387">
            <v>1.40625</v>
          </cell>
          <cell r="U387">
            <v>0</v>
          </cell>
        </row>
        <row r="388">
          <cell r="B388" t="str">
            <v>GBH5a 250x600 ThkSlab-0(mm)</v>
          </cell>
          <cell r="D388">
            <v>1</v>
          </cell>
          <cell r="E388">
            <v>1</v>
          </cell>
          <cell r="F388">
            <v>5.125</v>
          </cell>
          <cell r="G388">
            <v>0.25</v>
          </cell>
          <cell r="L388">
            <v>1.28125</v>
          </cell>
          <cell r="N388" t="str">
            <v>40C3F</v>
          </cell>
          <cell r="O388" t="str">
            <v>QS-Drawing Combined.dwg</v>
          </cell>
          <cell r="T388">
            <v>1.28125</v>
          </cell>
          <cell r="U388">
            <v>0</v>
          </cell>
        </row>
        <row r="389">
          <cell r="B389" t="str">
            <v>GBH5b        250x600 ThkSlab-0(mm)</v>
          </cell>
          <cell r="D389">
            <v>1</v>
          </cell>
          <cell r="E389">
            <v>1</v>
          </cell>
          <cell r="F389">
            <v>7.7</v>
          </cell>
          <cell r="G389">
            <v>0.25</v>
          </cell>
          <cell r="L389">
            <v>1.925</v>
          </cell>
          <cell r="N389" t="str">
            <v>40C41</v>
          </cell>
          <cell r="O389" t="str">
            <v>QS-Drawing Combined.dwg</v>
          </cell>
          <cell r="T389">
            <v>1.925</v>
          </cell>
          <cell r="U389">
            <v>0</v>
          </cell>
        </row>
        <row r="390">
          <cell r="B390" t="str">
            <v>GBH4      250x600 ThkSlab-0(mm)</v>
          </cell>
          <cell r="D390">
            <v>1</v>
          </cell>
          <cell r="E390">
            <v>1</v>
          </cell>
          <cell r="F390">
            <v>7.75</v>
          </cell>
          <cell r="G390">
            <v>0.25</v>
          </cell>
          <cell r="L390">
            <v>1.9375</v>
          </cell>
          <cell r="N390" t="str">
            <v>40C43</v>
          </cell>
          <cell r="O390" t="str">
            <v>QS-Drawing Combined.dwg</v>
          </cell>
          <cell r="T390">
            <v>1.9375</v>
          </cell>
          <cell r="U390">
            <v>0</v>
          </cell>
        </row>
        <row r="391">
          <cell r="B391" t="str">
            <v>GBH3       250x600 ThkSlab-0(mm)</v>
          </cell>
          <cell r="D391">
            <v>1</v>
          </cell>
          <cell r="E391">
            <v>1</v>
          </cell>
          <cell r="F391">
            <v>7.7</v>
          </cell>
          <cell r="G391">
            <v>0.25</v>
          </cell>
          <cell r="L391">
            <v>1.925</v>
          </cell>
          <cell r="N391" t="str">
            <v>40C45</v>
          </cell>
          <cell r="O391" t="str">
            <v>QS-Drawing Combined.dwg</v>
          </cell>
          <cell r="T391">
            <v>1.925</v>
          </cell>
          <cell r="U391">
            <v>0</v>
          </cell>
        </row>
        <row r="392">
          <cell r="B392" t="str">
            <v>GBH3a 250x700/750 ThkSlab-0(mm)</v>
          </cell>
          <cell r="D392">
            <v>1</v>
          </cell>
          <cell r="E392">
            <v>1</v>
          </cell>
          <cell r="F392">
            <v>4.75</v>
          </cell>
          <cell r="G392">
            <v>0.25</v>
          </cell>
          <cell r="L392">
            <v>1.1875</v>
          </cell>
          <cell r="N392" t="str">
            <v>40C47</v>
          </cell>
          <cell r="O392" t="str">
            <v>QS-Drawing Combined.dwg</v>
          </cell>
          <cell r="T392">
            <v>1.1875</v>
          </cell>
          <cell r="U392">
            <v>0</v>
          </cell>
        </row>
        <row r="393">
          <cell r="B393" t="str">
            <v>GBH2 250x450 ThkSlab-0(mm)</v>
          </cell>
          <cell r="D393">
            <v>1</v>
          </cell>
          <cell r="E393">
            <v>1</v>
          </cell>
          <cell r="F393">
            <v>4.75</v>
          </cell>
          <cell r="G393">
            <v>0.25</v>
          </cell>
          <cell r="L393">
            <v>1.1875</v>
          </cell>
          <cell r="N393" t="str">
            <v>40C49</v>
          </cell>
          <cell r="O393" t="str">
            <v>QS-Drawing Combined.dwg</v>
          </cell>
          <cell r="T393">
            <v>1.1875</v>
          </cell>
          <cell r="U393">
            <v>0</v>
          </cell>
        </row>
        <row r="394">
          <cell r="B394" t="str">
            <v>GBH1        250x850/900 ThkSlab-0(mm)</v>
          </cell>
          <cell r="D394">
            <v>1</v>
          </cell>
          <cell r="E394">
            <v>1</v>
          </cell>
          <cell r="F394">
            <v>7.7</v>
          </cell>
          <cell r="G394">
            <v>0.25</v>
          </cell>
          <cell r="L394">
            <v>1.925</v>
          </cell>
          <cell r="N394" t="str">
            <v>40C4B</v>
          </cell>
          <cell r="O394" t="str">
            <v>QS-Drawing Combined.dwg</v>
          </cell>
          <cell r="T394">
            <v>1.925</v>
          </cell>
          <cell r="U394">
            <v>0</v>
          </cell>
        </row>
        <row r="395">
          <cell r="B395" t="str">
            <v>GBH1a  250x450 ThkSlab-0(mm)</v>
          </cell>
          <cell r="D395">
            <v>1</v>
          </cell>
          <cell r="E395">
            <v>1</v>
          </cell>
          <cell r="F395">
            <v>4.75</v>
          </cell>
          <cell r="G395">
            <v>0.25</v>
          </cell>
          <cell r="L395">
            <v>1.1875</v>
          </cell>
          <cell r="N395" t="str">
            <v>40C4D</v>
          </cell>
          <cell r="O395" t="str">
            <v>QS-Drawing Combined.dwg</v>
          </cell>
          <cell r="T395">
            <v>1.1875</v>
          </cell>
          <cell r="U395">
            <v>0</v>
          </cell>
        </row>
        <row r="396">
          <cell r="B396" t="str">
            <v>PT-GH5 200x300 ThkSlab-0(mm)</v>
          </cell>
          <cell r="D396">
            <v>1</v>
          </cell>
          <cell r="E396">
            <v>1</v>
          </cell>
          <cell r="F396">
            <v>1.72</v>
          </cell>
          <cell r="G396">
            <v>0.2</v>
          </cell>
          <cell r="L396">
            <v>0.34400000000000003</v>
          </cell>
          <cell r="N396" t="str">
            <v>40C4F</v>
          </cell>
          <cell r="O396" t="str">
            <v>QS-Drawing Combined.dwg</v>
          </cell>
          <cell r="T396">
            <v>0.34400000000000003</v>
          </cell>
          <cell r="U396">
            <v>0</v>
          </cell>
        </row>
        <row r="397">
          <cell r="B397" t="str">
            <v>GBV1 250x900 ThkSlab-0(mm)</v>
          </cell>
          <cell r="D397">
            <v>1</v>
          </cell>
          <cell r="E397">
            <v>1</v>
          </cell>
          <cell r="F397">
            <v>5.25</v>
          </cell>
          <cell r="G397">
            <v>0.25</v>
          </cell>
          <cell r="L397">
            <v>1.3125</v>
          </cell>
          <cell r="N397" t="str">
            <v>40C51</v>
          </cell>
          <cell r="O397" t="str">
            <v>QS-Drawing Combined.dwg</v>
          </cell>
          <cell r="T397">
            <v>1.3125</v>
          </cell>
          <cell r="U397">
            <v>0</v>
          </cell>
        </row>
        <row r="398">
          <cell r="B398" t="str">
            <v>GBV1a 250x850 ThkSlab-0(mm)</v>
          </cell>
          <cell r="D398">
            <v>1</v>
          </cell>
          <cell r="E398">
            <v>1</v>
          </cell>
          <cell r="F398">
            <v>2.25</v>
          </cell>
          <cell r="G398">
            <v>0.25</v>
          </cell>
          <cell r="L398">
            <v>0.5625</v>
          </cell>
          <cell r="N398" t="str">
            <v>40C53</v>
          </cell>
          <cell r="O398" t="str">
            <v>QS-Drawing Combined.dwg</v>
          </cell>
          <cell r="T398">
            <v>0.5625</v>
          </cell>
          <cell r="U398">
            <v>0</v>
          </cell>
        </row>
        <row r="399">
          <cell r="B399" t="str">
            <v>GBV2 250x600 ThkSlab-0(mm)</v>
          </cell>
          <cell r="D399">
            <v>1</v>
          </cell>
          <cell r="E399">
            <v>1</v>
          </cell>
          <cell r="F399">
            <v>5.5</v>
          </cell>
          <cell r="G399">
            <v>0.25</v>
          </cell>
          <cell r="L399">
            <v>1.375</v>
          </cell>
          <cell r="N399" t="str">
            <v>40C55</v>
          </cell>
          <cell r="O399" t="str">
            <v>QS-Drawing Combined.dwg</v>
          </cell>
          <cell r="T399">
            <v>1.375</v>
          </cell>
          <cell r="U399">
            <v>0</v>
          </cell>
        </row>
        <row r="400">
          <cell r="B400" t="str">
            <v>GBV2a 250x550 ThkSlab-0(mm)</v>
          </cell>
          <cell r="D400">
            <v>1</v>
          </cell>
          <cell r="E400">
            <v>1</v>
          </cell>
          <cell r="F400">
            <v>2.25</v>
          </cell>
          <cell r="G400">
            <v>0.25</v>
          </cell>
          <cell r="L400">
            <v>0.5625</v>
          </cell>
          <cell r="N400" t="str">
            <v>40C57</v>
          </cell>
          <cell r="O400" t="str">
            <v>QS-Drawing Combined.dwg</v>
          </cell>
          <cell r="T400">
            <v>0.5625</v>
          </cell>
          <cell r="U400">
            <v>0</v>
          </cell>
        </row>
        <row r="401">
          <cell r="B401" t="str">
            <v>GBV3  250x600 ThkSlab-0(mm)</v>
          </cell>
          <cell r="D401">
            <v>1</v>
          </cell>
          <cell r="E401">
            <v>1</v>
          </cell>
          <cell r="F401">
            <v>4.125</v>
          </cell>
          <cell r="G401">
            <v>0.25</v>
          </cell>
          <cell r="L401">
            <v>1.03125</v>
          </cell>
          <cell r="N401" t="str">
            <v>40C59</v>
          </cell>
          <cell r="O401" t="str">
            <v>QS-Drawing Combined.dwg</v>
          </cell>
          <cell r="T401">
            <v>1.03125</v>
          </cell>
          <cell r="U401">
            <v>0</v>
          </cell>
        </row>
        <row r="402">
          <cell r="B402" t="str">
            <v>GBV3a 250x600 ThkSlab-0(mm)</v>
          </cell>
          <cell r="D402">
            <v>1</v>
          </cell>
          <cell r="E402">
            <v>1</v>
          </cell>
          <cell r="F402">
            <v>8</v>
          </cell>
          <cell r="G402">
            <v>0.25</v>
          </cell>
          <cell r="L402">
            <v>2</v>
          </cell>
          <cell r="N402" t="str">
            <v>40C5B</v>
          </cell>
          <cell r="O402" t="str">
            <v>QS-Drawing Combined.dwg</v>
          </cell>
          <cell r="T402">
            <v>2</v>
          </cell>
          <cell r="U402">
            <v>0</v>
          </cell>
        </row>
        <row r="403">
          <cell r="B403" t="str">
            <v>GBV3b 250x600 ThkSlab-0(mm)</v>
          </cell>
          <cell r="D403">
            <v>1</v>
          </cell>
          <cell r="E403">
            <v>1</v>
          </cell>
          <cell r="F403">
            <v>5.5</v>
          </cell>
          <cell r="G403">
            <v>0.25</v>
          </cell>
          <cell r="L403">
            <v>1.375</v>
          </cell>
          <cell r="N403" t="str">
            <v>40C5D</v>
          </cell>
          <cell r="O403" t="str">
            <v>QS-Drawing Combined.dwg</v>
          </cell>
          <cell r="T403">
            <v>1.375</v>
          </cell>
          <cell r="U403">
            <v>0</v>
          </cell>
        </row>
        <row r="404">
          <cell r="B404" t="str">
            <v>GBV3c 250x550 ThkSlab-0(mm)</v>
          </cell>
          <cell r="D404">
            <v>1</v>
          </cell>
          <cell r="E404">
            <v>1</v>
          </cell>
          <cell r="F404">
            <v>2.25</v>
          </cell>
          <cell r="G404">
            <v>0.25</v>
          </cell>
          <cell r="L404">
            <v>0.5625</v>
          </cell>
          <cell r="N404" t="str">
            <v>40C5F</v>
          </cell>
          <cell r="O404" t="str">
            <v>QS-Drawing Combined.dwg</v>
          </cell>
          <cell r="T404">
            <v>0.5625</v>
          </cell>
          <cell r="U404">
            <v>0</v>
          </cell>
        </row>
        <row r="405">
          <cell r="B405" t="str">
            <v>PT-GV5 200x300 ThkSlab-0(mm)</v>
          </cell>
          <cell r="D405">
            <v>1</v>
          </cell>
          <cell r="E405">
            <v>1</v>
          </cell>
          <cell r="F405">
            <v>0.57899999999999996</v>
          </cell>
          <cell r="G405">
            <v>0.2</v>
          </cell>
          <cell r="L405">
            <v>0.1158</v>
          </cell>
          <cell r="N405" t="str">
            <v>40C61</v>
          </cell>
          <cell r="O405" t="str">
            <v>QS-Drawing Combined.dwg</v>
          </cell>
          <cell r="T405">
            <v>0.1158</v>
          </cell>
          <cell r="U405">
            <v>0</v>
          </cell>
        </row>
        <row r="406">
          <cell r="B406" t="str">
            <v>PT-GV5 200x300 ThkSlab-0(mm)</v>
          </cell>
          <cell r="D406">
            <v>1</v>
          </cell>
          <cell r="E406">
            <v>1</v>
          </cell>
          <cell r="F406">
            <v>2.7370000000000001</v>
          </cell>
          <cell r="G406">
            <v>0.2</v>
          </cell>
          <cell r="L406">
            <v>0.5474</v>
          </cell>
          <cell r="N406" t="str">
            <v>40C62</v>
          </cell>
          <cell r="O406" t="str">
            <v>QS-Drawing Combined.dwg</v>
          </cell>
          <cell r="T406">
            <v>0.5474</v>
          </cell>
          <cell r="U406">
            <v>0</v>
          </cell>
        </row>
        <row r="407">
          <cell r="B407" t="str">
            <v>PT-GV6 200x300 ThkSlab-0(mm)</v>
          </cell>
          <cell r="D407">
            <v>1</v>
          </cell>
          <cell r="E407">
            <v>1</v>
          </cell>
          <cell r="F407">
            <v>2.7370000000000001</v>
          </cell>
          <cell r="G407">
            <v>0.2</v>
          </cell>
          <cell r="L407">
            <v>0.5474</v>
          </cell>
          <cell r="N407" t="str">
            <v>40C64</v>
          </cell>
          <cell r="O407" t="str">
            <v>QS-Drawing Combined.dwg</v>
          </cell>
          <cell r="T407">
            <v>0.5474</v>
          </cell>
          <cell r="U407">
            <v>0</v>
          </cell>
        </row>
        <row r="408">
          <cell r="B408" t="str">
            <v>GBV4 250x550/600 ThkSlab-0(mm)</v>
          </cell>
          <cell r="D408">
            <v>1</v>
          </cell>
          <cell r="E408">
            <v>1</v>
          </cell>
          <cell r="F408">
            <v>5.125</v>
          </cell>
          <cell r="G408">
            <v>0.55000000000000004</v>
          </cell>
          <cell r="L408">
            <v>2.8187500000000001</v>
          </cell>
          <cell r="N408" t="str">
            <v>40C66</v>
          </cell>
          <cell r="O408" t="str">
            <v>QS-Drawing Combined.dwg</v>
          </cell>
          <cell r="T408">
            <v>2.8187500000000001</v>
          </cell>
          <cell r="U408">
            <v>0</v>
          </cell>
        </row>
        <row r="409">
          <cell r="B409" t="str">
            <v>GBV4a               250x600 ThkSlab-0(mm)</v>
          </cell>
          <cell r="D409">
            <v>1</v>
          </cell>
          <cell r="E409">
            <v>1</v>
          </cell>
          <cell r="F409">
            <v>8.75</v>
          </cell>
          <cell r="G409">
            <v>0.25</v>
          </cell>
          <cell r="L409">
            <v>2.1875</v>
          </cell>
          <cell r="N409" t="str">
            <v>40C68</v>
          </cell>
          <cell r="O409" t="str">
            <v>QS-Drawing Combined.dwg</v>
          </cell>
          <cell r="T409">
            <v>2.1875</v>
          </cell>
          <cell r="U409">
            <v>0</v>
          </cell>
        </row>
        <row r="410">
          <cell r="B410" t="str">
            <v>GBV4b 250x600 ThkSlab-0(mm)</v>
          </cell>
          <cell r="D410">
            <v>1</v>
          </cell>
          <cell r="E410">
            <v>1</v>
          </cell>
          <cell r="F410">
            <v>5.75</v>
          </cell>
          <cell r="G410">
            <v>0.25</v>
          </cell>
          <cell r="L410">
            <v>1.4375</v>
          </cell>
          <cell r="N410" t="str">
            <v>40C6A</v>
          </cell>
          <cell r="O410" t="str">
            <v>QS-Drawing Combined.dwg</v>
          </cell>
          <cell r="T410">
            <v>1.4375</v>
          </cell>
          <cell r="U410">
            <v>0</v>
          </cell>
        </row>
        <row r="411">
          <cell r="B411" t="str">
            <v>GBV5 250x500/600 ThkSlab-0(mm)</v>
          </cell>
          <cell r="D411">
            <v>1</v>
          </cell>
          <cell r="E411">
            <v>1</v>
          </cell>
          <cell r="F411">
            <v>4.125</v>
          </cell>
          <cell r="G411">
            <v>0.25</v>
          </cell>
          <cell r="L411">
            <v>1.03125</v>
          </cell>
          <cell r="N411" t="str">
            <v>40C6C</v>
          </cell>
          <cell r="O411" t="str">
            <v>QS-Drawing Combined.dwg</v>
          </cell>
          <cell r="T411">
            <v>1.03125</v>
          </cell>
          <cell r="U411">
            <v>0</v>
          </cell>
        </row>
        <row r="412">
          <cell r="B412" t="str">
            <v>GBV5a 250x900 ThkSlab-0(mm)</v>
          </cell>
          <cell r="D412">
            <v>1</v>
          </cell>
          <cell r="E412">
            <v>1</v>
          </cell>
          <cell r="F412">
            <v>8</v>
          </cell>
          <cell r="G412">
            <v>0.25</v>
          </cell>
          <cell r="L412">
            <v>2</v>
          </cell>
          <cell r="N412" t="str">
            <v>40C6E</v>
          </cell>
          <cell r="O412" t="str">
            <v>QS-Drawing Combined.dwg</v>
          </cell>
          <cell r="T412">
            <v>2</v>
          </cell>
          <cell r="U412">
            <v>0</v>
          </cell>
        </row>
        <row r="413">
          <cell r="B413" t="str">
            <v>GBV5b 250x900 ThkSlab-0(mm)</v>
          </cell>
          <cell r="D413">
            <v>1</v>
          </cell>
          <cell r="E413">
            <v>1</v>
          </cell>
          <cell r="F413">
            <v>5.75</v>
          </cell>
          <cell r="G413">
            <v>0.25</v>
          </cell>
          <cell r="L413">
            <v>1.4375</v>
          </cell>
          <cell r="N413" t="str">
            <v>40C70</v>
          </cell>
          <cell r="O413" t="str">
            <v>QS-Drawing Combined.dwg</v>
          </cell>
          <cell r="T413">
            <v>1.4375</v>
          </cell>
          <cell r="U413">
            <v>0</v>
          </cell>
        </row>
        <row r="414">
          <cell r="B414" t="str">
            <v>GBV5c 250x850 ThkSlab-0(mm)</v>
          </cell>
          <cell r="D414">
            <v>1</v>
          </cell>
          <cell r="E414">
            <v>1</v>
          </cell>
          <cell r="F414">
            <v>2.25</v>
          </cell>
          <cell r="G414">
            <v>0.25</v>
          </cell>
          <cell r="L414">
            <v>0.5625</v>
          </cell>
          <cell r="N414" t="str">
            <v>40C72</v>
          </cell>
          <cell r="O414" t="str">
            <v>QS-Drawing Combined.dwg</v>
          </cell>
          <cell r="T414">
            <v>0.5625</v>
          </cell>
          <cell r="U414">
            <v>0</v>
          </cell>
        </row>
        <row r="415">
          <cell r="B415" t="str">
            <v>GBV7 250x450 ThkSlab-0(mm)</v>
          </cell>
          <cell r="D415">
            <v>1</v>
          </cell>
          <cell r="E415">
            <v>1</v>
          </cell>
          <cell r="F415">
            <v>1.621</v>
          </cell>
          <cell r="G415">
            <v>0.25</v>
          </cell>
          <cell r="L415">
            <v>0.40525</v>
          </cell>
          <cell r="N415" t="str">
            <v>40C74</v>
          </cell>
          <cell r="O415" t="str">
            <v>QS-Drawing Combined.dwg</v>
          </cell>
          <cell r="T415">
            <v>0.40525</v>
          </cell>
          <cell r="U415">
            <v>0</v>
          </cell>
        </row>
        <row r="416">
          <cell r="B416" t="str">
            <v>GBV6 250x450/750 ThkSlab-0(mm)</v>
          </cell>
          <cell r="D416">
            <v>1</v>
          </cell>
          <cell r="E416">
            <v>1</v>
          </cell>
          <cell r="F416">
            <v>5.125</v>
          </cell>
          <cell r="G416">
            <v>0.45</v>
          </cell>
          <cell r="L416">
            <v>2.3062499999999999</v>
          </cell>
          <cell r="N416" t="str">
            <v>40C76</v>
          </cell>
          <cell r="O416" t="str">
            <v>QS-Drawing Combined.dwg</v>
          </cell>
          <cell r="T416">
            <v>2.3062499999999999</v>
          </cell>
          <cell r="U416">
            <v>0</v>
          </cell>
        </row>
        <row r="418">
          <cell r="B418" t="str">
            <v>Ground Slab</v>
          </cell>
        </row>
        <row r="419">
          <cell r="B419" t="str">
            <v>Total Area:</v>
          </cell>
          <cell r="D419">
            <v>1</v>
          </cell>
          <cell r="E419">
            <v>1</v>
          </cell>
          <cell r="I419">
            <v>136.374</v>
          </cell>
          <cell r="J419">
            <v>364.166</v>
          </cell>
          <cell r="L419">
            <v>364.166</v>
          </cell>
          <cell r="N419" t="str">
            <v>40C79/40C78/40C77</v>
          </cell>
          <cell r="O419" t="str">
            <v>QS-Drawing Combined.dwg</v>
          </cell>
        </row>
        <row r="421">
          <cell r="A421" t="str">
            <v>1.2.H</v>
          </cell>
          <cell r="B421" t="str">
            <v>Well compacted hardcore to water tank, septic tank and balancing tank, 200 mm thk.</v>
          </cell>
          <cell r="C421" t="str">
            <v>m3</v>
          </cell>
          <cell r="L421">
            <v>9.3422000000000001</v>
          </cell>
        </row>
        <row r="423">
          <cell r="B423" t="str">
            <v>Water Tank</v>
          </cell>
          <cell r="D423">
            <v>1</v>
          </cell>
          <cell r="E423">
            <v>1</v>
          </cell>
          <cell r="H423">
            <v>0.2</v>
          </cell>
          <cell r="I423">
            <v>16.981000000000002</v>
          </cell>
          <cell r="J423">
            <v>16.074999999999999</v>
          </cell>
          <cell r="L423">
            <v>3.2149999999999999</v>
          </cell>
          <cell r="N423" t="str">
            <v>47C85</v>
          </cell>
          <cell r="O423" t="str">
            <v>QS-Drawing Combined.dwg</v>
          </cell>
        </row>
        <row r="425">
          <cell r="B425" t="str">
            <v>Septic Tank</v>
          </cell>
          <cell r="D425">
            <v>1</v>
          </cell>
          <cell r="E425">
            <v>1</v>
          </cell>
          <cell r="H425">
            <v>0.2</v>
          </cell>
          <cell r="I425">
            <v>12.4</v>
          </cell>
          <cell r="J425">
            <v>6.72</v>
          </cell>
          <cell r="L425">
            <v>1.3440000000000001</v>
          </cell>
          <cell r="N425" t="str">
            <v>47C86</v>
          </cell>
          <cell r="O425" t="str">
            <v>QS-Drawing Combined.dwg</v>
          </cell>
        </row>
        <row r="427">
          <cell r="B427" t="str">
            <v>Balancing tank</v>
          </cell>
          <cell r="D427">
            <v>1</v>
          </cell>
          <cell r="E427">
            <v>1</v>
          </cell>
          <cell r="H427">
            <v>0.2</v>
          </cell>
          <cell r="I427">
            <v>19.75</v>
          </cell>
          <cell r="J427">
            <v>23.916</v>
          </cell>
          <cell r="L427">
            <v>4.7831999999999999</v>
          </cell>
          <cell r="N427" t="str">
            <v>47C87</v>
          </cell>
          <cell r="O427" t="str">
            <v>QS-Drawing Combined.dwg</v>
          </cell>
        </row>
        <row r="429">
          <cell r="A429" t="str">
            <v>1.2.I</v>
          </cell>
          <cell r="B429" t="str">
            <v>PVC membrance for ground slabs, assumed 0.3mm thk.</v>
          </cell>
          <cell r="C429" t="str">
            <v>m2</v>
          </cell>
          <cell r="L429">
            <v>464.221</v>
          </cell>
        </row>
        <row r="430">
          <cell r="B430" t="str">
            <v>Total Area:</v>
          </cell>
          <cell r="D430">
            <v>1</v>
          </cell>
          <cell r="E430">
            <v>1</v>
          </cell>
          <cell r="I430">
            <v>211.30699999999999</v>
          </cell>
          <cell r="J430">
            <v>464.221</v>
          </cell>
          <cell r="L430">
            <v>464.221</v>
          </cell>
          <cell r="N430" t="str">
            <v>47C8E/47C8D/47C8C/47C8B</v>
          </cell>
          <cell r="O430" t="str">
            <v>QS-Drawing Combined.dwg</v>
          </cell>
        </row>
        <row r="432">
          <cell r="A432" t="str">
            <v>1.2.J</v>
          </cell>
          <cell r="B432" t="str">
            <v>Anti termite spray for Ground slabs</v>
          </cell>
          <cell r="C432" t="str">
            <v>m2</v>
          </cell>
          <cell r="L432">
            <v>464.221</v>
          </cell>
        </row>
        <row r="433">
          <cell r="B433" t="str">
            <v>Total Area:</v>
          </cell>
          <cell r="D433">
            <v>1</v>
          </cell>
          <cell r="E433">
            <v>1</v>
          </cell>
          <cell r="I433">
            <v>211.30699999999999</v>
          </cell>
          <cell r="J433">
            <v>464.221</v>
          </cell>
          <cell r="L433">
            <v>464.221</v>
          </cell>
          <cell r="N433" t="str">
            <v>47C8E/47C8D/47C8C/47C8B</v>
          </cell>
          <cell r="O433" t="str">
            <v>QS-Drawing Combined.dwg</v>
          </cell>
        </row>
        <row r="435">
          <cell r="A435" t="str">
            <v>1.2.K</v>
          </cell>
          <cell r="B435" t="str">
            <v>Water proofing membrance for lift pit, water tank, septic tank and balancing tank</v>
          </cell>
          <cell r="C435" t="str">
            <v>m2</v>
          </cell>
          <cell r="L435">
            <v>352.67174999999997</v>
          </cell>
        </row>
        <row r="436">
          <cell r="B436" t="str">
            <v>Lift Pit</v>
          </cell>
          <cell r="L436">
            <v>15.034000000000001</v>
          </cell>
        </row>
        <row r="437">
          <cell r="B437" t="str">
            <v>Bottom Area</v>
          </cell>
          <cell r="D437">
            <v>1</v>
          </cell>
          <cell r="E437">
            <v>1</v>
          </cell>
          <cell r="I437">
            <v>7.61</v>
          </cell>
          <cell r="J437">
            <v>3.6190000000000002</v>
          </cell>
          <cell r="L437">
            <v>3.6190000000000002</v>
          </cell>
          <cell r="N437" t="str">
            <v>4D913</v>
          </cell>
          <cell r="O437" t="str">
            <v>QS-Drawing Combined.dwg</v>
          </cell>
        </row>
        <row r="438">
          <cell r="B438" t="str">
            <v>Vertical Area</v>
          </cell>
          <cell r="D438">
            <v>1</v>
          </cell>
          <cell r="E438">
            <v>1</v>
          </cell>
          <cell r="H438">
            <v>1.5</v>
          </cell>
          <cell r="I438">
            <v>7.61</v>
          </cell>
          <cell r="J438">
            <v>3.6190000000000002</v>
          </cell>
          <cell r="L438">
            <v>11.415000000000001</v>
          </cell>
          <cell r="N438" t="str">
            <v>4D913</v>
          </cell>
          <cell r="O438" t="str">
            <v>QS-Drawing Combined.dwg</v>
          </cell>
        </row>
        <row r="440">
          <cell r="B440" t="str">
            <v>Water Tank</v>
          </cell>
          <cell r="L440">
            <v>107.53100000000001</v>
          </cell>
        </row>
        <row r="441">
          <cell r="B441" t="str">
            <v>Bottom inside Area</v>
          </cell>
          <cell r="D441">
            <v>1</v>
          </cell>
          <cell r="E441">
            <v>1</v>
          </cell>
          <cell r="F441">
            <v>5.6369999999999996</v>
          </cell>
          <cell r="G441">
            <v>2</v>
          </cell>
          <cell r="J441">
            <v>11.273999999999999</v>
          </cell>
          <cell r="L441">
            <v>11.273999999999999</v>
          </cell>
        </row>
        <row r="442">
          <cell r="B442" t="str">
            <v>Vertical inside Area</v>
          </cell>
          <cell r="D442">
            <v>1</v>
          </cell>
          <cell r="E442">
            <v>1</v>
          </cell>
          <cell r="H442">
            <v>1.9750000000000001</v>
          </cell>
          <cell r="I442">
            <v>13.58</v>
          </cell>
          <cell r="J442">
            <v>26.820500000000003</v>
          </cell>
          <cell r="L442">
            <v>26.820500000000003</v>
          </cell>
        </row>
        <row r="443">
          <cell r="B443" t="str">
            <v>Bottom outside Area</v>
          </cell>
          <cell r="D443">
            <v>1</v>
          </cell>
          <cell r="E443">
            <v>1</v>
          </cell>
          <cell r="F443">
            <v>6.49</v>
          </cell>
          <cell r="G443">
            <v>2.85</v>
          </cell>
          <cell r="J443">
            <v>18.496500000000001</v>
          </cell>
          <cell r="L443">
            <v>18.496500000000001</v>
          </cell>
        </row>
        <row r="444">
          <cell r="B444" t="str">
            <v>Vertical outside Area</v>
          </cell>
          <cell r="D444">
            <v>1</v>
          </cell>
          <cell r="E444">
            <v>1</v>
          </cell>
          <cell r="H444">
            <v>3</v>
          </cell>
          <cell r="I444">
            <v>16.98</v>
          </cell>
          <cell r="J444">
            <v>50.94</v>
          </cell>
          <cell r="L444">
            <v>50.94</v>
          </cell>
        </row>
        <row r="446">
          <cell r="B446" t="str">
            <v>Septic Tank</v>
          </cell>
        </row>
        <row r="447">
          <cell r="B447" t="str">
            <v>Bottom inside Area</v>
          </cell>
          <cell r="D447">
            <v>1</v>
          </cell>
          <cell r="E447">
            <v>1</v>
          </cell>
          <cell r="I447">
            <v>14</v>
          </cell>
          <cell r="J447">
            <v>4</v>
          </cell>
          <cell r="L447">
            <v>4</v>
          </cell>
          <cell r="N447" t="str">
            <v>4DD7A/4DD79/4DD78</v>
          </cell>
          <cell r="O447" t="str">
            <v>QS-Drawing Combined.dwg</v>
          </cell>
        </row>
        <row r="448">
          <cell r="B448" t="str">
            <v>Vertical inside Area</v>
          </cell>
          <cell r="D448">
            <v>1</v>
          </cell>
          <cell r="E448">
            <v>1</v>
          </cell>
          <cell r="H448">
            <v>2.375</v>
          </cell>
          <cell r="I448">
            <v>14</v>
          </cell>
          <cell r="J448">
            <v>33.25</v>
          </cell>
          <cell r="L448">
            <v>33.25</v>
          </cell>
          <cell r="N448" t="str">
            <v>4DD7A/4DD79/4DD78</v>
          </cell>
          <cell r="O448" t="str">
            <v>QS-Drawing Combined.dwg</v>
          </cell>
        </row>
        <row r="449">
          <cell r="B449" t="str">
            <v>Bottom outside Area</v>
          </cell>
          <cell r="D449">
            <v>1</v>
          </cell>
          <cell r="E449">
            <v>1</v>
          </cell>
          <cell r="I449">
            <v>12.4</v>
          </cell>
          <cell r="J449">
            <v>6.72</v>
          </cell>
          <cell r="L449">
            <v>6.72</v>
          </cell>
          <cell r="N449" t="str">
            <v>4DD96</v>
          </cell>
          <cell r="O449" t="str">
            <v>QS-Drawing Combined.dwg</v>
          </cell>
        </row>
        <row r="450">
          <cell r="B450" t="str">
            <v>Vertical outside Area</v>
          </cell>
          <cell r="D450">
            <v>1</v>
          </cell>
          <cell r="E450">
            <v>1</v>
          </cell>
          <cell r="H450">
            <v>2.85</v>
          </cell>
          <cell r="I450">
            <v>12.4</v>
          </cell>
          <cell r="J450">
            <v>35.340000000000003</v>
          </cell>
          <cell r="L450">
            <v>35.340000000000003</v>
          </cell>
          <cell r="N450" t="str">
            <v>4DD96</v>
          </cell>
          <cell r="O450" t="str">
            <v>QS-Drawing Combined.dwg</v>
          </cell>
        </row>
        <row r="452">
          <cell r="B452" t="str">
            <v>Balancing Tank</v>
          </cell>
        </row>
        <row r="453">
          <cell r="B453" t="str">
            <v>Bottom inside Area</v>
          </cell>
          <cell r="D453">
            <v>1</v>
          </cell>
          <cell r="E453">
            <v>1</v>
          </cell>
          <cell r="F453">
            <v>4.5999999999999996</v>
          </cell>
          <cell r="G453">
            <v>3.95</v>
          </cell>
          <cell r="J453">
            <v>18.169999999999998</v>
          </cell>
          <cell r="L453">
            <v>18.169999999999998</v>
          </cell>
        </row>
        <row r="454">
          <cell r="B454" t="str">
            <v>Bottom inside Area</v>
          </cell>
          <cell r="D454">
            <v>1</v>
          </cell>
          <cell r="E454">
            <v>1</v>
          </cell>
          <cell r="F454">
            <v>2.125</v>
          </cell>
          <cell r="G454">
            <v>3.79</v>
          </cell>
          <cell r="J454">
            <v>8.0537500000000009</v>
          </cell>
          <cell r="L454">
            <v>8.0537500000000009</v>
          </cell>
        </row>
        <row r="455">
          <cell r="B455" t="str">
            <v>Vertical inside Area</v>
          </cell>
          <cell r="D455">
            <v>1</v>
          </cell>
          <cell r="E455">
            <v>1</v>
          </cell>
          <cell r="H455">
            <v>1.89</v>
          </cell>
          <cell r="I455">
            <v>25.43</v>
          </cell>
          <cell r="J455">
            <v>48.0627</v>
          </cell>
          <cell r="L455">
            <v>48.0627</v>
          </cell>
        </row>
        <row r="456">
          <cell r="B456" t="str">
            <v>Bottom outside Area</v>
          </cell>
          <cell r="D456">
            <v>1</v>
          </cell>
          <cell r="E456">
            <v>1</v>
          </cell>
          <cell r="F456">
            <v>4.2650000000000006</v>
          </cell>
          <cell r="G456">
            <v>7.52</v>
          </cell>
          <cell r="J456">
            <v>32.072800000000001</v>
          </cell>
          <cell r="L456">
            <v>32.072800000000001</v>
          </cell>
        </row>
        <row r="457">
          <cell r="B457" t="str">
            <v>Vertical outside Area</v>
          </cell>
          <cell r="D457">
            <v>1</v>
          </cell>
          <cell r="E457">
            <v>1</v>
          </cell>
          <cell r="H457">
            <v>2.25</v>
          </cell>
          <cell r="I457">
            <v>19.75</v>
          </cell>
          <cell r="J457">
            <v>44.4375</v>
          </cell>
          <cell r="L457">
            <v>44.4375</v>
          </cell>
        </row>
        <row r="459">
          <cell r="A459" t="str">
            <v>1.2.L</v>
          </cell>
          <cell r="B459" t="str">
            <v>Waterstop bar for lift pit, water tank, septic tank and balancing tank</v>
          </cell>
          <cell r="C459" t="str">
            <v>m</v>
          </cell>
          <cell r="L459">
            <v>59.993000000000002</v>
          </cell>
        </row>
        <row r="460">
          <cell r="B460" t="str">
            <v>QS-WATERSTOP BAR</v>
          </cell>
          <cell r="D460">
            <v>1</v>
          </cell>
          <cell r="E460">
            <v>1</v>
          </cell>
          <cell r="F460">
            <v>59.993000000000002</v>
          </cell>
          <cell r="L460">
            <v>59.993000000000002</v>
          </cell>
          <cell r="N460" t="str">
            <v>4E24E/4E24D/4E24C/4E24A/4E249/4E247/4E245</v>
          </cell>
          <cell r="O460" t="str">
            <v>QS-Drawing Combined.dwg</v>
          </cell>
        </row>
        <row r="462">
          <cell r="B462" t="str">
            <v>1.3 FOUNDATION WORKS</v>
          </cell>
        </row>
        <row r="464">
          <cell r="B464" t="str">
            <v>Supply, Pumping, Casting, Vibrated reinforced concrete, Grade C30 in:</v>
          </cell>
        </row>
        <row r="466">
          <cell r="A466" t="str">
            <v>1.3.M</v>
          </cell>
          <cell r="B466" t="str">
            <v>Concrete of 30MPa cylinder for pile caps</v>
          </cell>
          <cell r="C466" t="str">
            <v>m3</v>
          </cell>
          <cell r="L466">
            <v>28.048400000000004</v>
          </cell>
        </row>
        <row r="467">
          <cell r="B467" t="str">
            <v>1P</v>
          </cell>
          <cell r="C467" t="str">
            <v>Nos</v>
          </cell>
          <cell r="D467">
            <v>1</v>
          </cell>
          <cell r="E467">
            <v>19</v>
          </cell>
          <cell r="F467">
            <v>0.6</v>
          </cell>
          <cell r="G467">
            <v>0.6</v>
          </cell>
          <cell r="H467">
            <v>0.65</v>
          </cell>
          <cell r="I467">
            <v>2.4</v>
          </cell>
          <cell r="J467">
            <v>0.36</v>
          </cell>
          <cell r="L467">
            <v>4.4459999999999997</v>
          </cell>
          <cell r="N467" t="str">
            <v>3BB72/3BB5F/3BB56/3BB50/3BB4A/3BB44/3BB3E/3BB38/3BB32/3BB2C/3BB26/3B9A7/3B9A1/3B99B/3B995/3B489/3B483</v>
          </cell>
          <cell r="O467" t="str">
            <v>QS-Drawing Combined.dwg</v>
          </cell>
        </row>
        <row r="468">
          <cell r="B468" t="str">
            <v>3P</v>
          </cell>
          <cell r="C468" t="str">
            <v>Nos</v>
          </cell>
          <cell r="D468">
            <v>1</v>
          </cell>
          <cell r="E468">
            <v>8</v>
          </cell>
          <cell r="F468">
            <v>1.5</v>
          </cell>
          <cell r="G468">
            <v>1.38</v>
          </cell>
          <cell r="H468">
            <v>0.7</v>
          </cell>
          <cell r="I468">
            <v>5.0999999999999996</v>
          </cell>
          <cell r="J468">
            <v>1.7190000000000001</v>
          </cell>
          <cell r="L468">
            <v>9.6264000000000003</v>
          </cell>
          <cell r="N468" t="str">
            <v>3B4C6/3B4C0/3B4BA/3B4B4/3B4AE/3B4A8/3B47D/3B477</v>
          </cell>
          <cell r="O468" t="str">
            <v>QS-Drawing Combined.dwg</v>
          </cell>
        </row>
        <row r="469">
          <cell r="B469" t="str">
            <v>5P</v>
          </cell>
          <cell r="C469" t="str">
            <v>Nos</v>
          </cell>
          <cell r="D469">
            <v>1</v>
          </cell>
          <cell r="E469">
            <v>1</v>
          </cell>
          <cell r="F469">
            <v>1.9</v>
          </cell>
          <cell r="G469">
            <v>1.9</v>
          </cell>
          <cell r="H469">
            <v>0.8</v>
          </cell>
          <cell r="I469">
            <v>7.6</v>
          </cell>
          <cell r="J469">
            <v>3.61</v>
          </cell>
          <cell r="L469">
            <v>2.8879999999999999</v>
          </cell>
          <cell r="N469" t="str">
            <v>3B4A2</v>
          </cell>
          <cell r="O469" t="str">
            <v>QS-Drawing Combined.dwg</v>
          </cell>
        </row>
        <row r="470">
          <cell r="B470" t="str">
            <v>5P-A</v>
          </cell>
          <cell r="C470" t="str">
            <v>Nos</v>
          </cell>
          <cell r="D470">
            <v>1</v>
          </cell>
          <cell r="E470">
            <v>1</v>
          </cell>
          <cell r="F470">
            <v>2.7250000000000001</v>
          </cell>
          <cell r="G470">
            <v>2.7</v>
          </cell>
          <cell r="H470">
            <v>0.8</v>
          </cell>
          <cell r="I470">
            <v>10.850000000000001</v>
          </cell>
          <cell r="J470">
            <v>7.3575000000000008</v>
          </cell>
          <cell r="L470">
            <v>5.886000000000001</v>
          </cell>
          <cell r="N470" t="str">
            <v>3B4D2</v>
          </cell>
          <cell r="O470" t="str">
            <v>QS-Drawing Combined.dwg</v>
          </cell>
        </row>
        <row r="471">
          <cell r="B471" t="str">
            <v>6P</v>
          </cell>
          <cell r="C471" t="str">
            <v>Nos</v>
          </cell>
          <cell r="D471">
            <v>1</v>
          </cell>
          <cell r="E471">
            <v>1</v>
          </cell>
          <cell r="F471">
            <v>0.85</v>
          </cell>
          <cell r="G471">
            <v>2.4</v>
          </cell>
          <cell r="H471">
            <v>0.85</v>
          </cell>
          <cell r="I471">
            <v>6.5</v>
          </cell>
          <cell r="J471">
            <v>2.04</v>
          </cell>
          <cell r="L471">
            <v>1.734</v>
          </cell>
          <cell r="N471" t="str">
            <v>3B496</v>
          </cell>
          <cell r="O471" t="str">
            <v>QS-Drawing Combined.dwg</v>
          </cell>
        </row>
        <row r="472">
          <cell r="B472" t="str">
            <v>7P</v>
          </cell>
          <cell r="C472" t="str">
            <v>Nos</v>
          </cell>
          <cell r="D472">
            <v>1</v>
          </cell>
          <cell r="E472">
            <v>2</v>
          </cell>
          <cell r="F472">
            <v>0.85</v>
          </cell>
          <cell r="G472">
            <v>2.4</v>
          </cell>
          <cell r="H472">
            <v>0.85</v>
          </cell>
          <cell r="I472">
            <v>6.5</v>
          </cell>
          <cell r="J472">
            <v>2.04</v>
          </cell>
          <cell r="L472">
            <v>3.468</v>
          </cell>
          <cell r="N472" t="str">
            <v>3B49C/3B490</v>
          </cell>
          <cell r="O472" t="str">
            <v>QS-Drawing Combined.dwg</v>
          </cell>
        </row>
        <row r="474">
          <cell r="A474" t="str">
            <v>1.3.N</v>
          </cell>
          <cell r="B474" t="str">
            <v>Concrete of 30MPa cylinder for column stumps</v>
          </cell>
          <cell r="C474" t="str">
            <v>m3</v>
          </cell>
          <cell r="L474">
            <v>4.8879999999999999</v>
          </cell>
          <cell r="U474">
            <v>61.279999999999994</v>
          </cell>
        </row>
        <row r="475">
          <cell r="B475" t="str">
            <v>PC1-1600(mm) Height</v>
          </cell>
          <cell r="D475">
            <v>1</v>
          </cell>
          <cell r="E475">
            <v>1</v>
          </cell>
          <cell r="F475">
            <v>0.2</v>
          </cell>
          <cell r="G475">
            <v>0.2</v>
          </cell>
          <cell r="H475">
            <v>1.6</v>
          </cell>
          <cell r="I475">
            <v>0.8</v>
          </cell>
          <cell r="J475">
            <v>0.04</v>
          </cell>
          <cell r="L475">
            <v>6.4000000000000001E-2</v>
          </cell>
          <cell r="N475" t="str">
            <v>4E961</v>
          </cell>
          <cell r="O475" t="str">
            <v>QS-Drawing Combined.dwg</v>
          </cell>
          <cell r="U475">
            <v>1.2800000000000002</v>
          </cell>
        </row>
        <row r="476">
          <cell r="B476" t="str">
            <v>PC1-1600(mm) Height</v>
          </cell>
          <cell r="D476">
            <v>1</v>
          </cell>
          <cell r="E476">
            <v>1</v>
          </cell>
          <cell r="F476">
            <v>0.2</v>
          </cell>
          <cell r="G476">
            <v>0.2</v>
          </cell>
          <cell r="H476">
            <v>1.6</v>
          </cell>
          <cell r="I476">
            <v>0.8</v>
          </cell>
          <cell r="J476">
            <v>0.04</v>
          </cell>
          <cell r="L476">
            <v>6.4000000000000001E-2</v>
          </cell>
          <cell r="N476" t="str">
            <v>4E963</v>
          </cell>
          <cell r="O476" t="str">
            <v>QS-Drawing Combined.dwg</v>
          </cell>
          <cell r="U476">
            <v>1.2800000000000002</v>
          </cell>
        </row>
        <row r="477">
          <cell r="B477" t="str">
            <v>PC1-1600(mm) Height</v>
          </cell>
          <cell r="D477">
            <v>1</v>
          </cell>
          <cell r="E477">
            <v>1</v>
          </cell>
          <cell r="F477">
            <v>0.2</v>
          </cell>
          <cell r="G477">
            <v>0.2</v>
          </cell>
          <cell r="H477">
            <v>1.6</v>
          </cell>
          <cell r="I477">
            <v>0.8</v>
          </cell>
          <cell r="J477">
            <v>0.04</v>
          </cell>
          <cell r="L477">
            <v>6.4000000000000001E-2</v>
          </cell>
          <cell r="N477" t="str">
            <v>4E9C0</v>
          </cell>
          <cell r="O477" t="str">
            <v>QS-Drawing Combined.dwg</v>
          </cell>
          <cell r="U477">
            <v>1.2800000000000002</v>
          </cell>
        </row>
        <row r="478">
          <cell r="B478" t="str">
            <v>PC1-1600(mm) Height</v>
          </cell>
          <cell r="D478">
            <v>1</v>
          </cell>
          <cell r="E478">
            <v>1</v>
          </cell>
          <cell r="F478">
            <v>0.2</v>
          </cell>
          <cell r="G478">
            <v>0.2</v>
          </cell>
          <cell r="H478">
            <v>1.6</v>
          </cell>
          <cell r="I478">
            <v>0.8</v>
          </cell>
          <cell r="J478">
            <v>0.04</v>
          </cell>
          <cell r="L478">
            <v>6.4000000000000001E-2</v>
          </cell>
          <cell r="N478" t="str">
            <v>4E95F</v>
          </cell>
          <cell r="O478" t="str">
            <v>QS-Drawing Combined.dwg</v>
          </cell>
          <cell r="U478">
            <v>1.2800000000000002</v>
          </cell>
        </row>
        <row r="479">
          <cell r="B479" t="str">
            <v>PC1-1600(mm) Height</v>
          </cell>
          <cell r="D479">
            <v>1</v>
          </cell>
          <cell r="E479">
            <v>1</v>
          </cell>
          <cell r="F479">
            <v>0.2</v>
          </cell>
          <cell r="G479">
            <v>0.2</v>
          </cell>
          <cell r="H479">
            <v>1.6</v>
          </cell>
          <cell r="I479">
            <v>0.8</v>
          </cell>
          <cell r="J479">
            <v>0.04</v>
          </cell>
          <cell r="L479">
            <v>6.4000000000000001E-2</v>
          </cell>
          <cell r="N479" t="str">
            <v>4E965</v>
          </cell>
          <cell r="O479" t="str">
            <v>QS-Drawing Combined.dwg</v>
          </cell>
          <cell r="U479">
            <v>1.2800000000000002</v>
          </cell>
        </row>
        <row r="480">
          <cell r="B480" t="str">
            <v>PC1-1600(mm) Height</v>
          </cell>
          <cell r="D480">
            <v>1</v>
          </cell>
          <cell r="E480">
            <v>1</v>
          </cell>
          <cell r="F480">
            <v>0.2</v>
          </cell>
          <cell r="G480">
            <v>0.2</v>
          </cell>
          <cell r="H480">
            <v>1.6</v>
          </cell>
          <cell r="I480">
            <v>0.8</v>
          </cell>
          <cell r="J480">
            <v>0.04</v>
          </cell>
          <cell r="L480">
            <v>6.4000000000000001E-2</v>
          </cell>
          <cell r="N480" t="str">
            <v>4E957</v>
          </cell>
          <cell r="O480" t="str">
            <v>QS-Drawing Combined.dwg</v>
          </cell>
          <cell r="U480">
            <v>1.2800000000000002</v>
          </cell>
        </row>
        <row r="481">
          <cell r="B481" t="str">
            <v>PC1-1600(mm) Height</v>
          </cell>
          <cell r="D481">
            <v>1</v>
          </cell>
          <cell r="E481">
            <v>1</v>
          </cell>
          <cell r="F481">
            <v>0.2</v>
          </cell>
          <cell r="G481">
            <v>0.2</v>
          </cell>
          <cell r="H481">
            <v>1.6</v>
          </cell>
          <cell r="I481">
            <v>0.8</v>
          </cell>
          <cell r="J481">
            <v>0.04</v>
          </cell>
          <cell r="L481">
            <v>6.4000000000000001E-2</v>
          </cell>
          <cell r="N481" t="str">
            <v>4E959</v>
          </cell>
          <cell r="O481" t="str">
            <v>QS-Drawing Combined.dwg</v>
          </cell>
          <cell r="U481">
            <v>1.2800000000000002</v>
          </cell>
        </row>
        <row r="482">
          <cell r="B482" t="str">
            <v>PC2-1600(mm) Height</v>
          </cell>
          <cell r="D482">
            <v>1</v>
          </cell>
          <cell r="E482">
            <v>1</v>
          </cell>
          <cell r="F482">
            <v>0.25</v>
          </cell>
          <cell r="G482">
            <v>0.25</v>
          </cell>
          <cell r="H482">
            <v>1.6</v>
          </cell>
          <cell r="I482">
            <v>1</v>
          </cell>
          <cell r="J482">
            <v>6.3E-2</v>
          </cell>
          <cell r="L482">
            <v>0.1008</v>
          </cell>
          <cell r="N482" t="str">
            <v>4E95B</v>
          </cell>
          <cell r="O482" t="str">
            <v>QS-Drawing Combined.dwg</v>
          </cell>
          <cell r="U482">
            <v>1.6</v>
          </cell>
        </row>
        <row r="483">
          <cell r="B483" t="str">
            <v>PC2-1600(mm) Height</v>
          </cell>
          <cell r="D483">
            <v>1</v>
          </cell>
          <cell r="E483">
            <v>1</v>
          </cell>
          <cell r="F483">
            <v>0.25</v>
          </cell>
          <cell r="G483">
            <v>0.25</v>
          </cell>
          <cell r="H483">
            <v>1.6</v>
          </cell>
          <cell r="I483">
            <v>1</v>
          </cell>
          <cell r="J483">
            <v>6.3E-2</v>
          </cell>
          <cell r="L483">
            <v>0.1008</v>
          </cell>
          <cell r="N483" t="str">
            <v>4E95D</v>
          </cell>
          <cell r="O483" t="str">
            <v>QS-Drawing Combined.dwg</v>
          </cell>
          <cell r="U483">
            <v>1.6</v>
          </cell>
        </row>
        <row r="484">
          <cell r="B484" t="str">
            <v>S1-1600(mm) Height</v>
          </cell>
          <cell r="D484">
            <v>1</v>
          </cell>
          <cell r="E484">
            <v>1</v>
          </cell>
          <cell r="F484">
            <v>0.2</v>
          </cell>
          <cell r="G484">
            <v>0.4</v>
          </cell>
          <cell r="H484">
            <v>1.6</v>
          </cell>
          <cell r="I484">
            <v>1.2</v>
          </cell>
          <cell r="J484">
            <v>0.08</v>
          </cell>
          <cell r="L484">
            <v>0.128</v>
          </cell>
          <cell r="N484" t="str">
            <v>4E9C5</v>
          </cell>
          <cell r="O484" t="str">
            <v>QS-Drawing Combined.dwg</v>
          </cell>
          <cell r="U484">
            <v>1.92</v>
          </cell>
        </row>
        <row r="485">
          <cell r="B485" t="str">
            <v>S2-1600(mm) Height</v>
          </cell>
          <cell r="D485">
            <v>1</v>
          </cell>
          <cell r="E485">
            <v>1</v>
          </cell>
          <cell r="F485">
            <v>0.2</v>
          </cell>
          <cell r="G485">
            <v>0.4</v>
          </cell>
          <cell r="H485">
            <v>1.6</v>
          </cell>
          <cell r="I485">
            <v>1.2</v>
          </cell>
          <cell r="J485">
            <v>0.08</v>
          </cell>
          <cell r="L485">
            <v>0.128</v>
          </cell>
          <cell r="N485" t="str">
            <v>4E9C4</v>
          </cell>
          <cell r="O485" t="str">
            <v>QS-Drawing Combined.dwg</v>
          </cell>
          <cell r="U485">
            <v>1.92</v>
          </cell>
        </row>
        <row r="486">
          <cell r="B486" t="str">
            <v>S3-1600(mm) Height</v>
          </cell>
          <cell r="D486">
            <v>1</v>
          </cell>
          <cell r="E486">
            <v>1</v>
          </cell>
          <cell r="F486">
            <v>0.2</v>
          </cell>
          <cell r="G486">
            <v>0.4</v>
          </cell>
          <cell r="H486">
            <v>1.6</v>
          </cell>
          <cell r="I486">
            <v>1.2</v>
          </cell>
          <cell r="J486">
            <v>0.08</v>
          </cell>
          <cell r="L486">
            <v>0.128</v>
          </cell>
          <cell r="N486" t="str">
            <v>4E9C6</v>
          </cell>
          <cell r="O486" t="str">
            <v>QS-Drawing Combined.dwg</v>
          </cell>
          <cell r="U486">
            <v>1.92</v>
          </cell>
        </row>
        <row r="487">
          <cell r="B487" t="str">
            <v>S4-1600(mm) Height</v>
          </cell>
          <cell r="D487">
            <v>1</v>
          </cell>
          <cell r="E487">
            <v>1</v>
          </cell>
          <cell r="F487">
            <v>0.2</v>
          </cell>
          <cell r="G487">
            <v>0.4</v>
          </cell>
          <cell r="H487">
            <v>1.6</v>
          </cell>
          <cell r="I487">
            <v>1.2</v>
          </cell>
          <cell r="J487">
            <v>0.08</v>
          </cell>
          <cell r="L487">
            <v>0.128</v>
          </cell>
          <cell r="N487" t="str">
            <v>4E9C7</v>
          </cell>
          <cell r="O487" t="str">
            <v>QS-Drawing Combined.dwg</v>
          </cell>
          <cell r="U487">
            <v>1.92</v>
          </cell>
        </row>
        <row r="488">
          <cell r="B488" t="str">
            <v>C9-1600(mm) Height</v>
          </cell>
          <cell r="D488">
            <v>1</v>
          </cell>
          <cell r="E488">
            <v>1</v>
          </cell>
          <cell r="F488">
            <v>0.25</v>
          </cell>
          <cell r="G488">
            <v>0.5</v>
          </cell>
          <cell r="H488">
            <v>1.6</v>
          </cell>
          <cell r="I488">
            <v>1.5</v>
          </cell>
          <cell r="J488">
            <v>0.125</v>
          </cell>
          <cell r="L488">
            <v>0.2</v>
          </cell>
          <cell r="N488" t="str">
            <v>4E27C</v>
          </cell>
          <cell r="O488" t="str">
            <v>QS-Drawing Combined.dwg</v>
          </cell>
          <cell r="U488">
            <v>2.4000000000000004</v>
          </cell>
        </row>
        <row r="489">
          <cell r="B489" t="str">
            <v>C10-1600(mm) Height</v>
          </cell>
          <cell r="D489">
            <v>1</v>
          </cell>
          <cell r="E489">
            <v>1</v>
          </cell>
          <cell r="F489">
            <v>0.25</v>
          </cell>
          <cell r="G489">
            <v>0.5</v>
          </cell>
          <cell r="H489">
            <v>1.6</v>
          </cell>
          <cell r="I489">
            <v>1.5</v>
          </cell>
          <cell r="J489">
            <v>0.125</v>
          </cell>
          <cell r="L489">
            <v>0.2</v>
          </cell>
          <cell r="N489" t="str">
            <v>4E27A</v>
          </cell>
          <cell r="O489" t="str">
            <v>QS-Drawing Combined.dwg</v>
          </cell>
          <cell r="U489">
            <v>2.4000000000000004</v>
          </cell>
        </row>
        <row r="490">
          <cell r="B490" t="str">
            <v>C11-1600(mm) Height</v>
          </cell>
          <cell r="D490">
            <v>1</v>
          </cell>
          <cell r="E490">
            <v>1</v>
          </cell>
          <cell r="F490">
            <v>0.25</v>
          </cell>
          <cell r="G490">
            <v>0.5</v>
          </cell>
          <cell r="H490">
            <v>1.6</v>
          </cell>
          <cell r="I490">
            <v>1.5</v>
          </cell>
          <cell r="J490">
            <v>0.125</v>
          </cell>
          <cell r="L490">
            <v>0.2</v>
          </cell>
          <cell r="N490" t="str">
            <v>4E278</v>
          </cell>
          <cell r="O490" t="str">
            <v>QS-Drawing Combined.dwg</v>
          </cell>
          <cell r="U490">
            <v>2.4000000000000004</v>
          </cell>
        </row>
        <row r="491">
          <cell r="B491" t="str">
            <v>C12-1600(mm) Height</v>
          </cell>
          <cell r="D491">
            <v>1</v>
          </cell>
          <cell r="E491">
            <v>1</v>
          </cell>
          <cell r="F491">
            <v>0.25</v>
          </cell>
          <cell r="G491">
            <v>0.5</v>
          </cell>
          <cell r="H491">
            <v>1.6</v>
          </cell>
          <cell r="I491">
            <v>1.5</v>
          </cell>
          <cell r="J491">
            <v>0.125</v>
          </cell>
          <cell r="L491">
            <v>0.2</v>
          </cell>
          <cell r="N491" t="str">
            <v>4E28C</v>
          </cell>
          <cell r="O491" t="str">
            <v>QS-Drawing Combined.dwg</v>
          </cell>
          <cell r="U491">
            <v>2.4000000000000004</v>
          </cell>
        </row>
        <row r="492">
          <cell r="B492" t="str">
            <v>C5-1600(mm) Height</v>
          </cell>
          <cell r="D492">
            <v>1</v>
          </cell>
          <cell r="E492">
            <v>1</v>
          </cell>
          <cell r="F492">
            <v>0.25</v>
          </cell>
          <cell r="G492">
            <v>0.5</v>
          </cell>
          <cell r="H492">
            <v>1.6</v>
          </cell>
          <cell r="I492">
            <v>1.5</v>
          </cell>
          <cell r="J492">
            <v>0.125</v>
          </cell>
          <cell r="L492">
            <v>0.2</v>
          </cell>
          <cell r="N492" t="str">
            <v>4E280</v>
          </cell>
          <cell r="O492" t="str">
            <v>QS-Drawing Combined.dwg</v>
          </cell>
          <cell r="U492">
            <v>2.4000000000000004</v>
          </cell>
        </row>
        <row r="493">
          <cell r="B493" t="str">
            <v>C6-1600(mm) Height</v>
          </cell>
          <cell r="D493">
            <v>1</v>
          </cell>
          <cell r="E493">
            <v>1</v>
          </cell>
          <cell r="F493">
            <v>0.25</v>
          </cell>
          <cell r="G493">
            <v>0.5</v>
          </cell>
          <cell r="H493">
            <v>1.6</v>
          </cell>
          <cell r="I493">
            <v>1.5</v>
          </cell>
          <cell r="J493">
            <v>0.125</v>
          </cell>
          <cell r="L493">
            <v>0.2</v>
          </cell>
          <cell r="N493" t="str">
            <v>4E27E</v>
          </cell>
          <cell r="O493" t="str">
            <v>QS-Drawing Combined.dwg</v>
          </cell>
          <cell r="U493">
            <v>2.4000000000000004</v>
          </cell>
        </row>
        <row r="494">
          <cell r="B494" t="str">
            <v>C7-1600(mm) Height</v>
          </cell>
          <cell r="D494">
            <v>1</v>
          </cell>
          <cell r="E494">
            <v>1</v>
          </cell>
          <cell r="F494">
            <v>0.3</v>
          </cell>
          <cell r="G494">
            <v>1</v>
          </cell>
          <cell r="H494">
            <v>1.6</v>
          </cell>
          <cell r="I494">
            <v>2.6</v>
          </cell>
          <cell r="J494">
            <v>0.3</v>
          </cell>
          <cell r="L494">
            <v>0.48</v>
          </cell>
          <cell r="N494" t="str">
            <v>4E290</v>
          </cell>
          <cell r="O494" t="str">
            <v>QS-Drawing Combined.dwg</v>
          </cell>
          <cell r="U494">
            <v>4.16</v>
          </cell>
        </row>
        <row r="495">
          <cell r="B495" t="str">
            <v>C8-1600(mm) Height</v>
          </cell>
          <cell r="D495">
            <v>1</v>
          </cell>
          <cell r="E495">
            <v>1</v>
          </cell>
          <cell r="F495">
            <v>0.25</v>
          </cell>
          <cell r="G495">
            <v>1</v>
          </cell>
          <cell r="H495">
            <v>1.6</v>
          </cell>
          <cell r="I495">
            <v>2.5</v>
          </cell>
          <cell r="J495">
            <v>0.25</v>
          </cell>
          <cell r="L495">
            <v>0.4</v>
          </cell>
          <cell r="N495" t="str">
            <v>4E28E</v>
          </cell>
          <cell r="O495" t="str">
            <v>QS-Drawing Combined.dwg</v>
          </cell>
          <cell r="U495">
            <v>4</v>
          </cell>
        </row>
        <row r="496">
          <cell r="B496" t="str">
            <v>C3-1600(mm) Height</v>
          </cell>
          <cell r="D496">
            <v>1</v>
          </cell>
          <cell r="E496">
            <v>1</v>
          </cell>
          <cell r="F496">
            <v>0.3</v>
          </cell>
          <cell r="G496">
            <v>1</v>
          </cell>
          <cell r="H496">
            <v>1.6</v>
          </cell>
          <cell r="I496">
            <v>2.6</v>
          </cell>
          <cell r="J496">
            <v>0.3</v>
          </cell>
          <cell r="L496">
            <v>0.48</v>
          </cell>
          <cell r="N496" t="str">
            <v>4E284</v>
          </cell>
          <cell r="O496" t="str">
            <v>QS-Drawing Combined.dwg</v>
          </cell>
          <cell r="U496">
            <v>4.16</v>
          </cell>
        </row>
        <row r="497">
          <cell r="B497" t="str">
            <v>C4-1600(mm) Height</v>
          </cell>
          <cell r="D497">
            <v>1</v>
          </cell>
          <cell r="E497">
            <v>1</v>
          </cell>
          <cell r="F497">
            <v>0.25</v>
          </cell>
          <cell r="G497">
            <v>1</v>
          </cell>
          <cell r="H497">
            <v>1.6</v>
          </cell>
          <cell r="I497">
            <v>2.5</v>
          </cell>
          <cell r="J497">
            <v>0.25</v>
          </cell>
          <cell r="L497">
            <v>0.4</v>
          </cell>
          <cell r="N497" t="str">
            <v>4E282</v>
          </cell>
          <cell r="O497" t="str">
            <v>QS-Drawing Combined.dwg</v>
          </cell>
          <cell r="U497">
            <v>4</v>
          </cell>
        </row>
        <row r="498">
          <cell r="B498" t="str">
            <v>C14-1600(mm) Height</v>
          </cell>
          <cell r="D498">
            <v>1</v>
          </cell>
          <cell r="E498">
            <v>1</v>
          </cell>
          <cell r="F498">
            <v>0.25</v>
          </cell>
          <cell r="G498">
            <v>0.25</v>
          </cell>
          <cell r="H498">
            <v>1.6</v>
          </cell>
          <cell r="I498">
            <v>1</v>
          </cell>
          <cell r="J498">
            <v>6.2E-2</v>
          </cell>
          <cell r="L498">
            <v>9.920000000000001E-2</v>
          </cell>
          <cell r="N498" t="str">
            <v>4E294</v>
          </cell>
          <cell r="O498" t="str">
            <v>QS-Drawing Combined.dwg</v>
          </cell>
          <cell r="U498">
            <v>1.6</v>
          </cell>
        </row>
        <row r="499">
          <cell r="B499" t="str">
            <v>C1-1600(mm) Height</v>
          </cell>
          <cell r="D499">
            <v>1</v>
          </cell>
          <cell r="E499">
            <v>1</v>
          </cell>
          <cell r="F499">
            <v>0.3</v>
          </cell>
          <cell r="G499">
            <v>0.5</v>
          </cell>
          <cell r="H499">
            <v>1.6</v>
          </cell>
          <cell r="I499">
            <v>1.6</v>
          </cell>
          <cell r="J499">
            <v>0.15</v>
          </cell>
          <cell r="L499">
            <v>0.24</v>
          </cell>
          <cell r="N499" t="str">
            <v>4E287</v>
          </cell>
          <cell r="O499" t="str">
            <v>QS-Drawing Combined.dwg</v>
          </cell>
          <cell r="U499">
            <v>2.5600000000000005</v>
          </cell>
        </row>
        <row r="500">
          <cell r="B500" t="str">
            <v>C2-1600(mm) Height</v>
          </cell>
          <cell r="D500">
            <v>1</v>
          </cell>
          <cell r="E500">
            <v>1</v>
          </cell>
          <cell r="F500">
            <v>0.25</v>
          </cell>
          <cell r="G500">
            <v>0.5</v>
          </cell>
          <cell r="H500">
            <v>1.6</v>
          </cell>
          <cell r="I500">
            <v>1.5</v>
          </cell>
          <cell r="J500">
            <v>0.125</v>
          </cell>
          <cell r="L500">
            <v>0.2</v>
          </cell>
          <cell r="N500" t="str">
            <v>4E28A</v>
          </cell>
          <cell r="O500" t="str">
            <v>QS-Drawing Combined.dwg</v>
          </cell>
          <cell r="U500">
            <v>2.4000000000000004</v>
          </cell>
        </row>
        <row r="501">
          <cell r="B501" t="str">
            <v>C13-1600(mm) Height</v>
          </cell>
          <cell r="D501">
            <v>1</v>
          </cell>
          <cell r="E501">
            <v>1</v>
          </cell>
          <cell r="F501">
            <v>0.25</v>
          </cell>
          <cell r="G501">
            <v>0.25</v>
          </cell>
          <cell r="H501">
            <v>1.6</v>
          </cell>
          <cell r="I501">
            <v>1</v>
          </cell>
          <cell r="J501">
            <v>6.2E-2</v>
          </cell>
          <cell r="L501">
            <v>9.920000000000001E-2</v>
          </cell>
          <cell r="N501" t="str">
            <v>4E292</v>
          </cell>
          <cell r="O501" t="str">
            <v>QS-Drawing Combined.dwg</v>
          </cell>
          <cell r="U501">
            <v>1.6</v>
          </cell>
        </row>
        <row r="502">
          <cell r="B502" t="str">
            <v>PC1-1600(mm) Height</v>
          </cell>
          <cell r="D502">
            <v>1</v>
          </cell>
          <cell r="E502">
            <v>1</v>
          </cell>
          <cell r="F502">
            <v>0.2</v>
          </cell>
          <cell r="G502">
            <v>0.2</v>
          </cell>
          <cell r="H502">
            <v>1.6</v>
          </cell>
          <cell r="I502">
            <v>0.8</v>
          </cell>
          <cell r="J502">
            <v>0.04</v>
          </cell>
          <cell r="L502">
            <v>6.4000000000000001E-2</v>
          </cell>
          <cell r="N502" t="str">
            <v>4E969</v>
          </cell>
          <cell r="O502" t="str">
            <v>QS-Drawing Combined.dwg</v>
          </cell>
          <cell r="U502">
            <v>1.2800000000000002</v>
          </cell>
        </row>
        <row r="503">
          <cell r="B503" t="str">
            <v>PC1-1600(mm) Height</v>
          </cell>
          <cell r="D503">
            <v>1</v>
          </cell>
          <cell r="E503">
            <v>1</v>
          </cell>
          <cell r="F503">
            <v>0.2</v>
          </cell>
          <cell r="G503">
            <v>0.2</v>
          </cell>
          <cell r="H503">
            <v>1.6</v>
          </cell>
          <cell r="I503">
            <v>0.8</v>
          </cell>
          <cell r="J503">
            <v>0.04</v>
          </cell>
          <cell r="L503">
            <v>6.4000000000000001E-2</v>
          </cell>
          <cell r="N503" t="str">
            <v>4E967</v>
          </cell>
          <cell r="O503" t="str">
            <v>QS-Drawing Combined.dwg</v>
          </cell>
          <cell r="U503">
            <v>1.2800000000000002</v>
          </cell>
        </row>
        <row r="505">
          <cell r="A505" t="str">
            <v>1.3.O</v>
          </cell>
          <cell r="B505" t="str">
            <v>Concrete of 30MPa cylinder for lift pit</v>
          </cell>
          <cell r="C505" t="str">
            <v>m3</v>
          </cell>
          <cell r="L505">
            <v>2.5574999999999992</v>
          </cell>
        </row>
        <row r="506">
          <cell r="B506" t="str">
            <v>Total Area:</v>
          </cell>
          <cell r="D506">
            <v>1</v>
          </cell>
          <cell r="E506">
            <v>1</v>
          </cell>
          <cell r="H506">
            <v>1.5</v>
          </cell>
          <cell r="I506">
            <v>9.23</v>
          </cell>
          <cell r="J506">
            <v>5.3239999999999998</v>
          </cell>
          <cell r="L506">
            <v>7.9859999999999998</v>
          </cell>
          <cell r="N506" t="str">
            <v>54218</v>
          </cell>
          <cell r="O506" t="str">
            <v>QS-Drawing Combined.dwg</v>
          </cell>
        </row>
        <row r="507">
          <cell r="B507" t="str">
            <v>Total Area:</v>
          </cell>
          <cell r="D507">
            <v>-1</v>
          </cell>
          <cell r="E507">
            <v>1</v>
          </cell>
          <cell r="H507">
            <v>1.5</v>
          </cell>
          <cell r="I507">
            <v>7.61</v>
          </cell>
          <cell r="J507">
            <v>3.6190000000000002</v>
          </cell>
          <cell r="L507">
            <v>-5.4285000000000005</v>
          </cell>
          <cell r="N507" t="str">
            <v>54219</v>
          </cell>
          <cell r="O507" t="str">
            <v>QS-Drawing Combined.dwg</v>
          </cell>
        </row>
        <row r="509">
          <cell r="A509" t="str">
            <v>1.3.P</v>
          </cell>
          <cell r="B509" t="str">
            <v>Concrete of 30MPa cylinder for water tank</v>
          </cell>
          <cell r="C509" t="str">
            <v>m3</v>
          </cell>
          <cell r="L509">
            <v>20.468069999999997</v>
          </cell>
        </row>
        <row r="510">
          <cell r="B510" t="str">
            <v>WTBH1 600X650 ThkSlab-250(mm)</v>
          </cell>
          <cell r="D510">
            <v>1</v>
          </cell>
          <cell r="E510">
            <v>1</v>
          </cell>
          <cell r="F510">
            <v>4.4400000000000004</v>
          </cell>
          <cell r="G510">
            <v>0.6</v>
          </cell>
          <cell r="H510">
            <v>0.65</v>
          </cell>
          <cell r="L510">
            <v>1.7316000000000003</v>
          </cell>
          <cell r="N510" t="str">
            <v>5421D</v>
          </cell>
          <cell r="O510" t="str">
            <v>QS-Drawing Combined.dwg</v>
          </cell>
          <cell r="T510">
            <v>2.6640000000000001</v>
          </cell>
          <cell r="U510">
            <v>5.7720000000000011</v>
          </cell>
        </row>
        <row r="511">
          <cell r="B511" t="str">
            <v>WTBH1 600X650 ThkSlab-250(mm)</v>
          </cell>
          <cell r="D511">
            <v>1</v>
          </cell>
          <cell r="E511">
            <v>1</v>
          </cell>
          <cell r="F511">
            <v>4.4400000000000004</v>
          </cell>
          <cell r="G511">
            <v>0.6</v>
          </cell>
          <cell r="H511">
            <v>0.65</v>
          </cell>
          <cell r="L511">
            <v>1.7316000000000003</v>
          </cell>
          <cell r="N511" t="str">
            <v>5421F</v>
          </cell>
          <cell r="O511" t="str">
            <v>QS-Drawing Combined.dwg</v>
          </cell>
          <cell r="T511">
            <v>2.6640000000000001</v>
          </cell>
          <cell r="U511">
            <v>5.7720000000000011</v>
          </cell>
        </row>
        <row r="512">
          <cell r="B512" t="str">
            <v>WTBV1 600X650 ThkSlab-250(mm)</v>
          </cell>
          <cell r="D512">
            <v>1</v>
          </cell>
          <cell r="E512">
            <v>1</v>
          </cell>
          <cell r="F512">
            <v>1.65</v>
          </cell>
          <cell r="G512">
            <v>0.6</v>
          </cell>
          <cell r="H512">
            <v>0.65</v>
          </cell>
          <cell r="L512">
            <v>0.64349999999999996</v>
          </cell>
          <cell r="N512" t="str">
            <v>54221</v>
          </cell>
          <cell r="O512" t="str">
            <v>QS-Drawing Combined.dwg</v>
          </cell>
          <cell r="T512">
            <v>0.98999999999999988</v>
          </cell>
          <cell r="U512">
            <v>2.145</v>
          </cell>
        </row>
        <row r="513">
          <cell r="B513" t="str">
            <v>WTBV1 600X650 ThkSlab-250(mm)</v>
          </cell>
          <cell r="D513">
            <v>1</v>
          </cell>
          <cell r="E513">
            <v>1</v>
          </cell>
          <cell r="F513">
            <v>1.65</v>
          </cell>
          <cell r="G513">
            <v>0.6</v>
          </cell>
          <cell r="H513">
            <v>0.65</v>
          </cell>
          <cell r="L513">
            <v>0.64349999999999996</v>
          </cell>
          <cell r="N513" t="str">
            <v>54223</v>
          </cell>
          <cell r="O513" t="str">
            <v>QS-Drawing Combined.dwg</v>
          </cell>
          <cell r="T513">
            <v>0.98999999999999988</v>
          </cell>
          <cell r="U513">
            <v>2.145</v>
          </cell>
        </row>
        <row r="514">
          <cell r="B514" t="str">
            <v xml:space="preserve">Bottom Slab </v>
          </cell>
          <cell r="D514">
            <v>1</v>
          </cell>
          <cell r="E514">
            <v>1</v>
          </cell>
          <cell r="G514">
            <v>2.85</v>
          </cell>
          <cell r="I514">
            <v>10.180999999999999</v>
          </cell>
          <cell r="J514">
            <v>1.21</v>
          </cell>
          <cell r="L514">
            <v>3.4485000000000001</v>
          </cell>
          <cell r="N514" t="str">
            <v>54224</v>
          </cell>
          <cell r="O514" t="str">
            <v>QS-Drawing Combined.dwg</v>
          </cell>
        </row>
        <row r="515">
          <cell r="B515" t="str">
            <v>Wall</v>
          </cell>
          <cell r="D515">
            <v>1</v>
          </cell>
          <cell r="E515">
            <v>1</v>
          </cell>
          <cell r="F515">
            <v>19.37</v>
          </cell>
          <cell r="I515">
            <v>4.8540000000000001</v>
          </cell>
          <cell r="J515">
            <v>0.53100000000000003</v>
          </cell>
          <cell r="L515">
            <v>10.285470000000002</v>
          </cell>
          <cell r="N515" t="str">
            <v>5425F</v>
          </cell>
          <cell r="O515" t="str">
            <v>QS-Drawing Combined.dwg</v>
          </cell>
        </row>
        <row r="516">
          <cell r="B516" t="str">
            <v>Top Slab</v>
          </cell>
          <cell r="D516">
            <v>1</v>
          </cell>
          <cell r="E516">
            <v>1</v>
          </cell>
          <cell r="H516">
            <v>0.15</v>
          </cell>
          <cell r="I516">
            <v>15.581</v>
          </cell>
          <cell r="J516">
            <v>13.226000000000001</v>
          </cell>
          <cell r="L516">
            <v>1.9839</v>
          </cell>
          <cell r="N516" t="str">
            <v>54284</v>
          </cell>
          <cell r="O516" t="str">
            <v>QS-Drawing Combined.dwg</v>
          </cell>
        </row>
        <row r="518">
          <cell r="A518" t="str">
            <v>1.3.Q</v>
          </cell>
          <cell r="B518" t="str">
            <v>Concrete of 30MPa cylinder for septic tank</v>
          </cell>
          <cell r="C518" t="str">
            <v>m3</v>
          </cell>
          <cell r="L518">
            <v>10.786399999999999</v>
          </cell>
        </row>
        <row r="519">
          <cell r="B519" t="str">
            <v>Bottom Slab</v>
          </cell>
          <cell r="D519">
            <v>1</v>
          </cell>
          <cell r="E519">
            <v>1</v>
          </cell>
          <cell r="H519">
            <v>0.25</v>
          </cell>
          <cell r="I519">
            <v>18.399999999999999</v>
          </cell>
          <cell r="J519">
            <v>8.7200000000000006</v>
          </cell>
          <cell r="L519">
            <v>2.1800000000000002</v>
          </cell>
          <cell r="N519" t="str">
            <v>4DD7D/54286</v>
          </cell>
          <cell r="O519" t="str">
            <v>QS-Drawing Combined.dwg</v>
          </cell>
        </row>
        <row r="520">
          <cell r="B520" t="str">
            <v>Wall</v>
          </cell>
          <cell r="D520">
            <v>1</v>
          </cell>
          <cell r="E520">
            <v>1</v>
          </cell>
          <cell r="H520">
            <v>2.4</v>
          </cell>
          <cell r="I520">
            <v>12.4</v>
          </cell>
          <cell r="J520">
            <v>6.72</v>
          </cell>
          <cell r="L520">
            <v>16.128</v>
          </cell>
          <cell r="N520" t="str">
            <v>54288</v>
          </cell>
          <cell r="O520" t="str">
            <v>QS-Drawing Combined.dwg</v>
          </cell>
        </row>
        <row r="521">
          <cell r="B521" t="str">
            <v>Deduct Wall</v>
          </cell>
          <cell r="D521">
            <v>1</v>
          </cell>
          <cell r="E521">
            <v>-1</v>
          </cell>
          <cell r="H521">
            <v>2.4</v>
          </cell>
          <cell r="I521">
            <v>6</v>
          </cell>
          <cell r="J521">
            <v>2</v>
          </cell>
          <cell r="L521">
            <v>-4.8</v>
          </cell>
          <cell r="N521" t="str">
            <v>54289</v>
          </cell>
          <cell r="O521" t="str">
            <v>QS-Drawing Combined.dwg</v>
          </cell>
        </row>
        <row r="522">
          <cell r="B522" t="str">
            <v>Deduct Wall</v>
          </cell>
          <cell r="D522">
            <v>1</v>
          </cell>
          <cell r="E522">
            <v>-1</v>
          </cell>
          <cell r="H522">
            <v>2.4</v>
          </cell>
          <cell r="I522">
            <v>4</v>
          </cell>
          <cell r="J522">
            <v>1</v>
          </cell>
          <cell r="L522">
            <v>-2.4</v>
          </cell>
          <cell r="N522" t="str">
            <v>5428A</v>
          </cell>
          <cell r="O522" t="str">
            <v>QS-Drawing Combined.dwg</v>
          </cell>
        </row>
        <row r="523">
          <cell r="B523" t="str">
            <v>Deduct Wall</v>
          </cell>
          <cell r="D523">
            <v>1</v>
          </cell>
          <cell r="E523">
            <v>-1</v>
          </cell>
          <cell r="H523">
            <v>2.4</v>
          </cell>
          <cell r="I523">
            <v>4</v>
          </cell>
          <cell r="J523">
            <v>1</v>
          </cell>
          <cell r="L523">
            <v>-2.4</v>
          </cell>
          <cell r="N523" t="str">
            <v>5428B</v>
          </cell>
          <cell r="O523" t="str">
            <v>QS-Drawing Combined.dwg</v>
          </cell>
        </row>
        <row r="524">
          <cell r="B524" t="str">
            <v>Column Wall</v>
          </cell>
          <cell r="D524">
            <v>1</v>
          </cell>
          <cell r="E524">
            <v>1</v>
          </cell>
          <cell r="H524">
            <v>2.7</v>
          </cell>
          <cell r="I524">
            <v>3.12</v>
          </cell>
          <cell r="J524">
            <v>0.27200000000000002</v>
          </cell>
          <cell r="L524">
            <v>0.73440000000000005</v>
          </cell>
          <cell r="N524" t="str">
            <v>54710</v>
          </cell>
          <cell r="O524" t="str">
            <v>QS-Drawing Combined.dwg</v>
          </cell>
        </row>
        <row r="525">
          <cell r="B525" t="str">
            <v>Top Slab</v>
          </cell>
          <cell r="D525">
            <v>1</v>
          </cell>
          <cell r="E525">
            <v>1</v>
          </cell>
          <cell r="H525">
            <v>0.2</v>
          </cell>
          <cell r="I525">
            <v>12.4</v>
          </cell>
          <cell r="J525">
            <v>6.72</v>
          </cell>
          <cell r="L525">
            <v>1.3440000000000001</v>
          </cell>
          <cell r="N525" t="str">
            <v>54712</v>
          </cell>
          <cell r="O525" t="str">
            <v>QS-Drawing Combined.dwg</v>
          </cell>
        </row>
        <row r="527">
          <cell r="A527" t="str">
            <v>1.3.R</v>
          </cell>
          <cell r="B527" t="str">
            <v>Concrete of 30MPa cylinder for swimming pool pump room and balancing tank</v>
          </cell>
          <cell r="C527" t="str">
            <v>m3</v>
          </cell>
          <cell r="L527">
            <v>21.476320000000008</v>
          </cell>
        </row>
        <row r="528">
          <cell r="B528" t="str">
            <v>Bottom Slab</v>
          </cell>
          <cell r="D528">
            <v>1</v>
          </cell>
          <cell r="E528">
            <v>1</v>
          </cell>
          <cell r="F528">
            <v>4.4240000000000004</v>
          </cell>
          <cell r="J528">
            <v>1.88</v>
          </cell>
          <cell r="L528">
            <v>8.317120000000001</v>
          </cell>
        </row>
        <row r="529">
          <cell r="B529" t="str">
            <v>Wall</v>
          </cell>
          <cell r="D529">
            <v>1</v>
          </cell>
          <cell r="E529">
            <v>1</v>
          </cell>
          <cell r="H529">
            <v>2.1</v>
          </cell>
          <cell r="I529">
            <v>23.792999999999999</v>
          </cell>
          <cell r="J529">
            <v>23.916</v>
          </cell>
          <cell r="L529">
            <v>50.223600000000005</v>
          </cell>
          <cell r="N529" t="str">
            <v>54C1F/4E250</v>
          </cell>
          <cell r="O529" t="str">
            <v>QS-Drawing Combined.dwg</v>
          </cell>
        </row>
        <row r="530">
          <cell r="B530" t="str">
            <v>Deduct Wall</v>
          </cell>
          <cell r="D530">
            <v>1</v>
          </cell>
          <cell r="E530">
            <v>-1</v>
          </cell>
          <cell r="H530">
            <v>2.1</v>
          </cell>
          <cell r="I530">
            <v>13.866</v>
          </cell>
          <cell r="J530">
            <v>11.792</v>
          </cell>
          <cell r="L530">
            <v>-24.763200000000001</v>
          </cell>
          <cell r="N530" t="str">
            <v>4E1F4</v>
          </cell>
          <cell r="O530" t="str">
            <v>QS-Drawing Combined.dwg</v>
          </cell>
        </row>
        <row r="531">
          <cell r="B531" t="str">
            <v>Deduct Wall</v>
          </cell>
          <cell r="D531">
            <v>1</v>
          </cell>
          <cell r="E531">
            <v>-1</v>
          </cell>
          <cell r="H531">
            <v>2.1</v>
          </cell>
          <cell r="I531">
            <v>11.569000000000001</v>
          </cell>
          <cell r="J531">
            <v>7.5659999999999998</v>
          </cell>
          <cell r="L531">
            <v>-15.8886</v>
          </cell>
          <cell r="N531" t="str">
            <v>4E1F5</v>
          </cell>
          <cell r="O531" t="str">
            <v>QS-Drawing Combined.dwg</v>
          </cell>
        </row>
        <row r="532">
          <cell r="B532" t="str">
            <v>Top Slab</v>
          </cell>
          <cell r="D532">
            <v>1</v>
          </cell>
          <cell r="E532">
            <v>1</v>
          </cell>
          <cell r="H532">
            <v>0.15</v>
          </cell>
          <cell r="I532">
            <v>19.75</v>
          </cell>
          <cell r="J532">
            <v>23.916</v>
          </cell>
          <cell r="L532">
            <v>3.5874000000000001</v>
          </cell>
          <cell r="N532" t="str">
            <v>64560</v>
          </cell>
          <cell r="O532" t="str">
            <v>QS-Drawing Combined.dwg</v>
          </cell>
        </row>
        <row r="534">
          <cell r="B534" t="str">
            <v>Supply and Install of plywood/steel plate formwork with steel/wood support,  nails, screws and all necessary items in:</v>
          </cell>
        </row>
        <row r="536">
          <cell r="A536" t="str">
            <v>1.3.S</v>
          </cell>
          <cell r="B536" t="str">
            <v>Formwork for pile caps</v>
          </cell>
          <cell r="C536" t="str">
            <v>m2</v>
          </cell>
          <cell r="L536">
            <v>89.535000000000011</v>
          </cell>
        </row>
        <row r="537">
          <cell r="B537" t="str">
            <v>1P</v>
          </cell>
          <cell r="C537" t="str">
            <v>Nos</v>
          </cell>
          <cell r="D537">
            <v>1</v>
          </cell>
          <cell r="E537">
            <v>19</v>
          </cell>
          <cell r="F537">
            <v>0.6</v>
          </cell>
          <cell r="G537">
            <v>0.6</v>
          </cell>
          <cell r="H537">
            <v>0.65</v>
          </cell>
          <cell r="I537">
            <v>2.4</v>
          </cell>
          <cell r="J537">
            <v>0.36</v>
          </cell>
          <cell r="L537">
            <v>29.64</v>
          </cell>
          <cell r="N537" t="str">
            <v>3BB72/3BB5F/3BB56/3BB50/3BB4A/3BB44/3BB3E/3BB38/3BB32/3BB2C/3BB26/3B9A7/3B9A1/3B99B/3B995/3B489/3B483</v>
          </cell>
          <cell r="O537" t="str">
            <v>QS-Drawing Combined.dwg</v>
          </cell>
        </row>
        <row r="538">
          <cell r="B538" t="str">
            <v>3P</v>
          </cell>
          <cell r="C538" t="str">
            <v>Nos</v>
          </cell>
          <cell r="D538">
            <v>1</v>
          </cell>
          <cell r="E538">
            <v>8</v>
          </cell>
          <cell r="F538">
            <v>1.5</v>
          </cell>
          <cell r="G538">
            <v>1.38</v>
          </cell>
          <cell r="H538">
            <v>0.7</v>
          </cell>
          <cell r="I538">
            <v>5.0999999999999996</v>
          </cell>
          <cell r="J538">
            <v>1.7190000000000001</v>
          </cell>
          <cell r="L538">
            <v>28.559999999999995</v>
          </cell>
          <cell r="N538" t="str">
            <v>3B4C6/3B4C0/3B4BA/3B4B4/3B4AE/3B4A8/3B47D/3B477</v>
          </cell>
          <cell r="O538" t="str">
            <v>QS-Drawing Combined.dwg</v>
          </cell>
        </row>
        <row r="539">
          <cell r="B539" t="str">
            <v>5P</v>
          </cell>
          <cell r="C539" t="str">
            <v>Nos</v>
          </cell>
          <cell r="D539">
            <v>1</v>
          </cell>
          <cell r="E539">
            <v>1</v>
          </cell>
          <cell r="F539">
            <v>1.9</v>
          </cell>
          <cell r="G539">
            <v>1.9</v>
          </cell>
          <cell r="H539">
            <v>0.8</v>
          </cell>
          <cell r="I539">
            <v>7.6</v>
          </cell>
          <cell r="J539">
            <v>3.61</v>
          </cell>
          <cell r="L539">
            <v>6.08</v>
          </cell>
          <cell r="N539" t="str">
            <v>3B4A2</v>
          </cell>
          <cell r="O539" t="str">
            <v>QS-Drawing Combined.dwg</v>
          </cell>
        </row>
        <row r="540">
          <cell r="B540" t="str">
            <v>5P-A</v>
          </cell>
          <cell r="C540" t="str">
            <v>Nos</v>
          </cell>
          <cell r="D540">
            <v>1</v>
          </cell>
          <cell r="E540">
            <v>1</v>
          </cell>
          <cell r="F540">
            <v>2.7250000000000001</v>
          </cell>
          <cell r="G540">
            <v>2.7</v>
          </cell>
          <cell r="H540">
            <v>0.8</v>
          </cell>
          <cell r="I540">
            <v>10.850000000000001</v>
          </cell>
          <cell r="J540">
            <v>7.3575000000000008</v>
          </cell>
          <cell r="L540">
            <v>8.6800000000000015</v>
          </cell>
          <cell r="N540" t="str">
            <v>3B4D2</v>
          </cell>
          <cell r="O540" t="str">
            <v>QS-Drawing Combined.dwg</v>
          </cell>
        </row>
        <row r="541">
          <cell r="B541" t="str">
            <v>6P</v>
          </cell>
          <cell r="C541" t="str">
            <v>Nos</v>
          </cell>
          <cell r="D541">
            <v>1</v>
          </cell>
          <cell r="E541">
            <v>1</v>
          </cell>
          <cell r="F541">
            <v>0.85</v>
          </cell>
          <cell r="G541">
            <v>2.4</v>
          </cell>
          <cell r="H541">
            <v>0.85</v>
          </cell>
          <cell r="I541">
            <v>6.5</v>
          </cell>
          <cell r="J541">
            <v>2.04</v>
          </cell>
          <cell r="L541">
            <v>5.5249999999999995</v>
          </cell>
          <cell r="N541" t="str">
            <v>3B496</v>
          </cell>
          <cell r="O541" t="str">
            <v>QS-Drawing Combined.dwg</v>
          </cell>
        </row>
        <row r="542">
          <cell r="B542" t="str">
            <v>7P</v>
          </cell>
          <cell r="C542" t="str">
            <v>Nos</v>
          </cell>
          <cell r="D542">
            <v>1</v>
          </cell>
          <cell r="E542">
            <v>2</v>
          </cell>
          <cell r="F542">
            <v>0.85</v>
          </cell>
          <cell r="G542">
            <v>2.4</v>
          </cell>
          <cell r="H542">
            <v>0.85</v>
          </cell>
          <cell r="I542">
            <v>6.5</v>
          </cell>
          <cell r="J542">
            <v>2.04</v>
          </cell>
          <cell r="L542">
            <v>11.049999999999999</v>
          </cell>
          <cell r="N542" t="str">
            <v>3B49C/3B490</v>
          </cell>
          <cell r="O542" t="str">
            <v>QS-Drawing Combined.dwg</v>
          </cell>
        </row>
        <row r="544">
          <cell r="A544" t="str">
            <v>1.3.T</v>
          </cell>
          <cell r="B544" t="str">
            <v>Formwork for column stumps</v>
          </cell>
          <cell r="C544" t="str">
            <v>m2</v>
          </cell>
          <cell r="L544">
            <v>61.279999999999994</v>
          </cell>
        </row>
        <row r="546">
          <cell r="A546" t="str">
            <v>1.3.U</v>
          </cell>
          <cell r="B546" t="str">
            <v>Formwork for lift pit</v>
          </cell>
          <cell r="C546" t="str">
            <v>m2</v>
          </cell>
          <cell r="L546">
            <v>25.259999999999998</v>
          </cell>
        </row>
        <row r="547">
          <cell r="B547" t="str">
            <v>Formwork for lift pit</v>
          </cell>
          <cell r="D547">
            <v>1</v>
          </cell>
          <cell r="E547">
            <v>1</v>
          </cell>
          <cell r="H547">
            <v>1.5</v>
          </cell>
          <cell r="I547">
            <v>16.84</v>
          </cell>
          <cell r="J547">
            <v>25.259999999999998</v>
          </cell>
          <cell r="L547">
            <v>25.259999999999998</v>
          </cell>
        </row>
        <row r="549">
          <cell r="A549" t="str">
            <v>1.3.V</v>
          </cell>
          <cell r="B549" t="str">
            <v>Formwork for water tank</v>
          </cell>
          <cell r="C549" t="str">
            <v>m2</v>
          </cell>
          <cell r="L549">
            <v>112.32100000000001</v>
          </cell>
        </row>
        <row r="550">
          <cell r="B550" t="str">
            <v>WTBH1 600X650 ThkSlab-250(mm)</v>
          </cell>
          <cell r="D550">
            <v>1</v>
          </cell>
          <cell r="E550">
            <v>1</v>
          </cell>
          <cell r="F550">
            <v>4.4400000000000004</v>
          </cell>
          <cell r="G550">
            <v>0.6</v>
          </cell>
          <cell r="H550">
            <v>0.65</v>
          </cell>
          <cell r="I550">
            <v>1.3</v>
          </cell>
          <cell r="J550">
            <v>5.7720000000000011</v>
          </cell>
          <cell r="L550">
            <v>5.7720000000000011</v>
          </cell>
          <cell r="N550" t="str">
            <v>5421D</v>
          </cell>
          <cell r="O550" t="str">
            <v>QS-Drawing Combined.dwg</v>
          </cell>
        </row>
        <row r="551">
          <cell r="B551" t="str">
            <v>WTBH1 600X650 ThkSlab-250(mm)</v>
          </cell>
          <cell r="D551">
            <v>1</v>
          </cell>
          <cell r="E551">
            <v>1</v>
          </cell>
          <cell r="F551">
            <v>4.4400000000000004</v>
          </cell>
          <cell r="G551">
            <v>0.6</v>
          </cell>
          <cell r="H551">
            <v>0.65</v>
          </cell>
          <cell r="I551">
            <v>1.3</v>
          </cell>
          <cell r="J551">
            <v>5.7720000000000011</v>
          </cell>
          <cell r="L551">
            <v>5.7720000000000011</v>
          </cell>
          <cell r="N551" t="str">
            <v>5421F</v>
          </cell>
          <cell r="O551" t="str">
            <v>QS-Drawing Combined.dwg</v>
          </cell>
        </row>
        <row r="552">
          <cell r="B552" t="str">
            <v>WTBV1 600X650 ThkSlab-250(mm)</v>
          </cell>
          <cell r="D552">
            <v>1</v>
          </cell>
          <cell r="E552">
            <v>1</v>
          </cell>
          <cell r="F552">
            <v>1.65</v>
          </cell>
          <cell r="G552">
            <v>0.6</v>
          </cell>
          <cell r="H552">
            <v>0.65</v>
          </cell>
          <cell r="I552">
            <v>1.3</v>
          </cell>
          <cell r="J552">
            <v>2.145</v>
          </cell>
          <cell r="L552">
            <v>2.145</v>
          </cell>
          <cell r="N552" t="str">
            <v>54221</v>
          </cell>
          <cell r="O552" t="str">
            <v>QS-Drawing Combined.dwg</v>
          </cell>
        </row>
        <row r="553">
          <cell r="B553" t="str">
            <v>WTBV1 600X650 ThkSlab-250(mm)</v>
          </cell>
          <cell r="D553">
            <v>1</v>
          </cell>
          <cell r="E553">
            <v>1</v>
          </cell>
          <cell r="F553">
            <v>1.65</v>
          </cell>
          <cell r="G553">
            <v>0.6</v>
          </cell>
          <cell r="H553">
            <v>0.65</v>
          </cell>
          <cell r="I553">
            <v>1.3</v>
          </cell>
          <cell r="J553">
            <v>2.145</v>
          </cell>
          <cell r="L553">
            <v>2.145</v>
          </cell>
          <cell r="N553" t="str">
            <v>54223</v>
          </cell>
          <cell r="O553" t="str">
            <v>QS-Drawing Combined.dwg</v>
          </cell>
        </row>
        <row r="554">
          <cell r="B554" t="str">
            <v xml:space="preserve">Side Bottom Slab </v>
          </cell>
          <cell r="D554">
            <v>1</v>
          </cell>
          <cell r="E554">
            <v>1</v>
          </cell>
          <cell r="H554">
            <v>0.25</v>
          </cell>
          <cell r="I554">
            <v>16.98</v>
          </cell>
          <cell r="J554">
            <v>4.2450000000000001</v>
          </cell>
          <cell r="L554">
            <v>4.2450000000000001</v>
          </cell>
          <cell r="N554" t="str">
            <v>54224</v>
          </cell>
          <cell r="O554" t="str">
            <v>QS-Drawing Combined.dwg</v>
          </cell>
        </row>
        <row r="555">
          <cell r="B555" t="str">
            <v>Wall</v>
          </cell>
          <cell r="D555">
            <v>1</v>
          </cell>
          <cell r="E555">
            <v>1</v>
          </cell>
          <cell r="H555">
            <v>2</v>
          </cell>
          <cell r="I555">
            <v>38.340000000000003</v>
          </cell>
          <cell r="J555">
            <v>76.680000000000007</v>
          </cell>
          <cell r="L555">
            <v>76.680000000000007</v>
          </cell>
          <cell r="N555" t="str">
            <v>5425F</v>
          </cell>
          <cell r="O555" t="str">
            <v>QS-Drawing Combined.dwg</v>
          </cell>
        </row>
        <row r="556">
          <cell r="B556" t="str">
            <v>Top Slab</v>
          </cell>
          <cell r="D556">
            <v>1</v>
          </cell>
          <cell r="E556">
            <v>1</v>
          </cell>
          <cell r="F556">
            <v>5.29</v>
          </cell>
          <cell r="G556">
            <v>2.5</v>
          </cell>
          <cell r="H556">
            <v>0.15</v>
          </cell>
          <cell r="I556">
            <v>15.58</v>
          </cell>
          <cell r="J556">
            <v>13.225</v>
          </cell>
          <cell r="L556">
            <v>15.561999999999999</v>
          </cell>
          <cell r="N556" t="str">
            <v>54284</v>
          </cell>
          <cell r="O556" t="str">
            <v>QS-Drawing Combined.dwg</v>
          </cell>
        </row>
        <row r="558">
          <cell r="A558" t="str">
            <v>1.3.W</v>
          </cell>
          <cell r="B558" t="str">
            <v>Formwork for septic tank</v>
          </cell>
          <cell r="C558" t="str">
            <v>m2</v>
          </cell>
          <cell r="L558">
            <v>84.084000000000003</v>
          </cell>
        </row>
        <row r="559">
          <cell r="B559" t="str">
            <v xml:space="preserve">Side Bottom Slab </v>
          </cell>
          <cell r="D559">
            <v>1</v>
          </cell>
          <cell r="E559">
            <v>1</v>
          </cell>
          <cell r="H559">
            <v>0.25</v>
          </cell>
          <cell r="I559">
            <v>12.4</v>
          </cell>
          <cell r="J559">
            <v>3.1</v>
          </cell>
          <cell r="L559">
            <v>3.1</v>
          </cell>
        </row>
        <row r="560">
          <cell r="B560" t="str">
            <v>Wall</v>
          </cell>
          <cell r="D560">
            <v>1</v>
          </cell>
          <cell r="E560">
            <v>1</v>
          </cell>
          <cell r="H560">
            <v>2.4</v>
          </cell>
          <cell r="I560">
            <v>26.4</v>
          </cell>
          <cell r="J560">
            <v>63.359999999999992</v>
          </cell>
          <cell r="L560">
            <v>63.359999999999992</v>
          </cell>
        </row>
        <row r="561">
          <cell r="B561" t="str">
            <v>Top Wall</v>
          </cell>
          <cell r="D561">
            <v>1</v>
          </cell>
          <cell r="E561">
            <v>1</v>
          </cell>
          <cell r="H561">
            <v>2.7</v>
          </cell>
          <cell r="I561">
            <v>3.12</v>
          </cell>
          <cell r="J561">
            <v>8.4240000000000013</v>
          </cell>
          <cell r="L561">
            <v>8.4240000000000013</v>
          </cell>
        </row>
        <row r="562">
          <cell r="B562" t="str">
            <v>Top Slab</v>
          </cell>
          <cell r="D562">
            <v>1</v>
          </cell>
          <cell r="E562">
            <v>1</v>
          </cell>
          <cell r="H562">
            <v>0.2</v>
          </cell>
          <cell r="I562">
            <v>12.4</v>
          </cell>
          <cell r="J562">
            <v>6.72</v>
          </cell>
          <cell r="L562">
            <v>9.1999999999999993</v>
          </cell>
          <cell r="N562" t="str">
            <v>54713</v>
          </cell>
          <cell r="O562" t="str">
            <v>QS-Drawing Combined.dwg</v>
          </cell>
        </row>
        <row r="564">
          <cell r="A564" t="str">
            <v>1.3.X</v>
          </cell>
          <cell r="B564" t="str">
            <v>Formwork for swimming pool pump room and balancing tank</v>
          </cell>
          <cell r="C564" t="str">
            <v>m2</v>
          </cell>
          <cell r="L564">
            <v>123.64489999999999</v>
          </cell>
        </row>
        <row r="565">
          <cell r="B565" t="str">
            <v>Side bottom Slab</v>
          </cell>
          <cell r="D565">
            <v>1</v>
          </cell>
          <cell r="E565">
            <v>1</v>
          </cell>
          <cell r="H565">
            <v>0.25</v>
          </cell>
          <cell r="I565">
            <v>7.52</v>
          </cell>
          <cell r="J565">
            <v>1.88</v>
          </cell>
          <cell r="L565">
            <v>1.88</v>
          </cell>
        </row>
        <row r="566">
          <cell r="B566" t="str">
            <v>Wall</v>
          </cell>
          <cell r="D566">
            <v>1</v>
          </cell>
          <cell r="E566">
            <v>1</v>
          </cell>
          <cell r="H566">
            <v>2.1</v>
          </cell>
          <cell r="I566">
            <v>45.183999999999997</v>
          </cell>
          <cell r="J566">
            <v>94.886399999999995</v>
          </cell>
          <cell r="L566">
            <v>94.886399999999995</v>
          </cell>
        </row>
        <row r="567">
          <cell r="B567" t="str">
            <v>Top Slab</v>
          </cell>
          <cell r="D567">
            <v>1</v>
          </cell>
          <cell r="E567">
            <v>1</v>
          </cell>
          <cell r="H567">
            <v>0.15</v>
          </cell>
          <cell r="I567">
            <v>19.75</v>
          </cell>
          <cell r="J567">
            <v>23.916</v>
          </cell>
          <cell r="L567">
            <v>26.878499999999999</v>
          </cell>
          <cell r="N567" t="str">
            <v>4E229</v>
          </cell>
          <cell r="O567" t="str">
            <v>QS-Drawing Combined.dwg</v>
          </cell>
        </row>
        <row r="569">
          <cell r="B569" t="str">
            <v>Supply and Install of steel reinforcement bar including bar cuting, bar bending and installation in:</v>
          </cell>
        </row>
        <row r="571">
          <cell r="A571" t="str">
            <v>1.3.Y</v>
          </cell>
          <cell r="B571" t="str">
            <v>Reinforcement for pile caps (SD265 &amp; SD390)</v>
          </cell>
          <cell r="C571" t="str">
            <v>kg</v>
          </cell>
          <cell r="L571">
            <v>4398.7389999999996</v>
          </cell>
        </row>
        <row r="573">
          <cell r="A573" t="str">
            <v>1.3.Z</v>
          </cell>
          <cell r="B573" t="str">
            <v>Reinforcement for column stumps (SD265 &amp; SD390)</v>
          </cell>
          <cell r="C573" t="str">
            <v>kg</v>
          </cell>
          <cell r="L573">
            <v>3076.7710000000002</v>
          </cell>
        </row>
        <row r="575">
          <cell r="A575" t="str">
            <v>1.3.AA</v>
          </cell>
          <cell r="B575" t="str">
            <v>Reinforcement for lift pit (SD265 &amp; SD390)</v>
          </cell>
          <cell r="C575" t="str">
            <v>kg</v>
          </cell>
          <cell r="L575">
            <v>562.60599999999999</v>
          </cell>
        </row>
        <row r="577">
          <cell r="A577" t="str">
            <v>1.3.AB</v>
          </cell>
          <cell r="B577" t="str">
            <v>Reinforcement for water tank</v>
          </cell>
          <cell r="C577" t="str">
            <v>kg</v>
          </cell>
          <cell r="L577">
            <v>2300.3490000000002</v>
          </cell>
        </row>
        <row r="579">
          <cell r="A579" t="str">
            <v>1.3.AC</v>
          </cell>
          <cell r="B579" t="str">
            <v>Reinforcement for septic tank</v>
          </cell>
          <cell r="C579" t="str">
            <v>kg</v>
          </cell>
          <cell r="L579">
            <v>1612.8430000000001</v>
          </cell>
        </row>
        <row r="581">
          <cell r="A581" t="str">
            <v>1.3.AD</v>
          </cell>
          <cell r="B581" t="str">
            <v>Reinforcement for swimming pool pump room and balancing tank</v>
          </cell>
          <cell r="C581" t="str">
            <v>kg</v>
          </cell>
          <cell r="L581">
            <v>3263.107</v>
          </cell>
        </row>
        <row r="584">
          <cell r="B584" t="str">
            <v>2.0 SUPER STRUCTUR WORKS</v>
          </cell>
        </row>
        <row r="587">
          <cell r="B587" t="str">
            <v>2.1 STRUCTURAL WORKS</v>
          </cell>
        </row>
        <row r="589">
          <cell r="B589" t="str">
            <v>2.1.1 GROUND FLOOR</v>
          </cell>
        </row>
        <row r="591">
          <cell r="B591" t="str">
            <v>Supply, Pumping, Casting, Vibrated reinforced concrete, Grade C30 in:</v>
          </cell>
        </row>
        <row r="592">
          <cell r="B592">
            <v>4000</v>
          </cell>
        </row>
        <row r="593">
          <cell r="A593" t="str">
            <v>2.1.1.AE</v>
          </cell>
          <cell r="B593" t="str">
            <v>Concrete of 30MPa cylinder for column</v>
          </cell>
          <cell r="C593" t="str">
            <v>m3</v>
          </cell>
          <cell r="L593">
            <v>12.8268</v>
          </cell>
          <cell r="U593">
            <v>167.58000000000004</v>
          </cell>
        </row>
        <row r="594">
          <cell r="B594" t="str">
            <v>PC1-4000(mm) Height</v>
          </cell>
          <cell r="D594">
            <v>1</v>
          </cell>
          <cell r="E594">
            <v>1</v>
          </cell>
          <cell r="F594">
            <v>0.2</v>
          </cell>
          <cell r="G594">
            <v>0.2</v>
          </cell>
          <cell r="H594">
            <v>4.2</v>
          </cell>
          <cell r="I594">
            <v>0.8</v>
          </cell>
          <cell r="J594">
            <v>0.04</v>
          </cell>
          <cell r="L594">
            <v>0.16800000000000001</v>
          </cell>
          <cell r="N594" t="str">
            <v>5B8F5</v>
          </cell>
          <cell r="O594" t="str">
            <v>QS-Drawing Combined.dwg</v>
          </cell>
          <cell r="U594">
            <v>3.3600000000000003</v>
          </cell>
        </row>
        <row r="595">
          <cell r="B595" t="str">
            <v>PC1-4000(mm) Height</v>
          </cell>
          <cell r="D595">
            <v>1</v>
          </cell>
          <cell r="E595">
            <v>1</v>
          </cell>
          <cell r="F595">
            <v>0.2</v>
          </cell>
          <cell r="G595">
            <v>0.2</v>
          </cell>
          <cell r="H595">
            <v>4.2</v>
          </cell>
          <cell r="I595">
            <v>0.8</v>
          </cell>
          <cell r="J595">
            <v>0.04</v>
          </cell>
          <cell r="L595">
            <v>0.16800000000000001</v>
          </cell>
          <cell r="N595" t="str">
            <v>5B8F4</v>
          </cell>
          <cell r="O595" t="str">
            <v>QS-Drawing Combined.dwg</v>
          </cell>
          <cell r="U595">
            <v>3.3600000000000003</v>
          </cell>
        </row>
        <row r="596">
          <cell r="B596" t="str">
            <v>PC1-4000(mm) Height</v>
          </cell>
          <cell r="D596">
            <v>1</v>
          </cell>
          <cell r="E596">
            <v>1</v>
          </cell>
          <cell r="F596">
            <v>0.2</v>
          </cell>
          <cell r="G596">
            <v>0.2</v>
          </cell>
          <cell r="H596">
            <v>4.2</v>
          </cell>
          <cell r="I596">
            <v>0.8</v>
          </cell>
          <cell r="J596">
            <v>0.04</v>
          </cell>
          <cell r="L596">
            <v>0.16800000000000001</v>
          </cell>
          <cell r="N596" t="str">
            <v>5BD47</v>
          </cell>
          <cell r="O596" t="str">
            <v>QS-Drawing Combined.dwg</v>
          </cell>
          <cell r="U596">
            <v>3.3600000000000003</v>
          </cell>
        </row>
        <row r="597">
          <cell r="B597" t="str">
            <v>PC1-4000(mm) Height</v>
          </cell>
          <cell r="D597">
            <v>1</v>
          </cell>
          <cell r="E597">
            <v>1</v>
          </cell>
          <cell r="F597">
            <v>0.2</v>
          </cell>
          <cell r="G597">
            <v>0.2</v>
          </cell>
          <cell r="H597">
            <v>4.2</v>
          </cell>
          <cell r="I597">
            <v>0.8</v>
          </cell>
          <cell r="J597">
            <v>0.04</v>
          </cell>
          <cell r="L597">
            <v>0.16800000000000001</v>
          </cell>
          <cell r="N597" t="str">
            <v>5B8F7</v>
          </cell>
          <cell r="O597" t="str">
            <v>QS-Drawing Combined.dwg</v>
          </cell>
          <cell r="U597">
            <v>3.3600000000000003</v>
          </cell>
        </row>
        <row r="598">
          <cell r="B598" t="str">
            <v>PC1-4000(mm) Height</v>
          </cell>
          <cell r="D598">
            <v>1</v>
          </cell>
          <cell r="E598">
            <v>1</v>
          </cell>
          <cell r="F598">
            <v>0.2</v>
          </cell>
          <cell r="G598">
            <v>0.2</v>
          </cell>
          <cell r="H598">
            <v>4.2</v>
          </cell>
          <cell r="I598">
            <v>0.8</v>
          </cell>
          <cell r="J598">
            <v>0.04</v>
          </cell>
          <cell r="L598">
            <v>0.16800000000000001</v>
          </cell>
          <cell r="N598" t="str">
            <v>5BD50</v>
          </cell>
          <cell r="O598" t="str">
            <v>QS-Drawing Combined.dwg</v>
          </cell>
          <cell r="U598">
            <v>3.3600000000000003</v>
          </cell>
        </row>
        <row r="599">
          <cell r="B599" t="str">
            <v>PC1-4000(mm) Height</v>
          </cell>
          <cell r="D599">
            <v>1</v>
          </cell>
          <cell r="E599">
            <v>1</v>
          </cell>
          <cell r="F599">
            <v>0.2</v>
          </cell>
          <cell r="G599">
            <v>0.2</v>
          </cell>
          <cell r="H599">
            <v>4.2</v>
          </cell>
          <cell r="I599">
            <v>0.8</v>
          </cell>
          <cell r="J599">
            <v>0.04</v>
          </cell>
          <cell r="L599">
            <v>0.16800000000000001</v>
          </cell>
          <cell r="N599" t="str">
            <v>5B8F6</v>
          </cell>
          <cell r="O599" t="str">
            <v>QS-Drawing Combined.dwg</v>
          </cell>
          <cell r="U599">
            <v>3.3600000000000003</v>
          </cell>
        </row>
        <row r="600">
          <cell r="B600" t="str">
            <v>PC1-4000(mm) Height</v>
          </cell>
          <cell r="D600">
            <v>1</v>
          </cell>
          <cell r="E600">
            <v>1</v>
          </cell>
          <cell r="F600">
            <v>0.2</v>
          </cell>
          <cell r="G600">
            <v>0.2</v>
          </cell>
          <cell r="H600">
            <v>4.2</v>
          </cell>
          <cell r="I600">
            <v>0.8</v>
          </cell>
          <cell r="J600">
            <v>0.04</v>
          </cell>
          <cell r="L600">
            <v>0.16800000000000001</v>
          </cell>
          <cell r="N600" t="str">
            <v>5B8F8</v>
          </cell>
          <cell r="O600" t="str">
            <v>QS-Drawing Combined.dwg</v>
          </cell>
          <cell r="U600">
            <v>3.3600000000000003</v>
          </cell>
        </row>
        <row r="601">
          <cell r="B601" t="str">
            <v>TC1-4000(mm) Height</v>
          </cell>
          <cell r="D601">
            <v>1</v>
          </cell>
          <cell r="E601">
            <v>1</v>
          </cell>
          <cell r="F601">
            <v>0.2</v>
          </cell>
          <cell r="G601">
            <v>0.2</v>
          </cell>
          <cell r="H601">
            <v>4.2</v>
          </cell>
          <cell r="I601">
            <v>0.8</v>
          </cell>
          <cell r="J601">
            <v>0.04</v>
          </cell>
          <cell r="L601">
            <v>0.16800000000000001</v>
          </cell>
          <cell r="N601" t="str">
            <v>5B8FB</v>
          </cell>
          <cell r="O601" t="str">
            <v>QS-Drawing Combined.dwg</v>
          </cell>
          <cell r="U601">
            <v>3.3600000000000003</v>
          </cell>
        </row>
        <row r="602">
          <cell r="B602" t="str">
            <v>TC2-4000(mm) Height</v>
          </cell>
          <cell r="D602">
            <v>1</v>
          </cell>
          <cell r="E602">
            <v>1</v>
          </cell>
          <cell r="F602">
            <v>0.2</v>
          </cell>
          <cell r="G602">
            <v>0.2</v>
          </cell>
          <cell r="H602">
            <v>4.2</v>
          </cell>
          <cell r="I602">
            <v>0.8</v>
          </cell>
          <cell r="J602">
            <v>0.04</v>
          </cell>
          <cell r="L602">
            <v>0.16800000000000001</v>
          </cell>
          <cell r="N602" t="str">
            <v>5B8FC</v>
          </cell>
          <cell r="O602" t="str">
            <v>QS-Drawing Combined.dwg</v>
          </cell>
          <cell r="U602">
            <v>3.3600000000000003</v>
          </cell>
        </row>
        <row r="603">
          <cell r="B603" t="str">
            <v>TC3-4000(mm) Height</v>
          </cell>
          <cell r="D603">
            <v>1</v>
          </cell>
          <cell r="E603">
            <v>1</v>
          </cell>
          <cell r="F603">
            <v>0.2</v>
          </cell>
          <cell r="G603">
            <v>0.2</v>
          </cell>
          <cell r="H603">
            <v>4.2</v>
          </cell>
          <cell r="I603">
            <v>0.8</v>
          </cell>
          <cell r="J603">
            <v>0.04</v>
          </cell>
          <cell r="L603">
            <v>0.16800000000000001</v>
          </cell>
          <cell r="N603" t="str">
            <v>5B8FD</v>
          </cell>
          <cell r="O603" t="str">
            <v>QS-Drawing Combined.dwg</v>
          </cell>
          <cell r="U603">
            <v>3.3600000000000003</v>
          </cell>
        </row>
        <row r="604">
          <cell r="B604" t="str">
            <v>TC4-4000(mm) Height</v>
          </cell>
          <cell r="D604">
            <v>1</v>
          </cell>
          <cell r="E604">
            <v>1</v>
          </cell>
          <cell r="F604">
            <v>0.2</v>
          </cell>
          <cell r="G604">
            <v>0.2</v>
          </cell>
          <cell r="H604">
            <v>4.2</v>
          </cell>
          <cell r="I604">
            <v>0.8</v>
          </cell>
          <cell r="J604">
            <v>0.04</v>
          </cell>
          <cell r="L604">
            <v>0.16800000000000001</v>
          </cell>
          <cell r="N604" t="str">
            <v>5B8FE</v>
          </cell>
          <cell r="O604" t="str">
            <v>QS-Drawing Combined.dwg</v>
          </cell>
          <cell r="U604">
            <v>3.3600000000000003</v>
          </cell>
        </row>
        <row r="605">
          <cell r="B605" t="str">
            <v>TC5-4000(mm) Height</v>
          </cell>
          <cell r="D605">
            <v>1</v>
          </cell>
          <cell r="E605">
            <v>1</v>
          </cell>
          <cell r="F605">
            <v>0.2</v>
          </cell>
          <cell r="G605">
            <v>0.2</v>
          </cell>
          <cell r="H605">
            <v>4.2</v>
          </cell>
          <cell r="I605">
            <v>0.8</v>
          </cell>
          <cell r="J605">
            <v>0.04</v>
          </cell>
          <cell r="L605">
            <v>0.16800000000000001</v>
          </cell>
          <cell r="N605" t="str">
            <v>5B8FF</v>
          </cell>
          <cell r="O605" t="str">
            <v>QS-Drawing Combined.dwg</v>
          </cell>
          <cell r="U605">
            <v>3.3600000000000003</v>
          </cell>
        </row>
        <row r="606">
          <cell r="B606" t="str">
            <v>TC6-4000(mm) Height</v>
          </cell>
          <cell r="D606">
            <v>1</v>
          </cell>
          <cell r="E606">
            <v>1</v>
          </cell>
          <cell r="F606">
            <v>0.2</v>
          </cell>
          <cell r="G606">
            <v>0.2</v>
          </cell>
          <cell r="H606">
            <v>4.2</v>
          </cell>
          <cell r="I606">
            <v>0.8</v>
          </cell>
          <cell r="J606">
            <v>0.04</v>
          </cell>
          <cell r="L606">
            <v>0.16800000000000001</v>
          </cell>
          <cell r="N606" t="str">
            <v>5B900</v>
          </cell>
          <cell r="O606" t="str">
            <v>QS-Drawing Combined.dwg</v>
          </cell>
          <cell r="U606">
            <v>3.3600000000000003</v>
          </cell>
        </row>
        <row r="607">
          <cell r="B607" t="str">
            <v>PC2-4000(mm) Height</v>
          </cell>
          <cell r="D607">
            <v>1</v>
          </cell>
          <cell r="E607">
            <v>1</v>
          </cell>
          <cell r="F607">
            <v>0.25</v>
          </cell>
          <cell r="G607">
            <v>0.25</v>
          </cell>
          <cell r="H607">
            <v>4.2</v>
          </cell>
          <cell r="I607">
            <v>1</v>
          </cell>
          <cell r="J607">
            <v>6.3E-2</v>
          </cell>
          <cell r="L607">
            <v>0.2646</v>
          </cell>
          <cell r="N607" t="str">
            <v>5B8F9</v>
          </cell>
          <cell r="O607" t="str">
            <v>QS-Drawing Combined.dwg</v>
          </cell>
          <cell r="U607">
            <v>4.2</v>
          </cell>
        </row>
        <row r="608">
          <cell r="B608" t="str">
            <v>PC2-4000(mm) Height</v>
          </cell>
          <cell r="D608">
            <v>1</v>
          </cell>
          <cell r="E608">
            <v>1</v>
          </cell>
          <cell r="F608">
            <v>0.25</v>
          </cell>
          <cell r="G608">
            <v>0.25</v>
          </cell>
          <cell r="H608">
            <v>4.2</v>
          </cell>
          <cell r="I608">
            <v>1</v>
          </cell>
          <cell r="J608">
            <v>6.2E-2</v>
          </cell>
          <cell r="L608">
            <v>0.26040000000000002</v>
          </cell>
          <cell r="N608" t="str">
            <v>5B8FA</v>
          </cell>
          <cell r="O608" t="str">
            <v>QS-Drawing Combined.dwg</v>
          </cell>
          <cell r="U608">
            <v>4.2</v>
          </cell>
        </row>
        <row r="609">
          <cell r="B609" t="str">
            <v>C9-4000(mm) Height</v>
          </cell>
          <cell r="D609">
            <v>1</v>
          </cell>
          <cell r="E609">
            <v>1</v>
          </cell>
          <cell r="F609">
            <v>0.25</v>
          </cell>
          <cell r="G609">
            <v>0.5</v>
          </cell>
          <cell r="H609">
            <v>4.2</v>
          </cell>
          <cell r="I609">
            <v>1.5</v>
          </cell>
          <cell r="J609">
            <v>0.125</v>
          </cell>
          <cell r="L609">
            <v>0.52500000000000002</v>
          </cell>
          <cell r="N609" t="str">
            <v>5B901</v>
          </cell>
          <cell r="O609" t="str">
            <v>QS-Drawing Combined.dwg</v>
          </cell>
          <cell r="U609">
            <v>6.3000000000000007</v>
          </cell>
        </row>
        <row r="610">
          <cell r="B610" t="str">
            <v>C10-4000(mm) Height</v>
          </cell>
          <cell r="D610">
            <v>1</v>
          </cell>
          <cell r="E610">
            <v>1</v>
          </cell>
          <cell r="F610">
            <v>0.25</v>
          </cell>
          <cell r="G610">
            <v>0.5</v>
          </cell>
          <cell r="H610">
            <v>4.2</v>
          </cell>
          <cell r="I610">
            <v>1.5</v>
          </cell>
          <cell r="J610">
            <v>0.125</v>
          </cell>
          <cell r="L610">
            <v>0.52500000000000002</v>
          </cell>
          <cell r="N610" t="str">
            <v>5B902</v>
          </cell>
          <cell r="O610" t="str">
            <v>QS-Drawing Combined.dwg</v>
          </cell>
          <cell r="U610">
            <v>6.3000000000000007</v>
          </cell>
        </row>
        <row r="611">
          <cell r="B611" t="str">
            <v>C11-4000(mm) Height</v>
          </cell>
          <cell r="D611">
            <v>1</v>
          </cell>
          <cell r="E611">
            <v>1</v>
          </cell>
          <cell r="F611">
            <v>0.25</v>
          </cell>
          <cell r="G611">
            <v>0.5</v>
          </cell>
          <cell r="H611">
            <v>4.2</v>
          </cell>
          <cell r="I611">
            <v>1.5</v>
          </cell>
          <cell r="J611">
            <v>0.125</v>
          </cell>
          <cell r="L611">
            <v>0.52500000000000002</v>
          </cell>
          <cell r="N611" t="str">
            <v>5B903</v>
          </cell>
          <cell r="O611" t="str">
            <v>QS-Drawing Combined.dwg</v>
          </cell>
          <cell r="U611">
            <v>6.3000000000000007</v>
          </cell>
        </row>
        <row r="612">
          <cell r="B612" t="str">
            <v>C12-4000(mm) Height</v>
          </cell>
          <cell r="D612">
            <v>1</v>
          </cell>
          <cell r="E612">
            <v>1</v>
          </cell>
          <cell r="F612">
            <v>0.25</v>
          </cell>
          <cell r="G612">
            <v>0.5</v>
          </cell>
          <cell r="H612">
            <v>4.2</v>
          </cell>
          <cell r="I612">
            <v>1.5</v>
          </cell>
          <cell r="J612">
            <v>0.125</v>
          </cell>
          <cell r="L612">
            <v>0.52500000000000002</v>
          </cell>
          <cell r="N612" t="str">
            <v>5B904</v>
          </cell>
          <cell r="O612" t="str">
            <v>QS-Drawing Combined.dwg</v>
          </cell>
          <cell r="U612">
            <v>6.3000000000000007</v>
          </cell>
        </row>
        <row r="613">
          <cell r="B613" t="str">
            <v>C5-4000(mm) Height</v>
          </cell>
          <cell r="D613">
            <v>1</v>
          </cell>
          <cell r="E613">
            <v>1</v>
          </cell>
          <cell r="F613">
            <v>0.25</v>
          </cell>
          <cell r="G613">
            <v>0.5</v>
          </cell>
          <cell r="H613">
            <v>4.2</v>
          </cell>
          <cell r="I613">
            <v>1.5</v>
          </cell>
          <cell r="J613">
            <v>0.125</v>
          </cell>
          <cell r="L613">
            <v>0.52500000000000002</v>
          </cell>
          <cell r="N613" t="str">
            <v>5B905</v>
          </cell>
          <cell r="O613" t="str">
            <v>QS-Drawing Combined.dwg</v>
          </cell>
          <cell r="U613">
            <v>6.3000000000000007</v>
          </cell>
        </row>
        <row r="614">
          <cell r="B614" t="str">
            <v>C6-4000(mm) Height</v>
          </cell>
          <cell r="D614">
            <v>1</v>
          </cell>
          <cell r="E614">
            <v>1</v>
          </cell>
          <cell r="F614">
            <v>0.25</v>
          </cell>
          <cell r="G614">
            <v>0.5</v>
          </cell>
          <cell r="H614">
            <v>4.2</v>
          </cell>
          <cell r="I614">
            <v>1.5</v>
          </cell>
          <cell r="J614">
            <v>0.125</v>
          </cell>
          <cell r="L614">
            <v>0.52500000000000002</v>
          </cell>
          <cell r="N614" t="str">
            <v>5B906</v>
          </cell>
          <cell r="O614" t="str">
            <v>QS-Drawing Combined.dwg</v>
          </cell>
          <cell r="U614">
            <v>6.3000000000000007</v>
          </cell>
        </row>
        <row r="615">
          <cell r="B615" t="str">
            <v>C7-4000(mm) Height</v>
          </cell>
          <cell r="D615">
            <v>1</v>
          </cell>
          <cell r="E615">
            <v>1</v>
          </cell>
          <cell r="F615">
            <v>0.3</v>
          </cell>
          <cell r="G615">
            <v>1</v>
          </cell>
          <cell r="H615">
            <v>4.2</v>
          </cell>
          <cell r="I615">
            <v>2.6</v>
          </cell>
          <cell r="J615">
            <v>0.3</v>
          </cell>
          <cell r="L615">
            <v>1.26</v>
          </cell>
          <cell r="N615" t="str">
            <v>5B907</v>
          </cell>
          <cell r="O615" t="str">
            <v>QS-Drawing Combined.dwg</v>
          </cell>
          <cell r="U615">
            <v>10.920000000000002</v>
          </cell>
        </row>
        <row r="616">
          <cell r="B616" t="str">
            <v>C8-4000(mm) Height</v>
          </cell>
          <cell r="D616">
            <v>1</v>
          </cell>
          <cell r="E616">
            <v>1</v>
          </cell>
          <cell r="F616">
            <v>0.25</v>
          </cell>
          <cell r="G616">
            <v>1</v>
          </cell>
          <cell r="H616">
            <v>4.2</v>
          </cell>
          <cell r="I616">
            <v>2.5</v>
          </cell>
          <cell r="J616">
            <v>0.25</v>
          </cell>
          <cell r="L616">
            <v>1.05</v>
          </cell>
          <cell r="N616" t="str">
            <v>5B908</v>
          </cell>
          <cell r="O616" t="str">
            <v>QS-Drawing Combined.dwg</v>
          </cell>
          <cell r="U616">
            <v>10.5</v>
          </cell>
        </row>
        <row r="617">
          <cell r="B617" t="str">
            <v>C3-4000(mm) Height</v>
          </cell>
          <cell r="D617">
            <v>1</v>
          </cell>
          <cell r="E617">
            <v>1</v>
          </cell>
          <cell r="F617">
            <v>0.3</v>
          </cell>
          <cell r="G617">
            <v>1</v>
          </cell>
          <cell r="H617">
            <v>4.2</v>
          </cell>
          <cell r="I617">
            <v>2.6</v>
          </cell>
          <cell r="J617">
            <v>0.3</v>
          </cell>
          <cell r="L617">
            <v>1.26</v>
          </cell>
          <cell r="N617" t="str">
            <v>5B909</v>
          </cell>
          <cell r="O617" t="str">
            <v>QS-Drawing Combined.dwg</v>
          </cell>
          <cell r="U617">
            <v>10.920000000000002</v>
          </cell>
        </row>
        <row r="618">
          <cell r="B618" t="str">
            <v>C4-4000(mm) Height</v>
          </cell>
          <cell r="D618">
            <v>1</v>
          </cell>
          <cell r="E618">
            <v>1</v>
          </cell>
          <cell r="F618">
            <v>0.25</v>
          </cell>
          <cell r="G618">
            <v>1</v>
          </cell>
          <cell r="H618">
            <v>4.2</v>
          </cell>
          <cell r="I618">
            <v>2.5</v>
          </cell>
          <cell r="J618">
            <v>0.25</v>
          </cell>
          <cell r="L618">
            <v>1.05</v>
          </cell>
          <cell r="N618" t="str">
            <v>5B90A</v>
          </cell>
          <cell r="O618" t="str">
            <v>QS-Drawing Combined.dwg</v>
          </cell>
          <cell r="U618">
            <v>10.5</v>
          </cell>
        </row>
        <row r="619">
          <cell r="B619" t="str">
            <v>C14-4000(mm) Height</v>
          </cell>
          <cell r="D619">
            <v>1</v>
          </cell>
          <cell r="E619">
            <v>1</v>
          </cell>
          <cell r="F619">
            <v>0.25</v>
          </cell>
          <cell r="G619">
            <v>0.25</v>
          </cell>
          <cell r="H619">
            <v>4.2</v>
          </cell>
          <cell r="I619">
            <v>1</v>
          </cell>
          <cell r="J619">
            <v>6.2E-2</v>
          </cell>
          <cell r="L619">
            <v>0.26040000000000002</v>
          </cell>
          <cell r="N619" t="str">
            <v>5B90B</v>
          </cell>
          <cell r="O619" t="str">
            <v>QS-Drawing Combined.dwg</v>
          </cell>
          <cell r="U619">
            <v>4.2</v>
          </cell>
        </row>
        <row r="620">
          <cell r="B620" t="str">
            <v>C1-4000(mm) Height</v>
          </cell>
          <cell r="D620">
            <v>1</v>
          </cell>
          <cell r="E620">
            <v>1</v>
          </cell>
          <cell r="F620">
            <v>0.3</v>
          </cell>
          <cell r="G620">
            <v>0.5</v>
          </cell>
          <cell r="H620">
            <v>4.2</v>
          </cell>
          <cell r="I620">
            <v>1.6</v>
          </cell>
          <cell r="J620">
            <v>0.15</v>
          </cell>
          <cell r="L620">
            <v>0.63</v>
          </cell>
          <cell r="N620" t="str">
            <v>5B90C</v>
          </cell>
          <cell r="O620" t="str">
            <v>QS-Drawing Combined.dwg</v>
          </cell>
          <cell r="U620">
            <v>6.7200000000000006</v>
          </cell>
        </row>
        <row r="621">
          <cell r="B621" t="str">
            <v>TPC-4000(mm) Height</v>
          </cell>
          <cell r="D621">
            <v>1</v>
          </cell>
          <cell r="E621">
            <v>1</v>
          </cell>
          <cell r="F621">
            <v>0.2</v>
          </cell>
          <cell r="G621">
            <v>0.2</v>
          </cell>
          <cell r="H621">
            <v>4.2</v>
          </cell>
          <cell r="I621">
            <v>0.8</v>
          </cell>
          <cell r="J621">
            <v>0.04</v>
          </cell>
          <cell r="L621">
            <v>0.16800000000000001</v>
          </cell>
          <cell r="N621" t="str">
            <v>5B90D</v>
          </cell>
          <cell r="O621" t="str">
            <v>QS-Drawing Combined.dwg</v>
          </cell>
          <cell r="U621">
            <v>3.3600000000000003</v>
          </cell>
        </row>
        <row r="622">
          <cell r="B622" t="str">
            <v>TPC-4000(mm) Height</v>
          </cell>
          <cell r="D622">
            <v>1</v>
          </cell>
          <cell r="E622">
            <v>1</v>
          </cell>
          <cell r="F622">
            <v>0.2</v>
          </cell>
          <cell r="G622">
            <v>0.2</v>
          </cell>
          <cell r="H622">
            <v>4.2</v>
          </cell>
          <cell r="I622">
            <v>0.8</v>
          </cell>
          <cell r="J622">
            <v>0.04</v>
          </cell>
          <cell r="L622">
            <v>0.16800000000000001</v>
          </cell>
          <cell r="N622" t="str">
            <v>5B90E</v>
          </cell>
          <cell r="O622" t="str">
            <v>QS-Drawing Combined.dwg</v>
          </cell>
          <cell r="U622">
            <v>3.3600000000000003</v>
          </cell>
        </row>
        <row r="623">
          <cell r="B623" t="str">
            <v>C2-4000(mm) Height</v>
          </cell>
          <cell r="D623">
            <v>1</v>
          </cell>
          <cell r="E623">
            <v>1</v>
          </cell>
          <cell r="F623">
            <v>0.25</v>
          </cell>
          <cell r="G623">
            <v>0.5</v>
          </cell>
          <cell r="H623">
            <v>4.2</v>
          </cell>
          <cell r="I623">
            <v>1.5</v>
          </cell>
          <cell r="J623">
            <v>0.125</v>
          </cell>
          <cell r="L623">
            <v>0.52500000000000002</v>
          </cell>
          <cell r="N623" t="str">
            <v>5B90F</v>
          </cell>
          <cell r="O623" t="str">
            <v>QS-Drawing Combined.dwg</v>
          </cell>
          <cell r="U623">
            <v>6.3000000000000007</v>
          </cell>
        </row>
        <row r="624">
          <cell r="B624" t="str">
            <v>C13-4000(mm) Height</v>
          </cell>
          <cell r="D624">
            <v>1</v>
          </cell>
          <cell r="E624">
            <v>1</v>
          </cell>
          <cell r="F624">
            <v>0.25</v>
          </cell>
          <cell r="G624">
            <v>0.25</v>
          </cell>
          <cell r="H624">
            <v>4.2</v>
          </cell>
          <cell r="I624">
            <v>1</v>
          </cell>
          <cell r="J624">
            <v>6.2E-2</v>
          </cell>
          <cell r="L624">
            <v>0.26040000000000002</v>
          </cell>
          <cell r="N624" t="str">
            <v>5B910</v>
          </cell>
          <cell r="O624" t="str">
            <v>QS-Drawing Combined.dwg</v>
          </cell>
          <cell r="U624">
            <v>4.2</v>
          </cell>
        </row>
        <row r="625">
          <cell r="B625" t="str">
            <v>PC1-4000(mm) Height</v>
          </cell>
          <cell r="D625">
            <v>1</v>
          </cell>
          <cell r="E625">
            <v>1</v>
          </cell>
          <cell r="F625">
            <v>0.2</v>
          </cell>
          <cell r="G625">
            <v>0.2</v>
          </cell>
          <cell r="H625">
            <v>4.2</v>
          </cell>
          <cell r="I625">
            <v>0.8</v>
          </cell>
          <cell r="J625">
            <v>0.04</v>
          </cell>
          <cell r="L625">
            <v>0.16800000000000001</v>
          </cell>
          <cell r="N625" t="str">
            <v>5B911</v>
          </cell>
          <cell r="O625" t="str">
            <v>QS-Drawing Combined.dwg</v>
          </cell>
          <cell r="U625">
            <v>3.3600000000000003</v>
          </cell>
        </row>
        <row r="626">
          <cell r="B626" t="str">
            <v>PC1-4000(mm) Height</v>
          </cell>
          <cell r="D626">
            <v>1</v>
          </cell>
          <cell r="E626">
            <v>1</v>
          </cell>
          <cell r="F626">
            <v>0.2</v>
          </cell>
          <cell r="G626">
            <v>0.2</v>
          </cell>
          <cell r="H626">
            <v>4.2</v>
          </cell>
          <cell r="I626">
            <v>0.8</v>
          </cell>
          <cell r="J626">
            <v>0.04</v>
          </cell>
          <cell r="L626">
            <v>0.16800000000000001</v>
          </cell>
          <cell r="N626" t="str">
            <v>5B912</v>
          </cell>
          <cell r="O626" t="str">
            <v>QS-Drawing Combined.dwg</v>
          </cell>
          <cell r="U626">
            <v>3.3600000000000003</v>
          </cell>
        </row>
        <row r="628">
          <cell r="A628" t="str">
            <v>2.1.1.AF</v>
          </cell>
          <cell r="B628" t="str">
            <v>Concrete of 30MPa cylinder for lift</v>
          </cell>
          <cell r="C628" t="str">
            <v>m3</v>
          </cell>
          <cell r="L628">
            <v>6.6830400000000019</v>
          </cell>
          <cell r="U628">
            <v>68.467800000000011</v>
          </cell>
        </row>
        <row r="629">
          <cell r="B629" t="str">
            <v>LIFT CORE-4200(mm) Height</v>
          </cell>
          <cell r="D629">
            <v>1</v>
          </cell>
          <cell r="E629">
            <v>1</v>
          </cell>
          <cell r="F629">
            <v>2.2890000000000001</v>
          </cell>
          <cell r="G629">
            <v>2.3260000000000001</v>
          </cell>
          <cell r="H629">
            <v>4.2</v>
          </cell>
          <cell r="I629">
            <v>9.2289999999999992</v>
          </cell>
          <cell r="J629">
            <v>5.3230000000000004</v>
          </cell>
          <cell r="L629">
            <v>22.356600000000004</v>
          </cell>
          <cell r="N629" t="str">
            <v>5BD8B</v>
          </cell>
          <cell r="O629" t="str">
            <v>QS-Drawing Combined.dwg</v>
          </cell>
          <cell r="U629">
            <v>38.761800000000001</v>
          </cell>
        </row>
        <row r="630">
          <cell r="B630" t="str">
            <v>LIFT CORE-4200(mm) Height</v>
          </cell>
          <cell r="D630">
            <v>1</v>
          </cell>
          <cell r="E630">
            <v>-1</v>
          </cell>
          <cell r="F630">
            <v>1.89</v>
          </cell>
          <cell r="G630">
            <v>1.915</v>
          </cell>
          <cell r="H630">
            <v>4.2</v>
          </cell>
          <cell r="I630">
            <v>7.61</v>
          </cell>
          <cell r="J630">
            <v>3.6190000000000002</v>
          </cell>
          <cell r="L630">
            <v>-15.199800000000002</v>
          </cell>
          <cell r="N630" t="str">
            <v>5BD8C</v>
          </cell>
          <cell r="O630" t="str">
            <v>QS-Drawing Combined.dwg</v>
          </cell>
          <cell r="U630">
            <v>31.962000000000003</v>
          </cell>
        </row>
        <row r="631">
          <cell r="B631" t="str">
            <v>Deducted open wall 200 (mm)</v>
          </cell>
          <cell r="D631">
            <v>1</v>
          </cell>
          <cell r="E631">
            <v>-1</v>
          </cell>
          <cell r="F631">
            <v>0.94</v>
          </cell>
          <cell r="G631">
            <v>0.21</v>
          </cell>
          <cell r="H631">
            <v>2.4</v>
          </cell>
          <cell r="L631">
            <v>-0.47375999999999996</v>
          </cell>
          <cell r="N631" t="str">
            <v>5BDA9</v>
          </cell>
          <cell r="O631" t="str">
            <v>QS-Drawing Combined.dwg</v>
          </cell>
          <cell r="U631">
            <v>-2.2559999999999998</v>
          </cell>
        </row>
        <row r="633">
          <cell r="A633" t="str">
            <v>2.1.1.AG</v>
          </cell>
          <cell r="B633" t="str">
            <v>Concrete of 30MPa cylinder for beam</v>
          </cell>
          <cell r="C633" t="str">
            <v>m3</v>
          </cell>
          <cell r="L633">
            <v>31.184994999999997</v>
          </cell>
          <cell r="U633">
            <v>196.74589999999992</v>
          </cell>
        </row>
        <row r="634">
          <cell r="B634" t="str">
            <v>GBH1        250x850 ThkSlab-150(mm)</v>
          </cell>
          <cell r="D634">
            <v>1</v>
          </cell>
          <cell r="E634">
            <v>1</v>
          </cell>
          <cell r="F634">
            <v>1.95</v>
          </cell>
          <cell r="G634">
            <v>0.85</v>
          </cell>
          <cell r="H634">
            <v>0.8</v>
          </cell>
          <cell r="L634">
            <v>1.3260000000000001</v>
          </cell>
          <cell r="N634" t="str">
            <v>6203F</v>
          </cell>
          <cell r="O634" t="str">
            <v>QS-Drawing Combined.dwg</v>
          </cell>
          <cell r="T634">
            <v>1.6575</v>
          </cell>
          <cell r="U634">
            <v>3.12</v>
          </cell>
        </row>
        <row r="635">
          <cell r="B635" t="str">
            <v>GBH1        250x900 ThkSlab-150(mm)</v>
          </cell>
          <cell r="D635">
            <v>1</v>
          </cell>
          <cell r="E635">
            <v>1</v>
          </cell>
          <cell r="F635">
            <v>5.75</v>
          </cell>
          <cell r="G635">
            <v>0.85</v>
          </cell>
          <cell r="H635">
            <v>0.75</v>
          </cell>
          <cell r="L635">
            <v>3.6656250000000004</v>
          </cell>
          <cell r="N635" t="str">
            <v>62041</v>
          </cell>
          <cell r="O635" t="str">
            <v>QS-Drawing Combined.dwg</v>
          </cell>
          <cell r="T635">
            <v>4.8875000000000002</v>
          </cell>
          <cell r="U635">
            <v>8.625</v>
          </cell>
        </row>
        <row r="636">
          <cell r="B636" t="str">
            <v>GBH1a  250x450 ThkSlab-150(mm)</v>
          </cell>
          <cell r="D636">
            <v>1</v>
          </cell>
          <cell r="E636">
            <v>1</v>
          </cell>
          <cell r="F636">
            <v>4.75</v>
          </cell>
          <cell r="G636">
            <v>0.25</v>
          </cell>
          <cell r="H636">
            <v>0.30000000000000004</v>
          </cell>
          <cell r="L636">
            <v>0.35625000000000007</v>
          </cell>
          <cell r="N636" t="str">
            <v>62043</v>
          </cell>
          <cell r="O636" t="str">
            <v>QS-Drawing Combined.dwg</v>
          </cell>
          <cell r="T636">
            <v>1.1875</v>
          </cell>
          <cell r="U636">
            <v>2.8500000000000005</v>
          </cell>
        </row>
        <row r="637">
          <cell r="B637" t="str">
            <v>GBH3       250x600 ThkSlab-200(mm)</v>
          </cell>
          <cell r="D637">
            <v>1</v>
          </cell>
          <cell r="E637">
            <v>1</v>
          </cell>
          <cell r="F637">
            <v>7.7</v>
          </cell>
          <cell r="G637">
            <v>0.25</v>
          </cell>
          <cell r="H637">
            <v>0.39999999999999997</v>
          </cell>
          <cell r="L637">
            <v>0.76999999999999991</v>
          </cell>
          <cell r="N637" t="str">
            <v>62045</v>
          </cell>
          <cell r="O637" t="str">
            <v>QS-Drawing Combined.dwg</v>
          </cell>
          <cell r="T637">
            <v>1.925</v>
          </cell>
          <cell r="U637">
            <v>6.1599999999999993</v>
          </cell>
        </row>
        <row r="638">
          <cell r="B638" t="str">
            <v>GBH3a 250x700/750 ThkSlab-200(mm)</v>
          </cell>
          <cell r="D638">
            <v>1</v>
          </cell>
          <cell r="E638">
            <v>1</v>
          </cell>
          <cell r="F638">
            <v>4.75</v>
          </cell>
          <cell r="G638">
            <v>0.7</v>
          </cell>
          <cell r="H638">
            <v>0.55000000000000004</v>
          </cell>
          <cell r="L638">
            <v>1.8287500000000001</v>
          </cell>
          <cell r="N638" t="str">
            <v>62047</v>
          </cell>
          <cell r="O638" t="str">
            <v>QS-Drawing Combined.dwg</v>
          </cell>
          <cell r="T638">
            <v>3.3249999999999997</v>
          </cell>
          <cell r="U638">
            <v>5.2250000000000005</v>
          </cell>
        </row>
        <row r="639">
          <cell r="B639" t="str">
            <v>GBH4      250x600 ThkSlab-200(mm)</v>
          </cell>
          <cell r="D639">
            <v>1</v>
          </cell>
          <cell r="E639">
            <v>1</v>
          </cell>
          <cell r="F639">
            <v>7.75</v>
          </cell>
          <cell r="G639">
            <v>0.25</v>
          </cell>
          <cell r="H639">
            <v>0.39999999999999997</v>
          </cell>
          <cell r="L639">
            <v>0.77499999999999991</v>
          </cell>
          <cell r="N639" t="str">
            <v>62049</v>
          </cell>
          <cell r="O639" t="str">
            <v>QS-Drawing Combined.dwg</v>
          </cell>
          <cell r="T639">
            <v>1.9375</v>
          </cell>
          <cell r="U639">
            <v>6.1999999999999993</v>
          </cell>
        </row>
        <row r="640">
          <cell r="B640" t="str">
            <v>GBH5 250x900 ThkSlab-200(mm)</v>
          </cell>
          <cell r="D640">
            <v>1</v>
          </cell>
          <cell r="E640">
            <v>1</v>
          </cell>
          <cell r="F640">
            <v>5.625</v>
          </cell>
          <cell r="G640">
            <v>0.25</v>
          </cell>
          <cell r="H640">
            <v>0.7</v>
          </cell>
          <cell r="L640">
            <v>0.98437499999999989</v>
          </cell>
          <cell r="N640" t="str">
            <v>6204B</v>
          </cell>
          <cell r="O640" t="str">
            <v>QS-Drawing Combined.dwg</v>
          </cell>
          <cell r="T640">
            <v>1.40625</v>
          </cell>
          <cell r="U640">
            <v>7.8749999999999991</v>
          </cell>
        </row>
        <row r="641">
          <cell r="B641" t="str">
            <v>GBH5a 250x600 ThkSlab-200(mm)</v>
          </cell>
          <cell r="D641">
            <v>1</v>
          </cell>
          <cell r="E641">
            <v>1</v>
          </cell>
          <cell r="F641">
            <v>5.125</v>
          </cell>
          <cell r="G641">
            <v>0.25</v>
          </cell>
          <cell r="H641">
            <v>0.39999999999999997</v>
          </cell>
          <cell r="L641">
            <v>0.51249999999999996</v>
          </cell>
          <cell r="N641" t="str">
            <v>6204D</v>
          </cell>
          <cell r="O641" t="str">
            <v>QS-Drawing Combined.dwg</v>
          </cell>
          <cell r="T641">
            <v>1.28125</v>
          </cell>
          <cell r="U641">
            <v>4.0999999999999996</v>
          </cell>
        </row>
        <row r="642">
          <cell r="B642" t="str">
            <v>GBH5b        250x600 ThkSlab-200(mm)</v>
          </cell>
          <cell r="D642">
            <v>1</v>
          </cell>
          <cell r="E642">
            <v>1</v>
          </cell>
          <cell r="F642">
            <v>7.7</v>
          </cell>
          <cell r="G642">
            <v>0.25</v>
          </cell>
          <cell r="H642">
            <v>0.39999999999999997</v>
          </cell>
          <cell r="L642">
            <v>0.76999999999999991</v>
          </cell>
          <cell r="N642" t="str">
            <v>6204F</v>
          </cell>
          <cell r="O642" t="str">
            <v>QS-Drawing Combined.dwg</v>
          </cell>
          <cell r="T642">
            <v>1.925</v>
          </cell>
          <cell r="U642">
            <v>6.1599999999999993</v>
          </cell>
        </row>
        <row r="643">
          <cell r="B643" t="str">
            <v>GBH6 250x600 ThkSlab-200(mm)</v>
          </cell>
          <cell r="D643">
            <v>1</v>
          </cell>
          <cell r="E643">
            <v>1</v>
          </cell>
          <cell r="F643">
            <v>5.7489999999999997</v>
          </cell>
          <cell r="G643">
            <v>0.25</v>
          </cell>
          <cell r="H643">
            <v>0.39999999999999997</v>
          </cell>
          <cell r="L643">
            <v>0.57489999999999997</v>
          </cell>
          <cell r="N643" t="str">
            <v>62051</v>
          </cell>
          <cell r="O643" t="str">
            <v>QS-Drawing Combined.dwg</v>
          </cell>
          <cell r="T643">
            <v>1.4372499999999999</v>
          </cell>
          <cell r="U643">
            <v>4.5991999999999997</v>
          </cell>
        </row>
        <row r="644">
          <cell r="B644" t="str">
            <v>GBH6a 250x600 ThkSlab-200(mm)</v>
          </cell>
          <cell r="D644">
            <v>1</v>
          </cell>
          <cell r="E644">
            <v>1</v>
          </cell>
          <cell r="F644">
            <v>1.48</v>
          </cell>
          <cell r="G644">
            <v>0.25</v>
          </cell>
          <cell r="H644">
            <v>0.39999999999999997</v>
          </cell>
          <cell r="L644">
            <v>0.14799999999999999</v>
          </cell>
          <cell r="N644" t="str">
            <v>62053</v>
          </cell>
          <cell r="O644" t="str">
            <v>QS-Drawing Combined.dwg</v>
          </cell>
          <cell r="T644">
            <v>0.37</v>
          </cell>
          <cell r="U644">
            <v>1.1839999999999999</v>
          </cell>
        </row>
        <row r="645">
          <cell r="B645" t="str">
            <v>GBH7 250x600 ThkSlab-200(mm)</v>
          </cell>
          <cell r="D645">
            <v>1</v>
          </cell>
          <cell r="E645">
            <v>1</v>
          </cell>
          <cell r="F645">
            <v>1.48</v>
          </cell>
          <cell r="G645">
            <v>0.25</v>
          </cell>
          <cell r="H645">
            <v>0.39999999999999997</v>
          </cell>
          <cell r="L645">
            <v>0.14799999999999999</v>
          </cell>
          <cell r="N645" t="str">
            <v>62055</v>
          </cell>
          <cell r="O645" t="str">
            <v>QS-Drawing Combined.dwg</v>
          </cell>
          <cell r="T645">
            <v>0.37</v>
          </cell>
          <cell r="U645">
            <v>1.1839999999999999</v>
          </cell>
        </row>
        <row r="646">
          <cell r="B646" t="str">
            <v>GBH8 250x600 ThkSlab-200(mm)</v>
          </cell>
          <cell r="D646">
            <v>1</v>
          </cell>
          <cell r="E646">
            <v>1</v>
          </cell>
          <cell r="F646">
            <v>5.75</v>
          </cell>
          <cell r="G646">
            <v>0.25</v>
          </cell>
          <cell r="H646">
            <v>0.39999999999999997</v>
          </cell>
          <cell r="L646">
            <v>0.57499999999999996</v>
          </cell>
          <cell r="N646" t="str">
            <v>62057</v>
          </cell>
          <cell r="O646" t="str">
            <v>QS-Drawing Combined.dwg</v>
          </cell>
          <cell r="T646">
            <v>1.4375</v>
          </cell>
          <cell r="U646">
            <v>4.5999999999999996</v>
          </cell>
        </row>
        <row r="647">
          <cell r="B647" t="str">
            <v>GBH8a 250x600 ThkSlab-200(mm)</v>
          </cell>
          <cell r="D647">
            <v>1</v>
          </cell>
          <cell r="E647">
            <v>1</v>
          </cell>
          <cell r="F647">
            <v>5.25</v>
          </cell>
          <cell r="G647">
            <v>0.25</v>
          </cell>
          <cell r="H647">
            <v>0.39999999999999997</v>
          </cell>
          <cell r="L647">
            <v>0.52499999999999991</v>
          </cell>
          <cell r="N647" t="str">
            <v>62059</v>
          </cell>
          <cell r="O647" t="str">
            <v>QS-Drawing Combined.dwg</v>
          </cell>
          <cell r="T647">
            <v>1.3125</v>
          </cell>
          <cell r="U647">
            <v>4.1999999999999993</v>
          </cell>
        </row>
        <row r="648">
          <cell r="B648" t="str">
            <v>GBH8b 250x600 ThkSlab-200(mm)</v>
          </cell>
          <cell r="D648">
            <v>1</v>
          </cell>
          <cell r="E648">
            <v>1</v>
          </cell>
          <cell r="F648">
            <v>7.5</v>
          </cell>
          <cell r="G648">
            <v>0.25</v>
          </cell>
          <cell r="H648">
            <v>0.39999999999999997</v>
          </cell>
          <cell r="L648">
            <v>0.74999999999999989</v>
          </cell>
          <cell r="N648" t="str">
            <v>6205B</v>
          </cell>
          <cell r="O648" t="str">
            <v>QS-Drawing Combined.dwg</v>
          </cell>
          <cell r="T648">
            <v>1.875</v>
          </cell>
          <cell r="U648">
            <v>5.9999999999999991</v>
          </cell>
        </row>
        <row r="649">
          <cell r="B649" t="str">
            <v>GBH9 300x850 ThkSlab-200(mm)</v>
          </cell>
          <cell r="D649">
            <v>1</v>
          </cell>
          <cell r="E649">
            <v>1</v>
          </cell>
          <cell r="F649">
            <v>5.8</v>
          </cell>
          <cell r="G649">
            <v>0.3</v>
          </cell>
          <cell r="H649">
            <v>0.64999999999999991</v>
          </cell>
          <cell r="L649">
            <v>1.1309999999999998</v>
          </cell>
          <cell r="N649" t="str">
            <v>6205D</v>
          </cell>
          <cell r="O649" t="str">
            <v>QS-Drawing Combined.dwg</v>
          </cell>
          <cell r="T649">
            <v>1.74</v>
          </cell>
          <cell r="U649">
            <v>7.5399999999999991</v>
          </cell>
        </row>
        <row r="650">
          <cell r="B650" t="str">
            <v>GBH9a 300x850 ThkSlab-200(mm)</v>
          </cell>
          <cell r="D650">
            <v>1</v>
          </cell>
          <cell r="E650">
            <v>1</v>
          </cell>
          <cell r="F650">
            <v>5.3</v>
          </cell>
          <cell r="G650">
            <v>0.3</v>
          </cell>
          <cell r="H650">
            <v>0.64999999999999991</v>
          </cell>
          <cell r="L650">
            <v>1.0334999999999999</v>
          </cell>
          <cell r="N650" t="str">
            <v>6205F</v>
          </cell>
          <cell r="O650" t="str">
            <v>QS-Drawing Combined.dwg</v>
          </cell>
          <cell r="T650">
            <v>1.5899999999999999</v>
          </cell>
          <cell r="U650">
            <v>6.8899999999999988</v>
          </cell>
        </row>
        <row r="651">
          <cell r="B651" t="str">
            <v>GBH9b 300x850 ThkSlab-200(mm)</v>
          </cell>
          <cell r="D651">
            <v>1</v>
          </cell>
          <cell r="E651">
            <v>1</v>
          </cell>
          <cell r="F651">
            <v>7.8</v>
          </cell>
          <cell r="G651">
            <v>0.3</v>
          </cell>
          <cell r="H651">
            <v>0.64999999999999991</v>
          </cell>
          <cell r="L651">
            <v>1.5209999999999997</v>
          </cell>
          <cell r="N651" t="str">
            <v>62061</v>
          </cell>
          <cell r="O651" t="str">
            <v>QS-Drawing Combined.dwg</v>
          </cell>
          <cell r="T651">
            <v>2.34</v>
          </cell>
          <cell r="U651">
            <v>10.139999999999999</v>
          </cell>
        </row>
        <row r="652">
          <cell r="B652" t="str">
            <v>GBV1 250x900 ThkSlab-200(mm)</v>
          </cell>
          <cell r="D652">
            <v>1</v>
          </cell>
          <cell r="E652">
            <v>1</v>
          </cell>
          <cell r="F652">
            <v>5.25</v>
          </cell>
          <cell r="G652">
            <v>0.25</v>
          </cell>
          <cell r="H652">
            <v>0.7</v>
          </cell>
          <cell r="L652">
            <v>0.91874999999999996</v>
          </cell>
          <cell r="N652" t="str">
            <v>62063</v>
          </cell>
          <cell r="O652" t="str">
            <v>QS-Drawing Combined.dwg</v>
          </cell>
          <cell r="T652">
            <v>1.3125</v>
          </cell>
          <cell r="U652">
            <v>7.35</v>
          </cell>
        </row>
        <row r="653">
          <cell r="B653" t="str">
            <v>GBV1a 250x850 ThkSlab-200(mm)</v>
          </cell>
          <cell r="D653">
            <v>1</v>
          </cell>
          <cell r="E653">
            <v>1</v>
          </cell>
          <cell r="F653">
            <v>2.25</v>
          </cell>
          <cell r="G653">
            <v>0.25</v>
          </cell>
          <cell r="H653">
            <v>0.64999999999999991</v>
          </cell>
          <cell r="L653">
            <v>0.36562499999999998</v>
          </cell>
          <cell r="N653" t="str">
            <v>62065</v>
          </cell>
          <cell r="O653" t="str">
            <v>QS-Drawing Combined.dwg</v>
          </cell>
          <cell r="T653">
            <v>0.5625</v>
          </cell>
          <cell r="U653">
            <v>2.9249999999999998</v>
          </cell>
        </row>
        <row r="654">
          <cell r="B654" t="str">
            <v>GBV2 250x600 ThkSlab-200(mm)</v>
          </cell>
          <cell r="D654">
            <v>1</v>
          </cell>
          <cell r="E654">
            <v>1</v>
          </cell>
          <cell r="F654">
            <v>5.5</v>
          </cell>
          <cell r="G654">
            <v>0.25</v>
          </cell>
          <cell r="H654">
            <v>0.39999999999999997</v>
          </cell>
          <cell r="L654">
            <v>0.54999999999999993</v>
          </cell>
          <cell r="N654" t="str">
            <v>62067</v>
          </cell>
          <cell r="O654" t="str">
            <v>QS-Drawing Combined.dwg</v>
          </cell>
          <cell r="T654">
            <v>1.375</v>
          </cell>
          <cell r="U654">
            <v>4.3999999999999995</v>
          </cell>
        </row>
        <row r="655">
          <cell r="B655" t="str">
            <v>GBV2a 250x550 ThkSlab-200(mm)</v>
          </cell>
          <cell r="D655">
            <v>1</v>
          </cell>
          <cell r="E655">
            <v>1</v>
          </cell>
          <cell r="F655">
            <v>2.25</v>
          </cell>
          <cell r="G655">
            <v>0.25</v>
          </cell>
          <cell r="H655">
            <v>0.35000000000000003</v>
          </cell>
          <cell r="L655">
            <v>0.19687500000000002</v>
          </cell>
          <cell r="N655" t="str">
            <v>62069</v>
          </cell>
          <cell r="O655" t="str">
            <v>QS-Drawing Combined.dwg</v>
          </cell>
          <cell r="T655">
            <v>0.5625</v>
          </cell>
          <cell r="U655">
            <v>1.5750000000000002</v>
          </cell>
        </row>
        <row r="656">
          <cell r="B656" t="str">
            <v>GBV3  250x600 ThkSlab-200(mm)</v>
          </cell>
          <cell r="D656">
            <v>1</v>
          </cell>
          <cell r="E656">
            <v>1</v>
          </cell>
          <cell r="F656">
            <v>4.125</v>
          </cell>
          <cell r="G656">
            <v>0.25</v>
          </cell>
          <cell r="H656">
            <v>0.39999999999999997</v>
          </cell>
          <cell r="L656">
            <v>0.41249999999999998</v>
          </cell>
          <cell r="N656" t="str">
            <v>6206B</v>
          </cell>
          <cell r="O656" t="str">
            <v>QS-Drawing Combined.dwg</v>
          </cell>
          <cell r="T656">
            <v>1.03125</v>
          </cell>
          <cell r="U656">
            <v>3.3</v>
          </cell>
        </row>
        <row r="657">
          <cell r="B657" t="str">
            <v>GBV3a 250x600 ThkSlab-200(mm)</v>
          </cell>
          <cell r="D657">
            <v>1</v>
          </cell>
          <cell r="E657">
            <v>1</v>
          </cell>
          <cell r="F657">
            <v>8</v>
          </cell>
          <cell r="G657">
            <v>0.25</v>
          </cell>
          <cell r="H657">
            <v>0.39999999999999997</v>
          </cell>
          <cell r="L657">
            <v>0.79999999999999993</v>
          </cell>
          <cell r="N657" t="str">
            <v>6206D</v>
          </cell>
          <cell r="O657" t="str">
            <v>QS-Drawing Combined.dwg</v>
          </cell>
          <cell r="T657">
            <v>2</v>
          </cell>
          <cell r="U657">
            <v>6.3999999999999995</v>
          </cell>
        </row>
        <row r="658">
          <cell r="B658" t="str">
            <v>GBV3b 250x600 ThkSlab-200(mm)</v>
          </cell>
          <cell r="D658">
            <v>1</v>
          </cell>
          <cell r="E658">
            <v>1</v>
          </cell>
          <cell r="F658">
            <v>5.5</v>
          </cell>
          <cell r="G658">
            <v>0.25</v>
          </cell>
          <cell r="H658">
            <v>0.39999999999999997</v>
          </cell>
          <cell r="L658">
            <v>0.54999999999999993</v>
          </cell>
          <cell r="N658" t="str">
            <v>6206F</v>
          </cell>
          <cell r="O658" t="str">
            <v>QS-Drawing Combined.dwg</v>
          </cell>
          <cell r="T658">
            <v>1.375</v>
          </cell>
          <cell r="U658">
            <v>4.3999999999999995</v>
          </cell>
        </row>
        <row r="659">
          <cell r="B659" t="str">
            <v>GBV3c 250x550 ThkSlab-200(mm)</v>
          </cell>
          <cell r="D659">
            <v>1</v>
          </cell>
          <cell r="E659">
            <v>1</v>
          </cell>
          <cell r="F659">
            <v>2.25</v>
          </cell>
          <cell r="G659">
            <v>0.25</v>
          </cell>
          <cell r="H659">
            <v>0.35000000000000003</v>
          </cell>
          <cell r="L659">
            <v>0.19687500000000002</v>
          </cell>
          <cell r="N659" t="str">
            <v>62071</v>
          </cell>
          <cell r="O659" t="str">
            <v>QS-Drawing Combined.dwg</v>
          </cell>
          <cell r="T659">
            <v>0.5625</v>
          </cell>
          <cell r="U659">
            <v>1.5750000000000002</v>
          </cell>
        </row>
        <row r="660">
          <cell r="B660" t="str">
            <v>GBV4 250x550/600 ThkSlab-200(mm)</v>
          </cell>
          <cell r="D660">
            <v>1</v>
          </cell>
          <cell r="E660">
            <v>1</v>
          </cell>
          <cell r="F660">
            <v>5.125</v>
          </cell>
          <cell r="G660">
            <v>0.55000000000000004</v>
          </cell>
          <cell r="H660">
            <v>0.39999999999999997</v>
          </cell>
          <cell r="L660">
            <v>1.1274999999999999</v>
          </cell>
          <cell r="N660" t="str">
            <v>62073</v>
          </cell>
          <cell r="O660" t="str">
            <v>QS-Drawing Combined.dwg</v>
          </cell>
          <cell r="T660">
            <v>2.8187500000000001</v>
          </cell>
          <cell r="U660">
            <v>4.0999999999999996</v>
          </cell>
        </row>
        <row r="661">
          <cell r="B661" t="str">
            <v>GBV4a               250x600 ThkSlab-200(mm)</v>
          </cell>
          <cell r="D661">
            <v>1</v>
          </cell>
          <cell r="E661">
            <v>1</v>
          </cell>
          <cell r="F661">
            <v>8.75</v>
          </cell>
          <cell r="G661">
            <v>0.25</v>
          </cell>
          <cell r="H661">
            <v>0.39999999999999997</v>
          </cell>
          <cell r="L661">
            <v>0.87499999999999989</v>
          </cell>
          <cell r="N661" t="str">
            <v>62075</v>
          </cell>
          <cell r="O661" t="str">
            <v>QS-Drawing Combined.dwg</v>
          </cell>
          <cell r="T661">
            <v>2.1875</v>
          </cell>
          <cell r="U661">
            <v>6.9999999999999991</v>
          </cell>
        </row>
        <row r="662">
          <cell r="B662" t="str">
            <v>GBV4b 250x600 ThkSlab-200(mm)</v>
          </cell>
          <cell r="D662">
            <v>1</v>
          </cell>
          <cell r="E662">
            <v>1</v>
          </cell>
          <cell r="F662">
            <v>5.75</v>
          </cell>
          <cell r="G662">
            <v>0.25</v>
          </cell>
          <cell r="H662">
            <v>0.39999999999999997</v>
          </cell>
          <cell r="L662">
            <v>0.57499999999999996</v>
          </cell>
          <cell r="N662" t="str">
            <v>62077</v>
          </cell>
          <cell r="O662" t="str">
            <v>QS-Drawing Combined.dwg</v>
          </cell>
          <cell r="T662">
            <v>1.4375</v>
          </cell>
          <cell r="U662">
            <v>4.5999999999999996</v>
          </cell>
        </row>
        <row r="663">
          <cell r="B663" t="str">
            <v>GBV5 250x500/600 ThkSlab-200(mm)</v>
          </cell>
          <cell r="D663">
            <v>1</v>
          </cell>
          <cell r="E663">
            <v>1</v>
          </cell>
          <cell r="F663">
            <v>4.125</v>
          </cell>
          <cell r="G663">
            <v>0.5</v>
          </cell>
          <cell r="H663">
            <v>0.39999999999999997</v>
          </cell>
          <cell r="L663">
            <v>0.82499999999999996</v>
          </cell>
          <cell r="N663" t="str">
            <v>62079</v>
          </cell>
          <cell r="O663" t="str">
            <v>QS-Drawing Combined.dwg</v>
          </cell>
          <cell r="T663">
            <v>2.0625</v>
          </cell>
          <cell r="U663">
            <v>3.3</v>
          </cell>
        </row>
        <row r="664">
          <cell r="B664" t="str">
            <v>GBV5a 250x900 ThkSlab-200(mm)</v>
          </cell>
          <cell r="D664">
            <v>1</v>
          </cell>
          <cell r="E664">
            <v>1</v>
          </cell>
          <cell r="F664">
            <v>8</v>
          </cell>
          <cell r="G664">
            <v>0.25</v>
          </cell>
          <cell r="H664">
            <v>0.7</v>
          </cell>
          <cell r="L664">
            <v>1.4</v>
          </cell>
          <cell r="N664" t="str">
            <v>6207B</v>
          </cell>
          <cell r="O664" t="str">
            <v>QS-Drawing Combined.dwg</v>
          </cell>
          <cell r="T664">
            <v>2</v>
          </cell>
          <cell r="U664">
            <v>11.2</v>
          </cell>
        </row>
        <row r="665">
          <cell r="B665" t="str">
            <v>GBV5b 250x900 ThkSlab-200(mm)</v>
          </cell>
          <cell r="D665">
            <v>1</v>
          </cell>
          <cell r="E665">
            <v>1</v>
          </cell>
          <cell r="F665">
            <v>5.75</v>
          </cell>
          <cell r="G665">
            <v>0.25</v>
          </cell>
          <cell r="H665">
            <v>0.7</v>
          </cell>
          <cell r="L665">
            <v>1.0062499999999999</v>
          </cell>
          <cell r="N665" t="str">
            <v>6207D</v>
          </cell>
          <cell r="O665" t="str">
            <v>QS-Drawing Combined.dwg</v>
          </cell>
          <cell r="T665">
            <v>1.4375</v>
          </cell>
          <cell r="U665">
            <v>8.0499999999999989</v>
          </cell>
        </row>
        <row r="666">
          <cell r="B666" t="str">
            <v>GBV5c 250x850 ThkSlab-200(mm)</v>
          </cell>
          <cell r="D666">
            <v>1</v>
          </cell>
          <cell r="E666">
            <v>1</v>
          </cell>
          <cell r="F666">
            <v>2.25</v>
          </cell>
          <cell r="G666">
            <v>0.25</v>
          </cell>
          <cell r="H666">
            <v>0.64999999999999991</v>
          </cell>
          <cell r="L666">
            <v>0.36562499999999998</v>
          </cell>
          <cell r="N666" t="str">
            <v>6207F</v>
          </cell>
          <cell r="O666" t="str">
            <v>QS-Drawing Combined.dwg</v>
          </cell>
          <cell r="T666">
            <v>0.5625</v>
          </cell>
          <cell r="U666">
            <v>2.9249999999999998</v>
          </cell>
        </row>
        <row r="667">
          <cell r="B667" t="str">
            <v>GBH2 250x450 ThkSlab-200(mm)</v>
          </cell>
          <cell r="D667">
            <v>1</v>
          </cell>
          <cell r="E667">
            <v>1</v>
          </cell>
          <cell r="F667">
            <v>4.75</v>
          </cell>
          <cell r="G667">
            <v>0.25</v>
          </cell>
          <cell r="H667">
            <v>0.25</v>
          </cell>
          <cell r="L667">
            <v>0.296875</v>
          </cell>
          <cell r="N667" t="str">
            <v>62081</v>
          </cell>
          <cell r="O667" t="str">
            <v>QS-Drawing Combined.dwg</v>
          </cell>
          <cell r="T667">
            <v>1.1875</v>
          </cell>
          <cell r="U667">
            <v>2.375</v>
          </cell>
        </row>
        <row r="668">
          <cell r="B668" t="str">
            <v>GBV7 250x450 ThkSlab-200(mm)</v>
          </cell>
          <cell r="D668">
            <v>1</v>
          </cell>
          <cell r="E668">
            <v>1</v>
          </cell>
          <cell r="F668">
            <v>1.621</v>
          </cell>
          <cell r="G668">
            <v>0.25</v>
          </cell>
          <cell r="H668">
            <v>0.25</v>
          </cell>
          <cell r="L668">
            <v>0.1013125</v>
          </cell>
          <cell r="N668" t="str">
            <v>62083</v>
          </cell>
          <cell r="O668" t="str">
            <v>QS-Drawing Combined.dwg</v>
          </cell>
          <cell r="T668">
            <v>0.40525</v>
          </cell>
          <cell r="U668">
            <v>0.8105</v>
          </cell>
        </row>
        <row r="669">
          <cell r="B669" t="str">
            <v>GBV6 250x450/750 ThkSlab-200(mm)</v>
          </cell>
          <cell r="D669">
            <v>1</v>
          </cell>
          <cell r="E669">
            <v>1</v>
          </cell>
          <cell r="F669">
            <v>5.125</v>
          </cell>
          <cell r="G669">
            <v>0.45</v>
          </cell>
          <cell r="H669">
            <v>0.55000000000000004</v>
          </cell>
          <cell r="L669">
            <v>1.2684375000000001</v>
          </cell>
          <cell r="N669" t="str">
            <v>62085</v>
          </cell>
          <cell r="O669" t="str">
            <v>QS-Drawing Combined.dwg</v>
          </cell>
          <cell r="T669">
            <v>2.3062499999999999</v>
          </cell>
          <cell r="U669">
            <v>5.6375000000000002</v>
          </cell>
        </row>
        <row r="670">
          <cell r="B670" t="str">
            <v>PT-GH5 200x300 ThkSlab-150(mm)</v>
          </cell>
          <cell r="D670">
            <v>1</v>
          </cell>
          <cell r="E670">
            <v>1</v>
          </cell>
          <cell r="F670">
            <v>1.72</v>
          </cell>
          <cell r="G670">
            <v>0.2</v>
          </cell>
          <cell r="H670">
            <v>0.15</v>
          </cell>
          <cell r="L670">
            <v>5.16E-2</v>
          </cell>
          <cell r="N670" t="str">
            <v>62087</v>
          </cell>
          <cell r="O670" t="str">
            <v>QS-Drawing Combined.dwg</v>
          </cell>
          <cell r="T670">
            <v>0.34400000000000003</v>
          </cell>
          <cell r="U670">
            <v>0.51600000000000001</v>
          </cell>
        </row>
        <row r="671">
          <cell r="B671" t="str">
            <v>PT-GV5 200x300 ThkSlab-150(mm)</v>
          </cell>
          <cell r="D671">
            <v>1</v>
          </cell>
          <cell r="E671">
            <v>1</v>
          </cell>
          <cell r="F671">
            <v>3.552</v>
          </cell>
          <cell r="G671">
            <v>0.2</v>
          </cell>
          <cell r="H671">
            <v>0.15</v>
          </cell>
          <cell r="L671">
            <v>0.10656</v>
          </cell>
          <cell r="N671" t="str">
            <v>62089</v>
          </cell>
          <cell r="O671" t="str">
            <v>QS-Drawing Combined.dwg</v>
          </cell>
          <cell r="T671">
            <v>0.71040000000000003</v>
          </cell>
          <cell r="U671">
            <v>1.0655999999999999</v>
          </cell>
        </row>
        <row r="672">
          <cell r="B672" t="str">
            <v>PT-GV6 200x300 ThkSlab-150(mm)</v>
          </cell>
          <cell r="D672">
            <v>1</v>
          </cell>
          <cell r="E672">
            <v>1</v>
          </cell>
          <cell r="F672">
            <v>2.7370000000000001</v>
          </cell>
          <cell r="G672">
            <v>0.2</v>
          </cell>
          <cell r="H672">
            <v>0.15</v>
          </cell>
          <cell r="L672">
            <v>8.2110000000000002E-2</v>
          </cell>
          <cell r="N672" t="str">
            <v>6208B</v>
          </cell>
          <cell r="O672" t="str">
            <v>QS-Drawing Combined.dwg</v>
          </cell>
          <cell r="T672">
            <v>0.5474</v>
          </cell>
          <cell r="U672">
            <v>0.82110000000000005</v>
          </cell>
        </row>
        <row r="673">
          <cell r="B673" t="str">
            <v>PT-GV3 250x500 ThkSlab-150(mm)</v>
          </cell>
          <cell r="D673">
            <v>1</v>
          </cell>
          <cell r="E673">
            <v>1</v>
          </cell>
          <cell r="F673">
            <v>3.38</v>
          </cell>
          <cell r="G673">
            <v>0.25</v>
          </cell>
          <cell r="H673">
            <v>0.35</v>
          </cell>
          <cell r="L673">
            <v>0.29574999999999996</v>
          </cell>
          <cell r="N673" t="str">
            <v>6208D</v>
          </cell>
          <cell r="O673" t="str">
            <v>QS-Drawing Combined.dwg</v>
          </cell>
          <cell r="T673">
            <v>0.84499999999999997</v>
          </cell>
          <cell r="U673">
            <v>2.3659999999999997</v>
          </cell>
        </row>
        <row r="674">
          <cell r="B674" t="str">
            <v>PT-GV4 290/200x500 ThkSlab-150(mm)</v>
          </cell>
          <cell r="D674">
            <v>1</v>
          </cell>
          <cell r="E674">
            <v>1</v>
          </cell>
          <cell r="F674">
            <v>3.38</v>
          </cell>
          <cell r="G674">
            <v>0.2</v>
          </cell>
          <cell r="H674">
            <v>0.35</v>
          </cell>
          <cell r="L674">
            <v>0.2366</v>
          </cell>
          <cell r="N674" t="str">
            <v>6208F</v>
          </cell>
          <cell r="O674" t="str">
            <v>QS-Drawing Combined.dwg</v>
          </cell>
          <cell r="T674">
            <v>0.67600000000000005</v>
          </cell>
          <cell r="U674">
            <v>2.3659999999999997</v>
          </cell>
        </row>
        <row r="675">
          <cell r="B675" t="str">
            <v>PT-GV4a 200x500 ThkSlab-150(mm)</v>
          </cell>
          <cell r="D675">
            <v>1</v>
          </cell>
          <cell r="E675">
            <v>1</v>
          </cell>
          <cell r="F675">
            <v>2.5</v>
          </cell>
          <cell r="G675">
            <v>0.2</v>
          </cell>
          <cell r="H675">
            <v>0.35</v>
          </cell>
          <cell r="L675">
            <v>0.17499999999999999</v>
          </cell>
          <cell r="N675" t="str">
            <v>62091</v>
          </cell>
          <cell r="O675" t="str">
            <v>QS-Drawing Combined.dwg</v>
          </cell>
          <cell r="T675">
            <v>0.5</v>
          </cell>
          <cell r="U675">
            <v>1.75</v>
          </cell>
        </row>
        <row r="676">
          <cell r="B676" t="str">
            <v>PT-GH4 250x500 ThkSlab-150(mm)</v>
          </cell>
          <cell r="D676">
            <v>1</v>
          </cell>
          <cell r="E676">
            <v>1</v>
          </cell>
          <cell r="F676">
            <v>4.7</v>
          </cell>
          <cell r="G676">
            <v>0.25</v>
          </cell>
          <cell r="H676">
            <v>0.35</v>
          </cell>
          <cell r="L676">
            <v>0.41125</v>
          </cell>
          <cell r="N676" t="str">
            <v>62093</v>
          </cell>
          <cell r="O676" t="str">
            <v>QS-Drawing Combined.dwg</v>
          </cell>
          <cell r="T676">
            <v>1.175</v>
          </cell>
          <cell r="U676">
            <v>3.29</v>
          </cell>
        </row>
        <row r="677">
          <cell r="B677" t="str">
            <v>PT-GV2 200x300 ThkSlab-100(mm)</v>
          </cell>
          <cell r="D677">
            <v>1</v>
          </cell>
          <cell r="E677">
            <v>1</v>
          </cell>
          <cell r="F677">
            <v>3.12</v>
          </cell>
          <cell r="G677">
            <v>0.2</v>
          </cell>
          <cell r="H677">
            <v>0.19999999999999998</v>
          </cell>
          <cell r="L677">
            <v>0.12480000000000001</v>
          </cell>
          <cell r="N677" t="str">
            <v>62095</v>
          </cell>
          <cell r="O677" t="str">
            <v>QS-Drawing Combined.dwg</v>
          </cell>
          <cell r="T677">
            <v>0.62400000000000011</v>
          </cell>
          <cell r="U677">
            <v>1.248</v>
          </cell>
        </row>
        <row r="678">
          <cell r="B678" t="str">
            <v>PT-GV1/200x300 ThkSlab-100(mm)</v>
          </cell>
          <cell r="D678">
            <v>1</v>
          </cell>
          <cell r="E678">
            <v>1</v>
          </cell>
          <cell r="F678">
            <v>1.92</v>
          </cell>
          <cell r="G678">
            <v>0.2</v>
          </cell>
          <cell r="H678">
            <v>0.19999999999999998</v>
          </cell>
          <cell r="L678">
            <v>7.6799999999999993E-2</v>
          </cell>
          <cell r="N678" t="str">
            <v>62097</v>
          </cell>
          <cell r="O678" t="str">
            <v>QS-Drawing Combined.dwg</v>
          </cell>
          <cell r="T678">
            <v>0.38400000000000001</v>
          </cell>
          <cell r="U678">
            <v>0.7679999999999999</v>
          </cell>
        </row>
        <row r="679">
          <cell r="B679" t="str">
            <v>PT-GV1a/200x300 ThkSlab-100(mm)</v>
          </cell>
          <cell r="D679">
            <v>1</v>
          </cell>
          <cell r="E679">
            <v>1</v>
          </cell>
          <cell r="F679">
            <v>1.2</v>
          </cell>
          <cell r="G679">
            <v>0.2</v>
          </cell>
          <cell r="H679">
            <v>0.19999999999999998</v>
          </cell>
          <cell r="L679">
            <v>4.7999999999999994E-2</v>
          </cell>
          <cell r="N679" t="str">
            <v>62099</v>
          </cell>
          <cell r="O679" t="str">
            <v>QS-Drawing Combined.dwg</v>
          </cell>
          <cell r="T679">
            <v>0.24</v>
          </cell>
          <cell r="U679">
            <v>0.47999999999999993</v>
          </cell>
        </row>
        <row r="680">
          <cell r="B680" t="str">
            <v>PT-GV1/200x300 ThkSlab-100(mm)</v>
          </cell>
          <cell r="D680">
            <v>1</v>
          </cell>
          <cell r="E680">
            <v>1</v>
          </cell>
          <cell r="F680">
            <v>2.9</v>
          </cell>
          <cell r="G680">
            <v>0.2</v>
          </cell>
          <cell r="H680">
            <v>0.19999999999999998</v>
          </cell>
          <cell r="L680">
            <v>0.11599999999999998</v>
          </cell>
          <cell r="N680" t="str">
            <v>6209B</v>
          </cell>
          <cell r="O680" t="str">
            <v>QS-Drawing Combined.dwg</v>
          </cell>
          <cell r="T680">
            <v>0.57999999999999996</v>
          </cell>
          <cell r="U680">
            <v>1.1599999999999999</v>
          </cell>
        </row>
        <row r="681">
          <cell r="B681" t="str">
            <v>PT-GH2 200x300 ThkSlab-100(mm)</v>
          </cell>
          <cell r="D681">
            <v>1</v>
          </cell>
          <cell r="E681">
            <v>1</v>
          </cell>
          <cell r="F681">
            <v>2.95</v>
          </cell>
          <cell r="G681">
            <v>0.2</v>
          </cell>
          <cell r="H681">
            <v>0.19999999999999998</v>
          </cell>
          <cell r="L681">
            <v>0.11800000000000001</v>
          </cell>
          <cell r="N681" t="str">
            <v>6209D</v>
          </cell>
          <cell r="O681" t="str">
            <v>QS-Drawing Combined.dwg</v>
          </cell>
          <cell r="T681">
            <v>0.59000000000000008</v>
          </cell>
          <cell r="U681">
            <v>1.18</v>
          </cell>
        </row>
        <row r="682">
          <cell r="B682" t="str">
            <v>PT-GH1 200x300 ThkSlab-100(mm)</v>
          </cell>
          <cell r="D682">
            <v>1</v>
          </cell>
          <cell r="E682">
            <v>1</v>
          </cell>
          <cell r="F682">
            <v>2.9</v>
          </cell>
          <cell r="G682">
            <v>0.2</v>
          </cell>
          <cell r="H682">
            <v>0.19999999999999998</v>
          </cell>
          <cell r="L682">
            <v>0.11599999999999998</v>
          </cell>
          <cell r="N682" t="str">
            <v>6209F</v>
          </cell>
          <cell r="O682" t="str">
            <v>QS-Drawing Combined.dwg</v>
          </cell>
          <cell r="T682">
            <v>0.57999999999999996</v>
          </cell>
          <cell r="U682">
            <v>1.1599999999999999</v>
          </cell>
        </row>
        <row r="684">
          <cell r="A684" t="str">
            <v>2.1.1.AH</v>
          </cell>
          <cell r="B684" t="str">
            <v>Concrete of 30MPa cylinder for slab</v>
          </cell>
          <cell r="C684" t="str">
            <v>m3</v>
          </cell>
          <cell r="L684">
            <v>63.689925000000009</v>
          </cell>
        </row>
        <row r="685">
          <cell r="B685" t="str">
            <v>PT1</v>
          </cell>
          <cell r="D685">
            <v>1</v>
          </cell>
          <cell r="E685">
            <v>1</v>
          </cell>
          <cell r="F685">
            <v>1.2949999999999999</v>
          </cell>
          <cell r="G685">
            <v>6.7439999999999998</v>
          </cell>
          <cell r="H685">
            <v>0.1</v>
          </cell>
          <cell r="I685">
            <v>16.079000000000001</v>
          </cell>
          <cell r="J685">
            <v>8.7360000000000007</v>
          </cell>
          <cell r="L685">
            <v>0.87360000000000015</v>
          </cell>
          <cell r="N685" t="str">
            <v>62A9F</v>
          </cell>
          <cell r="O685" t="str">
            <v>QS-Drawing Combined.dwg</v>
          </cell>
        </row>
        <row r="686">
          <cell r="B686" t="str">
            <v>PT2</v>
          </cell>
          <cell r="D686">
            <v>1</v>
          </cell>
          <cell r="E686">
            <v>1</v>
          </cell>
          <cell r="F686">
            <v>1.22</v>
          </cell>
          <cell r="G686">
            <v>2.36</v>
          </cell>
          <cell r="H686">
            <v>0.125</v>
          </cell>
          <cell r="I686">
            <v>7.1589999999999998</v>
          </cell>
          <cell r="J686">
            <v>2.879</v>
          </cell>
          <cell r="L686">
            <v>0.359875</v>
          </cell>
          <cell r="N686" t="str">
            <v>62AA0</v>
          </cell>
          <cell r="O686" t="str">
            <v>QS-Drawing Combined.dwg</v>
          </cell>
        </row>
        <row r="687">
          <cell r="B687" t="str">
            <v>PT3</v>
          </cell>
          <cell r="D687">
            <v>1</v>
          </cell>
          <cell r="E687">
            <v>1</v>
          </cell>
          <cell r="F687">
            <v>2.0299999999999998</v>
          </cell>
          <cell r="G687">
            <v>9.5909999999999993</v>
          </cell>
          <cell r="H687">
            <v>0.15</v>
          </cell>
          <cell r="I687">
            <v>23.241</v>
          </cell>
          <cell r="J687">
            <v>19.466999999999999</v>
          </cell>
          <cell r="L687">
            <v>2.9200499999999998</v>
          </cell>
          <cell r="N687" t="str">
            <v>62AA1</v>
          </cell>
          <cell r="O687" t="str">
            <v>QS-Drawing Combined.dwg</v>
          </cell>
        </row>
        <row r="688">
          <cell r="B688" t="str">
            <v>GS</v>
          </cell>
          <cell r="D688">
            <v>1</v>
          </cell>
          <cell r="E688">
            <v>1</v>
          </cell>
          <cell r="F688">
            <v>4.7460000000000004</v>
          </cell>
          <cell r="G688">
            <v>52.164000000000001</v>
          </cell>
          <cell r="H688">
            <v>0.2</v>
          </cell>
          <cell r="I688">
            <v>113.82</v>
          </cell>
          <cell r="J688">
            <v>247.58199999999999</v>
          </cell>
          <cell r="L688">
            <v>49.516400000000004</v>
          </cell>
          <cell r="N688" t="str">
            <v>62AA2</v>
          </cell>
          <cell r="O688" t="str">
            <v>QS-Drawing Combined.dwg</v>
          </cell>
        </row>
        <row r="689">
          <cell r="B689" t="str">
            <v>GS</v>
          </cell>
          <cell r="D689">
            <v>1</v>
          </cell>
          <cell r="E689">
            <v>1</v>
          </cell>
          <cell r="F689">
            <v>2.008</v>
          </cell>
          <cell r="G689">
            <v>3.7210000000000001</v>
          </cell>
          <cell r="H689">
            <v>0.15</v>
          </cell>
          <cell r="I689">
            <v>11.458</v>
          </cell>
          <cell r="J689">
            <v>7.4720000000000004</v>
          </cell>
          <cell r="L689">
            <v>1.1208</v>
          </cell>
          <cell r="N689" t="str">
            <v>62AA3</v>
          </cell>
          <cell r="O689" t="str">
            <v>QS-Drawing Combined.dwg</v>
          </cell>
        </row>
        <row r="690">
          <cell r="B690" t="str">
            <v>GS</v>
          </cell>
          <cell r="D690">
            <v>1</v>
          </cell>
          <cell r="E690">
            <v>1</v>
          </cell>
          <cell r="F690">
            <v>2.782</v>
          </cell>
          <cell r="G690">
            <v>21.324999999999999</v>
          </cell>
          <cell r="H690">
            <v>0.15</v>
          </cell>
          <cell r="I690">
            <v>48.213999999999999</v>
          </cell>
          <cell r="J690">
            <v>59.328000000000003</v>
          </cell>
          <cell r="L690">
            <v>8.8992000000000004</v>
          </cell>
          <cell r="N690" t="str">
            <v>62AA4</v>
          </cell>
          <cell r="O690" t="str">
            <v>QS-Drawing Combined.dwg</v>
          </cell>
        </row>
        <row r="692">
          <cell r="A692" t="str">
            <v>2.1.1.AI</v>
          </cell>
          <cell r="B692" t="str">
            <v>Concrete of 30MPa cylinder for staircase</v>
          </cell>
          <cell r="C692" t="str">
            <v>m3</v>
          </cell>
          <cell r="L692">
            <v>3.2486100000000002</v>
          </cell>
        </row>
        <row r="693">
          <cell r="B693" t="str">
            <v>Total Area:</v>
          </cell>
          <cell r="D693">
            <v>1</v>
          </cell>
          <cell r="E693">
            <v>1</v>
          </cell>
          <cell r="G693">
            <v>1.33</v>
          </cell>
          <cell r="I693">
            <v>6.3719999999999999</v>
          </cell>
          <cell r="J693">
            <v>0.59499999999999997</v>
          </cell>
          <cell r="L693">
            <v>0.79135</v>
          </cell>
          <cell r="N693" t="str">
            <v>639F1</v>
          </cell>
          <cell r="O693" t="str">
            <v>QS-Drawing Combined.dwg</v>
          </cell>
        </row>
        <row r="694">
          <cell r="B694" t="str">
            <v>Total Area:</v>
          </cell>
          <cell r="D694">
            <v>1</v>
          </cell>
          <cell r="E694">
            <v>1</v>
          </cell>
          <cell r="G694">
            <v>1.345</v>
          </cell>
          <cell r="I694">
            <v>6.5270000000000001</v>
          </cell>
          <cell r="J694">
            <v>0.622</v>
          </cell>
          <cell r="L694">
            <v>0.83658999999999994</v>
          </cell>
          <cell r="N694" t="str">
            <v>639FC</v>
          </cell>
          <cell r="O694" t="str">
            <v>QS-Drawing Combined.dwg</v>
          </cell>
        </row>
        <row r="695">
          <cell r="B695" t="str">
            <v>Total Area:</v>
          </cell>
          <cell r="D695">
            <v>1</v>
          </cell>
          <cell r="E695">
            <v>1</v>
          </cell>
          <cell r="G695">
            <v>1.345</v>
          </cell>
          <cell r="I695">
            <v>7.4050000000000002</v>
          </cell>
          <cell r="J695">
            <v>0.71599999999999997</v>
          </cell>
          <cell r="L695">
            <v>0.96301999999999999</v>
          </cell>
          <cell r="N695" t="str">
            <v>639F7</v>
          </cell>
          <cell r="O695" t="str">
            <v>QS-Drawing Combined.dwg</v>
          </cell>
        </row>
        <row r="696">
          <cell r="B696" t="str">
            <v>Total Area:</v>
          </cell>
          <cell r="D696">
            <v>1</v>
          </cell>
          <cell r="E696">
            <v>1</v>
          </cell>
          <cell r="G696">
            <v>0.17499999999999999</v>
          </cell>
          <cell r="I696">
            <v>5.59</v>
          </cell>
          <cell r="J696">
            <v>1.95</v>
          </cell>
          <cell r="L696">
            <v>0.34125</v>
          </cell>
          <cell r="N696" t="str">
            <v>639FD</v>
          </cell>
          <cell r="O696" t="str">
            <v>QS-Drawing Combined.dwg</v>
          </cell>
        </row>
        <row r="697">
          <cell r="B697" t="str">
            <v>Total Area:</v>
          </cell>
          <cell r="D697">
            <v>1</v>
          </cell>
          <cell r="E697">
            <v>1</v>
          </cell>
          <cell r="G697">
            <v>0.17499999999999999</v>
          </cell>
          <cell r="I697">
            <v>5.3789999999999996</v>
          </cell>
          <cell r="J697">
            <v>1.8080000000000001</v>
          </cell>
          <cell r="L697">
            <v>0.31640000000000001</v>
          </cell>
          <cell r="N697" t="str">
            <v>639FE</v>
          </cell>
          <cell r="O697" t="str">
            <v>QS-Drawing Combined.dwg</v>
          </cell>
        </row>
        <row r="699">
          <cell r="B699" t="str">
            <v>Supply and Install of plywood/steel plate formwork with steel/wood support,  nails, screws and all necessary items in:</v>
          </cell>
        </row>
        <row r="701">
          <cell r="A701" t="str">
            <v>2.1.1.AJ</v>
          </cell>
          <cell r="B701" t="str">
            <v>Formwork for column</v>
          </cell>
          <cell r="C701" t="str">
            <v>m2</v>
          </cell>
          <cell r="L701">
            <v>167.58000000000004</v>
          </cell>
        </row>
        <row r="703">
          <cell r="A703" t="str">
            <v>2.1.1.AK</v>
          </cell>
          <cell r="B703" t="str">
            <v>Formwork for lift</v>
          </cell>
          <cell r="C703" t="str">
            <v>m2</v>
          </cell>
          <cell r="L703">
            <v>68.467800000000011</v>
          </cell>
        </row>
        <row r="705">
          <cell r="A705" t="str">
            <v>2.1.1.AL</v>
          </cell>
          <cell r="B705" t="str">
            <v>Formwork for beam</v>
          </cell>
          <cell r="C705" t="str">
            <v>m2</v>
          </cell>
          <cell r="L705">
            <v>196.74589999999992</v>
          </cell>
        </row>
        <row r="707">
          <cell r="A707" t="str">
            <v>2.1.1.AM</v>
          </cell>
          <cell r="B707" t="str">
            <v>Formwork for staircase</v>
          </cell>
          <cell r="C707" t="str">
            <v>m2</v>
          </cell>
          <cell r="L707">
            <v>23.229179999999999</v>
          </cell>
        </row>
        <row r="708">
          <cell r="B708" t="str">
            <v xml:space="preserve">Soffit </v>
          </cell>
          <cell r="D708">
            <v>1</v>
          </cell>
          <cell r="E708">
            <v>1</v>
          </cell>
          <cell r="F708">
            <v>3.411</v>
          </cell>
          <cell r="G708">
            <v>1.33</v>
          </cell>
          <cell r="J708">
            <v>4.5366300000000006</v>
          </cell>
          <cell r="L708">
            <v>4.5366300000000006</v>
          </cell>
        </row>
        <row r="709">
          <cell r="D709">
            <v>1</v>
          </cell>
          <cell r="E709">
            <v>1</v>
          </cell>
          <cell r="F709">
            <v>4.1100000000000003</v>
          </cell>
          <cell r="G709">
            <v>1.345</v>
          </cell>
          <cell r="J709">
            <v>5.5279500000000006</v>
          </cell>
          <cell r="L709">
            <v>5.5279500000000006</v>
          </cell>
        </row>
        <row r="710">
          <cell r="D710">
            <v>1</v>
          </cell>
          <cell r="E710">
            <v>1</v>
          </cell>
          <cell r="F710">
            <v>2.48</v>
          </cell>
          <cell r="G710">
            <v>1.345</v>
          </cell>
          <cell r="J710">
            <v>3.3355999999999999</v>
          </cell>
          <cell r="L710">
            <v>3.3355999999999999</v>
          </cell>
        </row>
        <row r="711">
          <cell r="B711" t="str">
            <v>Side</v>
          </cell>
          <cell r="D711">
            <v>2</v>
          </cell>
          <cell r="E711">
            <v>1</v>
          </cell>
          <cell r="J711">
            <v>2.09</v>
          </cell>
          <cell r="L711">
            <v>4.18</v>
          </cell>
        </row>
        <row r="712">
          <cell r="B712" t="str">
            <v xml:space="preserve">Riser </v>
          </cell>
          <cell r="D712">
            <v>25</v>
          </cell>
          <cell r="E712">
            <v>1</v>
          </cell>
          <cell r="G712">
            <v>1.345</v>
          </cell>
          <cell r="H712">
            <v>0.16800000000000001</v>
          </cell>
          <cell r="J712">
            <v>0.22596000000000002</v>
          </cell>
          <cell r="L712">
            <v>5.6490000000000009</v>
          </cell>
        </row>
        <row r="714">
          <cell r="B714" t="str">
            <v>Supply and Install of steel reinforcement bar including bar cuting, bar bending and installation in:</v>
          </cell>
        </row>
        <row r="716">
          <cell r="A716" t="str">
            <v>2.1.1.AN</v>
          </cell>
          <cell r="B716" t="str">
            <v>Reinforcement for column (SD265 &amp; SD390)</v>
          </cell>
          <cell r="C716" t="str">
            <v>kg</v>
          </cell>
          <cell r="L716">
            <v>5150.75</v>
          </cell>
        </row>
        <row r="718">
          <cell r="A718" t="str">
            <v>2.1.1.AO</v>
          </cell>
          <cell r="B718" t="str">
            <v>Reinforcement for lift (SD265 &amp; SD390)</v>
          </cell>
          <cell r="C718" t="str">
            <v>kg</v>
          </cell>
          <cell r="L718">
            <v>1861.52</v>
          </cell>
        </row>
        <row r="720">
          <cell r="A720" t="str">
            <v>2.1.1.AP</v>
          </cell>
          <cell r="B720" t="str">
            <v>Reinforcement for beam (SD265 &amp; SD390)</v>
          </cell>
          <cell r="C720" t="str">
            <v>kg</v>
          </cell>
          <cell r="L720">
            <v>6280.7749999999996</v>
          </cell>
        </row>
        <row r="722">
          <cell r="A722" t="str">
            <v>2.1.1.AQ</v>
          </cell>
          <cell r="B722" t="str">
            <v>Reinforcement for slab (SD265 &amp; SD390)</v>
          </cell>
          <cell r="C722" t="str">
            <v>kg</v>
          </cell>
          <cell r="L722">
            <v>5485.352275000002</v>
          </cell>
        </row>
        <row r="724">
          <cell r="A724" t="str">
            <v>2.1.1.AR</v>
          </cell>
          <cell r="B724" t="str">
            <v>Reinforcement for staircase (SD265 &amp; SD390)</v>
          </cell>
          <cell r="C724" t="str">
            <v>kg</v>
          </cell>
          <cell r="L724">
            <v>477</v>
          </cell>
          <cell r="DO724" t="str">
            <v>consultant QTY</v>
          </cell>
        </row>
        <row r="726">
          <cell r="B726" t="str">
            <v>2.1.2 FIRST FLOOR</v>
          </cell>
        </row>
        <row r="728">
          <cell r="B728" t="str">
            <v>Supply, Pumping, Casting, Vibrated reinforced concrete, Grade C30 in:</v>
          </cell>
        </row>
        <row r="730">
          <cell r="A730" t="str">
            <v>2.1.2.AS</v>
          </cell>
          <cell r="B730" t="str">
            <v>Concrete of 30MPa cylinder for column</v>
          </cell>
          <cell r="C730" t="str">
            <v>m3</v>
          </cell>
          <cell r="L730">
            <v>7.8625000000000016</v>
          </cell>
          <cell r="U730">
            <v>82.509999999999991</v>
          </cell>
        </row>
        <row r="731">
          <cell r="B731" t="str">
            <v>C1-3700(mm) Height</v>
          </cell>
          <cell r="D731">
            <v>1</v>
          </cell>
          <cell r="E731">
            <v>1</v>
          </cell>
          <cell r="F731">
            <v>0.3</v>
          </cell>
          <cell r="G731">
            <v>0.5</v>
          </cell>
          <cell r="H731">
            <v>3.7</v>
          </cell>
          <cell r="I731">
            <v>1.6</v>
          </cell>
          <cell r="J731">
            <v>0.15</v>
          </cell>
          <cell r="L731">
            <v>0.55500000000000005</v>
          </cell>
          <cell r="N731" t="str">
            <v>625C4</v>
          </cell>
          <cell r="O731" t="str">
            <v>QS-Drawing Combined.dwg</v>
          </cell>
          <cell r="U731">
            <v>5.9200000000000008</v>
          </cell>
        </row>
        <row r="732">
          <cell r="B732" t="str">
            <v>C2-3700(mm) Height</v>
          </cell>
          <cell r="D732">
            <v>1</v>
          </cell>
          <cell r="E732">
            <v>1</v>
          </cell>
          <cell r="F732">
            <v>0.25</v>
          </cell>
          <cell r="G732">
            <v>0.5</v>
          </cell>
          <cell r="H732">
            <v>3.7</v>
          </cell>
          <cell r="I732">
            <v>1.5</v>
          </cell>
          <cell r="J732">
            <v>0.125</v>
          </cell>
          <cell r="L732">
            <v>0.46250000000000002</v>
          </cell>
          <cell r="N732" t="str">
            <v>625C5</v>
          </cell>
          <cell r="O732" t="str">
            <v>QS-Drawing Combined.dwg</v>
          </cell>
          <cell r="U732">
            <v>5.5500000000000007</v>
          </cell>
        </row>
        <row r="733">
          <cell r="B733" t="str">
            <v>C3-3700(mm) Height</v>
          </cell>
          <cell r="D733">
            <v>1</v>
          </cell>
          <cell r="E733">
            <v>1</v>
          </cell>
          <cell r="F733">
            <v>0.3</v>
          </cell>
          <cell r="G733">
            <v>1</v>
          </cell>
          <cell r="H733">
            <v>3.7</v>
          </cell>
          <cell r="I733">
            <v>2.6</v>
          </cell>
          <cell r="J733">
            <v>0.3</v>
          </cell>
          <cell r="L733">
            <v>1.1100000000000001</v>
          </cell>
          <cell r="N733" t="str">
            <v>625C7</v>
          </cell>
          <cell r="O733" t="str">
            <v>QS-Drawing Combined.dwg</v>
          </cell>
          <cell r="U733">
            <v>9.620000000000001</v>
          </cell>
        </row>
        <row r="734">
          <cell r="B734" t="str">
            <v>C4-3700(mm) Height</v>
          </cell>
          <cell r="D734">
            <v>1</v>
          </cell>
          <cell r="E734">
            <v>1</v>
          </cell>
          <cell r="F734">
            <v>0.25</v>
          </cell>
          <cell r="G734">
            <v>1</v>
          </cell>
          <cell r="H734">
            <v>3.7</v>
          </cell>
          <cell r="I734">
            <v>2.5</v>
          </cell>
          <cell r="J734">
            <v>0.25</v>
          </cell>
          <cell r="L734">
            <v>0.92500000000000004</v>
          </cell>
          <cell r="N734" t="str">
            <v>625C8</v>
          </cell>
          <cell r="O734" t="str">
            <v>QS-Drawing Combined.dwg</v>
          </cell>
          <cell r="U734">
            <v>9.25</v>
          </cell>
        </row>
        <row r="735">
          <cell r="B735" t="str">
            <v>C5-3700(mm) Height</v>
          </cell>
          <cell r="D735">
            <v>1</v>
          </cell>
          <cell r="E735">
            <v>1</v>
          </cell>
          <cell r="F735">
            <v>0.25</v>
          </cell>
          <cell r="G735">
            <v>0.5</v>
          </cell>
          <cell r="H735">
            <v>3.7</v>
          </cell>
          <cell r="I735">
            <v>1.5</v>
          </cell>
          <cell r="J735">
            <v>0.125</v>
          </cell>
          <cell r="L735">
            <v>0.46250000000000002</v>
          </cell>
          <cell r="N735" t="str">
            <v>625CA</v>
          </cell>
          <cell r="O735" t="str">
            <v>QS-Drawing Combined.dwg</v>
          </cell>
          <cell r="U735">
            <v>5.5500000000000007</v>
          </cell>
        </row>
        <row r="736">
          <cell r="B736" t="str">
            <v>C6-3700(mm) Height</v>
          </cell>
          <cell r="D736">
            <v>1</v>
          </cell>
          <cell r="E736">
            <v>1</v>
          </cell>
          <cell r="F736">
            <v>0.25</v>
          </cell>
          <cell r="G736">
            <v>0.5</v>
          </cell>
          <cell r="H736">
            <v>3.7</v>
          </cell>
          <cell r="I736">
            <v>1.5</v>
          </cell>
          <cell r="J736">
            <v>0.125</v>
          </cell>
          <cell r="L736">
            <v>0.46250000000000002</v>
          </cell>
          <cell r="N736" t="str">
            <v>625CB</v>
          </cell>
          <cell r="O736" t="str">
            <v>QS-Drawing Combined.dwg</v>
          </cell>
          <cell r="U736">
            <v>5.5500000000000007</v>
          </cell>
        </row>
        <row r="737">
          <cell r="B737" t="str">
            <v>C7-3700(mm) Height</v>
          </cell>
          <cell r="D737">
            <v>1</v>
          </cell>
          <cell r="E737">
            <v>1</v>
          </cell>
          <cell r="F737">
            <v>0.3</v>
          </cell>
          <cell r="G737">
            <v>1</v>
          </cell>
          <cell r="H737">
            <v>3.7</v>
          </cell>
          <cell r="I737">
            <v>2.6</v>
          </cell>
          <cell r="J737">
            <v>0.3</v>
          </cell>
          <cell r="L737">
            <v>1.1100000000000001</v>
          </cell>
          <cell r="N737" t="str">
            <v>625CC</v>
          </cell>
          <cell r="O737" t="str">
            <v>QS-Drawing Combined.dwg</v>
          </cell>
          <cell r="U737">
            <v>9.620000000000001</v>
          </cell>
        </row>
        <row r="738">
          <cell r="B738" t="str">
            <v>C8-3700(mm) Height</v>
          </cell>
          <cell r="D738">
            <v>1</v>
          </cell>
          <cell r="E738">
            <v>1</v>
          </cell>
          <cell r="F738">
            <v>0.25</v>
          </cell>
          <cell r="G738">
            <v>1</v>
          </cell>
          <cell r="H738">
            <v>3.7</v>
          </cell>
          <cell r="I738">
            <v>2.5</v>
          </cell>
          <cell r="J738">
            <v>0.25</v>
          </cell>
          <cell r="L738">
            <v>0.92500000000000004</v>
          </cell>
          <cell r="N738" t="str">
            <v>625CD</v>
          </cell>
          <cell r="O738" t="str">
            <v>QS-Drawing Combined.dwg</v>
          </cell>
          <cell r="U738">
            <v>9.25</v>
          </cell>
        </row>
        <row r="739">
          <cell r="B739" t="str">
            <v>C9-3700(mm) Height</v>
          </cell>
          <cell r="D739">
            <v>1</v>
          </cell>
          <cell r="E739">
            <v>1</v>
          </cell>
          <cell r="F739">
            <v>0.25</v>
          </cell>
          <cell r="G739">
            <v>0.5</v>
          </cell>
          <cell r="H739">
            <v>3.7</v>
          </cell>
          <cell r="I739">
            <v>1.5</v>
          </cell>
          <cell r="J739">
            <v>0.125</v>
          </cell>
          <cell r="L739">
            <v>0.46250000000000002</v>
          </cell>
          <cell r="N739" t="str">
            <v>625CE</v>
          </cell>
          <cell r="O739" t="str">
            <v>QS-Drawing Combined.dwg</v>
          </cell>
          <cell r="U739">
            <v>5.5500000000000007</v>
          </cell>
        </row>
        <row r="740">
          <cell r="B740" t="str">
            <v>C10-3700(mm) Height</v>
          </cell>
          <cell r="D740">
            <v>1</v>
          </cell>
          <cell r="E740">
            <v>1</v>
          </cell>
          <cell r="F740">
            <v>0.25</v>
          </cell>
          <cell r="G740">
            <v>0.5</v>
          </cell>
          <cell r="H740">
            <v>3.7</v>
          </cell>
          <cell r="I740">
            <v>1.5</v>
          </cell>
          <cell r="J740">
            <v>0.125</v>
          </cell>
          <cell r="L740">
            <v>0.46250000000000002</v>
          </cell>
          <cell r="N740" t="str">
            <v>625CF</v>
          </cell>
          <cell r="O740" t="str">
            <v>QS-Drawing Combined.dwg</v>
          </cell>
          <cell r="U740">
            <v>5.5500000000000007</v>
          </cell>
        </row>
        <row r="741">
          <cell r="B741" t="str">
            <v>C11-3700(mm) Height</v>
          </cell>
          <cell r="D741">
            <v>1</v>
          </cell>
          <cell r="E741">
            <v>1</v>
          </cell>
          <cell r="F741">
            <v>0.25</v>
          </cell>
          <cell r="G741">
            <v>0.5</v>
          </cell>
          <cell r="H741">
            <v>3.7</v>
          </cell>
          <cell r="I741">
            <v>1.5</v>
          </cell>
          <cell r="J741">
            <v>0.125</v>
          </cell>
          <cell r="L741">
            <v>0.46250000000000002</v>
          </cell>
          <cell r="N741" t="str">
            <v>625D0</v>
          </cell>
          <cell r="O741" t="str">
            <v>QS-Drawing Combined.dwg</v>
          </cell>
          <cell r="U741">
            <v>5.5500000000000007</v>
          </cell>
        </row>
        <row r="742">
          <cell r="B742" t="str">
            <v>C12-3700(mm) Height</v>
          </cell>
          <cell r="D742">
            <v>1</v>
          </cell>
          <cell r="E742">
            <v>1</v>
          </cell>
          <cell r="F742">
            <v>0.25</v>
          </cell>
          <cell r="G742">
            <v>0.5</v>
          </cell>
          <cell r="H742">
            <v>3.7</v>
          </cell>
          <cell r="I742">
            <v>1.5</v>
          </cell>
          <cell r="J742">
            <v>0.125</v>
          </cell>
          <cell r="L742">
            <v>0.46250000000000002</v>
          </cell>
          <cell r="N742" t="str">
            <v>625D1</v>
          </cell>
          <cell r="O742" t="str">
            <v>QS-Drawing Combined.dwg</v>
          </cell>
          <cell r="U742">
            <v>5.5500000000000007</v>
          </cell>
        </row>
        <row r="744">
          <cell r="A744" t="str">
            <v>2.1.2.AT</v>
          </cell>
          <cell r="B744" t="str">
            <v>Concrete of 30MPa cylinder for lift</v>
          </cell>
          <cell r="C744" t="str">
            <v>m3</v>
          </cell>
          <cell r="L744">
            <v>5.805139999999998</v>
          </cell>
          <cell r="U744">
            <v>60.022400000000005</v>
          </cell>
        </row>
        <row r="745">
          <cell r="B745" t="str">
            <v>LIFT CORE-3700(mm) Height</v>
          </cell>
          <cell r="D745">
            <v>1</v>
          </cell>
          <cell r="E745">
            <v>1</v>
          </cell>
          <cell r="F745">
            <v>2.29</v>
          </cell>
          <cell r="G745">
            <v>2.3210000000000002</v>
          </cell>
          <cell r="H745">
            <v>3.7</v>
          </cell>
          <cell r="I745">
            <v>9.2219999999999995</v>
          </cell>
          <cell r="J745">
            <v>5.3159999999999998</v>
          </cell>
          <cell r="L745">
            <v>19.6692</v>
          </cell>
          <cell r="N745" t="str">
            <v>62A95</v>
          </cell>
          <cell r="O745" t="str">
            <v>QS-Drawing Combined.dwg</v>
          </cell>
          <cell r="U745">
            <v>34.121400000000001</v>
          </cell>
        </row>
        <row r="746">
          <cell r="B746" t="str">
            <v>LIFT CORE-3700(mm) Height</v>
          </cell>
          <cell r="D746">
            <v>1</v>
          </cell>
          <cell r="E746">
            <v>-1</v>
          </cell>
          <cell r="F746">
            <v>1.89</v>
          </cell>
          <cell r="G746">
            <v>1.915</v>
          </cell>
          <cell r="H746">
            <v>3.7</v>
          </cell>
          <cell r="I746">
            <v>7.61</v>
          </cell>
          <cell r="J746">
            <v>3.6190000000000002</v>
          </cell>
          <cell r="L746">
            <v>-13.390300000000002</v>
          </cell>
          <cell r="N746" t="str">
            <v>62A94</v>
          </cell>
          <cell r="O746" t="str">
            <v>QS-Drawing Combined.dwg</v>
          </cell>
          <cell r="U746">
            <v>28.157000000000004</v>
          </cell>
        </row>
        <row r="747">
          <cell r="B747" t="str">
            <v>Deducted open wall 200 (mm)</v>
          </cell>
          <cell r="D747">
            <v>1</v>
          </cell>
          <cell r="E747">
            <v>-1</v>
          </cell>
          <cell r="F747">
            <v>0.94</v>
          </cell>
          <cell r="G747">
            <v>0.21</v>
          </cell>
          <cell r="H747">
            <v>2.4</v>
          </cell>
          <cell r="L747">
            <v>-0.47375999999999996</v>
          </cell>
          <cell r="N747" t="str">
            <v>62A9C</v>
          </cell>
          <cell r="O747" t="str">
            <v>QS-Drawing Combined.dwg</v>
          </cell>
          <cell r="U747">
            <v>-2.2559999999999998</v>
          </cell>
        </row>
        <row r="749">
          <cell r="A749" t="str">
            <v>2.1.2.AU</v>
          </cell>
          <cell r="B749" t="str">
            <v>Concrete of 30MPa cylinder for beam</v>
          </cell>
          <cell r="C749" t="str">
            <v>m3</v>
          </cell>
          <cell r="L749">
            <v>29.806832499999999</v>
          </cell>
          <cell r="T749">
            <v>77.384049999999974</v>
          </cell>
          <cell r="U749">
            <v>183.83719999999997</v>
          </cell>
        </row>
        <row r="750">
          <cell r="B750" t="str">
            <v>1BH1          250x650 ThkSlab-250(mm)</v>
          </cell>
          <cell r="D750">
            <v>1</v>
          </cell>
          <cell r="E750">
            <v>1</v>
          </cell>
          <cell r="F750">
            <v>7.7</v>
          </cell>
          <cell r="G750">
            <v>0.25</v>
          </cell>
          <cell r="H750">
            <v>0.4</v>
          </cell>
          <cell r="L750">
            <v>0.77</v>
          </cell>
          <cell r="N750" t="str">
            <v>620A1</v>
          </cell>
          <cell r="O750" t="str">
            <v>QS-Drawing Combined.dwg</v>
          </cell>
          <cell r="T750">
            <v>1.925</v>
          </cell>
          <cell r="U750">
            <v>6.16</v>
          </cell>
        </row>
        <row r="751">
          <cell r="B751" t="str">
            <v>1BH1a 250x600 ThkSlab-200(mm)</v>
          </cell>
          <cell r="D751">
            <v>1</v>
          </cell>
          <cell r="E751">
            <v>1</v>
          </cell>
          <cell r="F751">
            <v>4.75</v>
          </cell>
          <cell r="G751">
            <v>0.25</v>
          </cell>
          <cell r="H751">
            <v>0.39999999999999997</v>
          </cell>
          <cell r="L751">
            <v>0.47499999999999998</v>
          </cell>
          <cell r="N751" t="str">
            <v>620A3</v>
          </cell>
          <cell r="O751" t="str">
            <v>QS-Drawing Combined.dwg</v>
          </cell>
          <cell r="T751">
            <v>1.1875</v>
          </cell>
          <cell r="U751">
            <v>3.8</v>
          </cell>
        </row>
        <row r="752">
          <cell r="B752" t="str">
            <v>1BH2       300x650 ThkSlab-250(mm)</v>
          </cell>
          <cell r="D752">
            <v>1</v>
          </cell>
          <cell r="E752">
            <v>1</v>
          </cell>
          <cell r="F752">
            <v>7.7</v>
          </cell>
          <cell r="G752">
            <v>0.3</v>
          </cell>
          <cell r="H752">
            <v>0.4</v>
          </cell>
          <cell r="L752">
            <v>0.92400000000000004</v>
          </cell>
          <cell r="N752" t="str">
            <v>620A5</v>
          </cell>
          <cell r="O752" t="str">
            <v>QS-Drawing Combined.dwg</v>
          </cell>
          <cell r="T752">
            <v>2.31</v>
          </cell>
          <cell r="U752">
            <v>6.16</v>
          </cell>
        </row>
        <row r="753">
          <cell r="B753" t="str">
            <v>1BH3 250x600 ThkSlab-200(mm)</v>
          </cell>
          <cell r="D753">
            <v>1</v>
          </cell>
          <cell r="E753">
            <v>1</v>
          </cell>
          <cell r="F753">
            <v>4.75</v>
          </cell>
          <cell r="G753">
            <v>0.25</v>
          </cell>
          <cell r="H753">
            <v>0.39999999999999997</v>
          </cell>
          <cell r="L753">
            <v>0.47499999999999998</v>
          </cell>
          <cell r="N753" t="str">
            <v>620E8</v>
          </cell>
          <cell r="O753" t="str">
            <v>QS-Drawing Combined.dwg</v>
          </cell>
          <cell r="T753">
            <v>1.1875</v>
          </cell>
          <cell r="U753">
            <v>3.8</v>
          </cell>
        </row>
        <row r="754">
          <cell r="B754" t="str">
            <v>1BH4       300x650/600 ThkSlab-250(mm)</v>
          </cell>
          <cell r="D754">
            <v>1</v>
          </cell>
          <cell r="E754">
            <v>1</v>
          </cell>
          <cell r="F754">
            <v>7.5</v>
          </cell>
          <cell r="G754">
            <v>0.65</v>
          </cell>
          <cell r="H754">
            <v>0.35</v>
          </cell>
          <cell r="L754">
            <v>1.7062499999999998</v>
          </cell>
          <cell r="N754" t="str">
            <v>620A7</v>
          </cell>
          <cell r="O754" t="str">
            <v>QS-Drawing Combined.dwg</v>
          </cell>
          <cell r="T754">
            <v>4.875</v>
          </cell>
          <cell r="U754">
            <v>5.25</v>
          </cell>
        </row>
        <row r="755">
          <cell r="B755" t="str">
            <v>1BH6 500x600 ThkSlab-200(mm)</v>
          </cell>
          <cell r="D755">
            <v>1</v>
          </cell>
          <cell r="E755">
            <v>1</v>
          </cell>
          <cell r="F755">
            <v>3.46</v>
          </cell>
          <cell r="G755">
            <v>0.5</v>
          </cell>
          <cell r="H755">
            <v>0.39999999999999997</v>
          </cell>
          <cell r="L755">
            <v>0.69199999999999995</v>
          </cell>
          <cell r="N755" t="str">
            <v>620A9</v>
          </cell>
          <cell r="O755" t="str">
            <v>QS-Drawing Combined.dwg</v>
          </cell>
          <cell r="T755">
            <v>1.73</v>
          </cell>
          <cell r="U755">
            <v>2.7679999999999998</v>
          </cell>
        </row>
        <row r="756">
          <cell r="B756" t="str">
            <v>1BH6a 500x650 ThkSlab-250(mm)</v>
          </cell>
          <cell r="D756">
            <v>1</v>
          </cell>
          <cell r="E756">
            <v>1</v>
          </cell>
          <cell r="F756">
            <v>5.625</v>
          </cell>
          <cell r="G756">
            <v>0.5</v>
          </cell>
          <cell r="H756">
            <v>0.4</v>
          </cell>
          <cell r="L756">
            <v>1.125</v>
          </cell>
          <cell r="N756" t="str">
            <v>620AB</v>
          </cell>
          <cell r="O756" t="str">
            <v>QS-Drawing Combined.dwg</v>
          </cell>
          <cell r="T756">
            <v>2.8125</v>
          </cell>
          <cell r="U756">
            <v>4.5</v>
          </cell>
        </row>
        <row r="757">
          <cell r="B757" t="str">
            <v>1BH7 500x650 ThkSlab-250(mm)</v>
          </cell>
          <cell r="D757">
            <v>1</v>
          </cell>
          <cell r="E757">
            <v>1</v>
          </cell>
          <cell r="F757">
            <v>5.125</v>
          </cell>
          <cell r="G757">
            <v>0.5</v>
          </cell>
          <cell r="H757">
            <v>0.4</v>
          </cell>
          <cell r="L757">
            <v>1.0250000000000001</v>
          </cell>
          <cell r="N757" t="str">
            <v>620AD</v>
          </cell>
          <cell r="O757" t="str">
            <v>QS-Drawing Combined.dwg</v>
          </cell>
          <cell r="T757">
            <v>2.5625</v>
          </cell>
          <cell r="U757">
            <v>4.1000000000000005</v>
          </cell>
        </row>
        <row r="758">
          <cell r="B758" t="str">
            <v>1BH7a        500x650 ThkSlab-250(mm)</v>
          </cell>
          <cell r="D758">
            <v>1</v>
          </cell>
          <cell r="E758">
            <v>1</v>
          </cell>
          <cell r="F758">
            <v>7.7</v>
          </cell>
          <cell r="G758">
            <v>0.5</v>
          </cell>
          <cell r="H758">
            <v>0.4</v>
          </cell>
          <cell r="L758">
            <v>1.54</v>
          </cell>
          <cell r="N758" t="str">
            <v>620AF</v>
          </cell>
          <cell r="O758" t="str">
            <v>QS-Drawing Combined.dwg</v>
          </cell>
          <cell r="T758">
            <v>3.85</v>
          </cell>
          <cell r="U758">
            <v>6.16</v>
          </cell>
        </row>
        <row r="759">
          <cell r="B759" t="str">
            <v>1BH8 250x650 ThkSlab-250(mm)</v>
          </cell>
          <cell r="D759">
            <v>1</v>
          </cell>
          <cell r="E759">
            <v>1</v>
          </cell>
          <cell r="F759">
            <v>5.75</v>
          </cell>
          <cell r="G759">
            <v>0.25</v>
          </cell>
          <cell r="H759">
            <v>0.4</v>
          </cell>
          <cell r="L759">
            <v>0.57500000000000007</v>
          </cell>
          <cell r="N759" t="str">
            <v>620B1</v>
          </cell>
          <cell r="O759" t="str">
            <v>QS-Drawing Combined.dwg</v>
          </cell>
          <cell r="T759">
            <v>1.4375</v>
          </cell>
          <cell r="U759">
            <v>4.6000000000000005</v>
          </cell>
        </row>
        <row r="760">
          <cell r="B760" t="str">
            <v>1BH8a 250x650 ThkSlab-250(mm)</v>
          </cell>
          <cell r="D760">
            <v>1</v>
          </cell>
          <cell r="E760">
            <v>1</v>
          </cell>
          <cell r="F760">
            <v>1.48</v>
          </cell>
          <cell r="G760">
            <v>0.25</v>
          </cell>
          <cell r="H760">
            <v>0.4</v>
          </cell>
          <cell r="L760">
            <v>0.14799999999999999</v>
          </cell>
          <cell r="N760" t="str">
            <v>620B3</v>
          </cell>
          <cell r="O760" t="str">
            <v>QS-Drawing Combined.dwg</v>
          </cell>
          <cell r="T760">
            <v>0.37</v>
          </cell>
          <cell r="U760">
            <v>1.1839999999999999</v>
          </cell>
        </row>
        <row r="761">
          <cell r="B761" t="str">
            <v>1BH9 250x650 ThkSlab-250(mm)</v>
          </cell>
          <cell r="D761">
            <v>1</v>
          </cell>
          <cell r="E761">
            <v>1</v>
          </cell>
          <cell r="F761">
            <v>1.48</v>
          </cell>
          <cell r="G761">
            <v>0.25</v>
          </cell>
          <cell r="H761">
            <v>0.4</v>
          </cell>
          <cell r="L761">
            <v>0.14799999999999999</v>
          </cell>
          <cell r="N761" t="str">
            <v>620B5</v>
          </cell>
          <cell r="O761" t="str">
            <v>QS-Drawing Combined.dwg</v>
          </cell>
          <cell r="T761">
            <v>0.37</v>
          </cell>
          <cell r="U761">
            <v>1.1839999999999999</v>
          </cell>
        </row>
        <row r="762">
          <cell r="B762" t="str">
            <v>1BH10 500x600 ThkSlab-200(mm)</v>
          </cell>
          <cell r="D762">
            <v>1</v>
          </cell>
          <cell r="E762">
            <v>1</v>
          </cell>
          <cell r="F762">
            <v>2.0859999999999999</v>
          </cell>
          <cell r="G762">
            <v>0.5</v>
          </cell>
          <cell r="H762">
            <v>0.39999999999999997</v>
          </cell>
          <cell r="L762">
            <v>0.41719999999999996</v>
          </cell>
          <cell r="N762" t="str">
            <v>620B7</v>
          </cell>
          <cell r="O762" t="str">
            <v>QS-Drawing Combined.dwg</v>
          </cell>
          <cell r="T762">
            <v>1.0429999999999999</v>
          </cell>
          <cell r="U762">
            <v>1.6687999999999998</v>
          </cell>
        </row>
        <row r="763">
          <cell r="B763" t="str">
            <v>1BH10a 500x600/550 ThkSlab-200(mm)</v>
          </cell>
          <cell r="D763">
            <v>1</v>
          </cell>
          <cell r="E763">
            <v>1</v>
          </cell>
          <cell r="F763">
            <v>5.75</v>
          </cell>
          <cell r="G763">
            <v>0.6</v>
          </cell>
          <cell r="H763">
            <v>0.35000000000000003</v>
          </cell>
          <cell r="L763">
            <v>1.2075</v>
          </cell>
          <cell r="N763" t="str">
            <v>620B9</v>
          </cell>
          <cell r="O763" t="str">
            <v>QS-Drawing Combined.dwg</v>
          </cell>
          <cell r="T763">
            <v>3.4499999999999997</v>
          </cell>
          <cell r="U763">
            <v>4.0250000000000004</v>
          </cell>
        </row>
        <row r="764">
          <cell r="B764" t="str">
            <v>1BH11 250x600 ThkSlab-0(mm)</v>
          </cell>
          <cell r="D764">
            <v>1</v>
          </cell>
          <cell r="E764">
            <v>1</v>
          </cell>
          <cell r="F764">
            <v>5.25</v>
          </cell>
          <cell r="G764">
            <v>0.25</v>
          </cell>
          <cell r="H764">
            <v>0.6</v>
          </cell>
          <cell r="L764">
            <v>0.78749999999999998</v>
          </cell>
          <cell r="N764" t="str">
            <v>620BB</v>
          </cell>
          <cell r="O764" t="str">
            <v>QS-Drawing Combined.dwg</v>
          </cell>
          <cell r="T764">
            <v>1.3125</v>
          </cell>
          <cell r="U764">
            <v>6.3</v>
          </cell>
        </row>
        <row r="765">
          <cell r="B765" t="str">
            <v>1BH11a 250x600 ThkSlab-175(mm)</v>
          </cell>
          <cell r="D765">
            <v>1</v>
          </cell>
          <cell r="E765">
            <v>1</v>
          </cell>
          <cell r="F765">
            <v>7.5</v>
          </cell>
          <cell r="G765">
            <v>0.25</v>
          </cell>
          <cell r="H765">
            <v>0.42499999999999999</v>
          </cell>
          <cell r="L765">
            <v>0.796875</v>
          </cell>
          <cell r="N765" t="str">
            <v>620BD</v>
          </cell>
          <cell r="O765" t="str">
            <v>QS-Drawing Combined.dwg</v>
          </cell>
          <cell r="T765">
            <v>1.875</v>
          </cell>
          <cell r="U765">
            <v>6.375</v>
          </cell>
        </row>
        <row r="766">
          <cell r="B766" t="str">
            <v>1BH12 200x550 ThkSlab-150(mm)</v>
          </cell>
          <cell r="D766">
            <v>1</v>
          </cell>
          <cell r="E766">
            <v>1</v>
          </cell>
          <cell r="F766">
            <v>4.55</v>
          </cell>
          <cell r="G766">
            <v>0.2</v>
          </cell>
          <cell r="H766">
            <v>0.4</v>
          </cell>
          <cell r="L766">
            <v>0.36400000000000005</v>
          </cell>
          <cell r="N766" t="str">
            <v>620BF</v>
          </cell>
          <cell r="O766" t="str">
            <v>QS-Drawing Combined.dwg</v>
          </cell>
          <cell r="T766">
            <v>0.91</v>
          </cell>
          <cell r="U766">
            <v>3.64</v>
          </cell>
        </row>
        <row r="767">
          <cell r="B767" t="str">
            <v>1BH12a 200x550 ThkSlab-150(mm)</v>
          </cell>
          <cell r="D767">
            <v>1</v>
          </cell>
          <cell r="E767">
            <v>1</v>
          </cell>
          <cell r="F767">
            <v>3.13</v>
          </cell>
          <cell r="G767">
            <v>0.2</v>
          </cell>
          <cell r="H767">
            <v>0.4</v>
          </cell>
          <cell r="L767">
            <v>0.25040000000000001</v>
          </cell>
          <cell r="N767" t="str">
            <v>620C1</v>
          </cell>
          <cell r="O767" t="str">
            <v>QS-Drawing Combined.dwg</v>
          </cell>
          <cell r="T767">
            <v>0.626</v>
          </cell>
          <cell r="U767">
            <v>2.504</v>
          </cell>
        </row>
        <row r="768">
          <cell r="B768" t="str">
            <v>1BH12b 200x550 ThkSlab-150(mm)</v>
          </cell>
          <cell r="D768">
            <v>1</v>
          </cell>
          <cell r="E768">
            <v>1</v>
          </cell>
          <cell r="F768">
            <v>3.22</v>
          </cell>
          <cell r="G768">
            <v>0.2</v>
          </cell>
          <cell r="H768">
            <v>0.4</v>
          </cell>
          <cell r="L768">
            <v>0.25760000000000005</v>
          </cell>
          <cell r="N768" t="str">
            <v>620C3</v>
          </cell>
          <cell r="O768" t="str">
            <v>QS-Drawing Combined.dwg</v>
          </cell>
          <cell r="T768">
            <v>0.64400000000000013</v>
          </cell>
          <cell r="U768">
            <v>2.5760000000000005</v>
          </cell>
        </row>
        <row r="769">
          <cell r="B769" t="str">
            <v>1BH12c 200x550 ThkSlab-150(mm)</v>
          </cell>
          <cell r="D769">
            <v>1</v>
          </cell>
          <cell r="E769">
            <v>1</v>
          </cell>
          <cell r="F769">
            <v>3.05</v>
          </cell>
          <cell r="G769">
            <v>0.2</v>
          </cell>
          <cell r="H769">
            <v>0.4</v>
          </cell>
          <cell r="L769">
            <v>0.24399999999999999</v>
          </cell>
          <cell r="N769" t="str">
            <v>620C5</v>
          </cell>
          <cell r="O769" t="str">
            <v>QS-Drawing Combined.dwg</v>
          </cell>
          <cell r="T769">
            <v>0.61</v>
          </cell>
          <cell r="U769">
            <v>2.44</v>
          </cell>
        </row>
        <row r="770">
          <cell r="B770" t="str">
            <v>1BH12d 200x550 ThkSlab-150(mm)</v>
          </cell>
          <cell r="D770">
            <v>1</v>
          </cell>
          <cell r="E770">
            <v>1</v>
          </cell>
          <cell r="F770">
            <v>4.55</v>
          </cell>
          <cell r="G770">
            <v>0.2</v>
          </cell>
          <cell r="H770">
            <v>0.4</v>
          </cell>
          <cell r="L770">
            <v>0.36400000000000005</v>
          </cell>
          <cell r="N770" t="str">
            <v>620C7</v>
          </cell>
          <cell r="O770" t="str">
            <v>QS-Drawing Combined.dwg</v>
          </cell>
          <cell r="T770">
            <v>0.91</v>
          </cell>
          <cell r="U770">
            <v>3.64</v>
          </cell>
        </row>
        <row r="771">
          <cell r="B771" t="str">
            <v>1BV2 250x650 ThkSlab-200(mm)</v>
          </cell>
          <cell r="D771">
            <v>1</v>
          </cell>
          <cell r="E771">
            <v>1</v>
          </cell>
          <cell r="F771">
            <v>1.583</v>
          </cell>
          <cell r="G771">
            <v>0.25</v>
          </cell>
          <cell r="H771">
            <v>0.45</v>
          </cell>
          <cell r="L771">
            <v>0.17808750000000001</v>
          </cell>
          <cell r="N771" t="str">
            <v>620C9</v>
          </cell>
          <cell r="O771" t="str">
            <v>QS-Drawing Combined.dwg</v>
          </cell>
          <cell r="T771">
            <v>0.39574999999999999</v>
          </cell>
          <cell r="U771">
            <v>1.4247000000000001</v>
          </cell>
        </row>
        <row r="772">
          <cell r="B772" t="str">
            <v>1BV2a 250x650 ThkSlab-200(mm)</v>
          </cell>
          <cell r="D772">
            <v>1</v>
          </cell>
          <cell r="E772">
            <v>1</v>
          </cell>
          <cell r="F772">
            <v>5.25</v>
          </cell>
          <cell r="G772">
            <v>0.25</v>
          </cell>
          <cell r="H772">
            <v>0.45</v>
          </cell>
          <cell r="L772">
            <v>0.59062500000000007</v>
          </cell>
          <cell r="N772" t="str">
            <v>620CB</v>
          </cell>
          <cell r="O772" t="str">
            <v>QS-Drawing Combined.dwg</v>
          </cell>
          <cell r="T772">
            <v>1.3125</v>
          </cell>
          <cell r="U772">
            <v>4.7250000000000005</v>
          </cell>
        </row>
        <row r="773">
          <cell r="B773" t="str">
            <v>1BV2b 200x400 ThkSlab-150(mm)</v>
          </cell>
          <cell r="D773">
            <v>1</v>
          </cell>
          <cell r="E773">
            <v>1</v>
          </cell>
          <cell r="F773">
            <v>2.35</v>
          </cell>
          <cell r="G773">
            <v>0.2</v>
          </cell>
          <cell r="H773">
            <v>0.25</v>
          </cell>
          <cell r="L773">
            <v>0.11750000000000001</v>
          </cell>
          <cell r="N773" t="str">
            <v>620CD</v>
          </cell>
          <cell r="O773" t="str">
            <v>QS-Drawing Combined.dwg</v>
          </cell>
          <cell r="T773">
            <v>0.47000000000000003</v>
          </cell>
          <cell r="U773">
            <v>1.175</v>
          </cell>
        </row>
        <row r="774">
          <cell r="B774" t="str">
            <v>1BV3 200x400 ThkSlab-200(mm)</v>
          </cell>
          <cell r="D774">
            <v>1</v>
          </cell>
          <cell r="E774">
            <v>1</v>
          </cell>
          <cell r="F774">
            <v>2.35</v>
          </cell>
          <cell r="G774">
            <v>0.2</v>
          </cell>
          <cell r="H774">
            <v>0.2</v>
          </cell>
          <cell r="L774">
            <v>9.4000000000000014E-2</v>
          </cell>
          <cell r="N774" t="str">
            <v>620CF</v>
          </cell>
          <cell r="O774" t="str">
            <v>QS-Drawing Combined.dwg</v>
          </cell>
          <cell r="T774">
            <v>0.47000000000000003</v>
          </cell>
          <cell r="U774">
            <v>0.94000000000000006</v>
          </cell>
        </row>
        <row r="775">
          <cell r="B775" t="str">
            <v>1BV4 250x650 ThkSlab-250(mm)</v>
          </cell>
          <cell r="D775">
            <v>1</v>
          </cell>
          <cell r="E775">
            <v>1</v>
          </cell>
          <cell r="F775">
            <v>1.9450000000000001</v>
          </cell>
          <cell r="G775">
            <v>0.25</v>
          </cell>
          <cell r="H775">
            <v>0.4</v>
          </cell>
          <cell r="L775">
            <v>0.19450000000000001</v>
          </cell>
          <cell r="N775" t="str">
            <v>620D1</v>
          </cell>
          <cell r="O775" t="str">
            <v>QS-Drawing Combined.dwg</v>
          </cell>
          <cell r="T775">
            <v>0.48625000000000002</v>
          </cell>
          <cell r="U775">
            <v>1.556</v>
          </cell>
        </row>
        <row r="776">
          <cell r="B776" t="str">
            <v>1BV4 250x650 ThkSlab-150(mm)</v>
          </cell>
          <cell r="D776">
            <v>1</v>
          </cell>
          <cell r="E776">
            <v>1</v>
          </cell>
          <cell r="F776">
            <v>3.5550000000000002</v>
          </cell>
          <cell r="G776">
            <v>0.25</v>
          </cell>
          <cell r="H776">
            <v>0.5</v>
          </cell>
          <cell r="L776">
            <v>0.44437500000000002</v>
          </cell>
          <cell r="N776" t="str">
            <v>620D2</v>
          </cell>
          <cell r="O776" t="str">
            <v>QS-Drawing Combined.dwg</v>
          </cell>
          <cell r="T776">
            <v>0.88875000000000004</v>
          </cell>
          <cell r="U776">
            <v>3.5550000000000002</v>
          </cell>
        </row>
        <row r="777">
          <cell r="B777" t="str">
            <v>1BV5 200x400 ThkSlab-150(mm)</v>
          </cell>
          <cell r="D777">
            <v>1</v>
          </cell>
          <cell r="E777">
            <v>1</v>
          </cell>
          <cell r="F777">
            <v>2.35</v>
          </cell>
          <cell r="G777">
            <v>0.2</v>
          </cell>
          <cell r="H777">
            <v>0.25</v>
          </cell>
          <cell r="L777">
            <v>0.11750000000000001</v>
          </cell>
          <cell r="N777" t="str">
            <v>620D4</v>
          </cell>
          <cell r="O777" t="str">
            <v>QS-Drawing Combined.dwg</v>
          </cell>
          <cell r="T777">
            <v>0.47000000000000003</v>
          </cell>
          <cell r="U777">
            <v>1.175</v>
          </cell>
        </row>
        <row r="778">
          <cell r="B778" t="str">
            <v>1BV6 500x650 ThkSlab-250(mm)</v>
          </cell>
          <cell r="D778">
            <v>1</v>
          </cell>
          <cell r="E778">
            <v>1</v>
          </cell>
          <cell r="F778">
            <v>4.125</v>
          </cell>
          <cell r="G778">
            <v>0.5</v>
          </cell>
          <cell r="H778">
            <v>0.4</v>
          </cell>
          <cell r="L778">
            <v>0.82500000000000007</v>
          </cell>
          <cell r="N778" t="str">
            <v>620D6</v>
          </cell>
          <cell r="O778" t="str">
            <v>QS-Drawing Combined.dwg</v>
          </cell>
          <cell r="T778">
            <v>2.0625</v>
          </cell>
          <cell r="U778">
            <v>3.3000000000000003</v>
          </cell>
        </row>
        <row r="779">
          <cell r="B779" t="str">
            <v>1BV6a 500x650 ThkSlab-150(mm)</v>
          </cell>
          <cell r="D779">
            <v>1</v>
          </cell>
          <cell r="E779">
            <v>1</v>
          </cell>
          <cell r="F779">
            <v>3.85</v>
          </cell>
          <cell r="G779">
            <v>0.5</v>
          </cell>
          <cell r="H779">
            <v>0.5</v>
          </cell>
          <cell r="L779">
            <v>0.96250000000000002</v>
          </cell>
          <cell r="N779" t="str">
            <v>620D8</v>
          </cell>
          <cell r="O779" t="str">
            <v>QS-Drawing Combined.dwg</v>
          </cell>
          <cell r="T779">
            <v>1.925</v>
          </cell>
          <cell r="U779">
            <v>3.85</v>
          </cell>
        </row>
        <row r="780">
          <cell r="B780" t="str">
            <v>1BV6a 500x650 ThkSlab-250(mm)</v>
          </cell>
          <cell r="D780">
            <v>1</v>
          </cell>
          <cell r="E780">
            <v>1</v>
          </cell>
          <cell r="F780">
            <v>4.1500000000000004</v>
          </cell>
          <cell r="G780">
            <v>0.5</v>
          </cell>
          <cell r="H780">
            <v>0.4</v>
          </cell>
          <cell r="L780">
            <v>0.83000000000000007</v>
          </cell>
          <cell r="N780" t="str">
            <v>620D9</v>
          </cell>
          <cell r="O780" t="str">
            <v>QS-Drawing Combined.dwg</v>
          </cell>
          <cell r="T780">
            <v>2.0750000000000002</v>
          </cell>
          <cell r="U780">
            <v>3.3200000000000003</v>
          </cell>
        </row>
        <row r="781">
          <cell r="B781" t="str">
            <v>1BV6b 500x650 ThkSlab-175(mm)</v>
          </cell>
          <cell r="D781">
            <v>1</v>
          </cell>
          <cell r="E781">
            <v>1</v>
          </cell>
          <cell r="F781">
            <v>5.5</v>
          </cell>
          <cell r="G781">
            <v>0.5</v>
          </cell>
          <cell r="H781">
            <v>0.47500000000000003</v>
          </cell>
          <cell r="L781">
            <v>1.3062500000000001</v>
          </cell>
          <cell r="N781" t="str">
            <v>620DB</v>
          </cell>
          <cell r="O781" t="str">
            <v>QS-Drawing Combined.dwg</v>
          </cell>
          <cell r="T781">
            <v>2.75</v>
          </cell>
          <cell r="U781">
            <v>5.2250000000000005</v>
          </cell>
        </row>
        <row r="782">
          <cell r="B782" t="str">
            <v>1BV7 200x400 ThkSlab-150(mm)</v>
          </cell>
          <cell r="D782">
            <v>1</v>
          </cell>
          <cell r="E782">
            <v>1</v>
          </cell>
          <cell r="F782">
            <v>2.35</v>
          </cell>
          <cell r="G782">
            <v>0.2</v>
          </cell>
          <cell r="H782">
            <v>0.25</v>
          </cell>
          <cell r="L782">
            <v>0.11750000000000001</v>
          </cell>
          <cell r="N782" t="str">
            <v>620DD</v>
          </cell>
          <cell r="O782" t="str">
            <v>QS-Drawing Combined.dwg</v>
          </cell>
          <cell r="T782">
            <v>0.47000000000000003</v>
          </cell>
          <cell r="U782">
            <v>1.175</v>
          </cell>
        </row>
        <row r="783">
          <cell r="B783" t="str">
            <v>1BV8 200x400 ThkSlab-150(mm)</v>
          </cell>
          <cell r="D783">
            <v>1</v>
          </cell>
          <cell r="E783">
            <v>1</v>
          </cell>
          <cell r="F783">
            <v>2.35</v>
          </cell>
          <cell r="G783">
            <v>0.2</v>
          </cell>
          <cell r="H783">
            <v>0.25</v>
          </cell>
          <cell r="L783">
            <v>0.11750000000000001</v>
          </cell>
          <cell r="N783" t="str">
            <v>620DF</v>
          </cell>
          <cell r="O783" t="str">
            <v>QS-Drawing Combined.dwg</v>
          </cell>
          <cell r="T783">
            <v>0.47000000000000003</v>
          </cell>
          <cell r="U783">
            <v>1.175</v>
          </cell>
        </row>
        <row r="784">
          <cell r="B784" t="str">
            <v>1BV9 300x650 ThkSlab-250(mm)</v>
          </cell>
          <cell r="D784">
            <v>1</v>
          </cell>
          <cell r="E784">
            <v>1</v>
          </cell>
          <cell r="F784">
            <v>4.375</v>
          </cell>
          <cell r="G784">
            <v>0.3</v>
          </cell>
          <cell r="H784">
            <v>0.4</v>
          </cell>
          <cell r="L784">
            <v>0.52500000000000002</v>
          </cell>
          <cell r="N784" t="str">
            <v>620E1</v>
          </cell>
          <cell r="O784" t="str">
            <v>QS-Drawing Combined.dwg</v>
          </cell>
          <cell r="T784">
            <v>1.3125</v>
          </cell>
          <cell r="U784">
            <v>3.5</v>
          </cell>
        </row>
        <row r="785">
          <cell r="B785" t="str">
            <v>1BV9a 300x650/600/650 ThkSlab-250(mm)</v>
          </cell>
          <cell r="D785">
            <v>1</v>
          </cell>
          <cell r="E785">
            <v>1</v>
          </cell>
          <cell r="F785">
            <v>4.55</v>
          </cell>
          <cell r="G785">
            <v>0.6</v>
          </cell>
          <cell r="H785">
            <v>0.4</v>
          </cell>
          <cell r="L785">
            <v>1.0920000000000001</v>
          </cell>
          <cell r="N785" t="str">
            <v>620E3</v>
          </cell>
          <cell r="O785" t="str">
            <v>QS-Drawing Combined.dwg</v>
          </cell>
          <cell r="T785">
            <v>2.73</v>
          </cell>
          <cell r="U785">
            <v>3.64</v>
          </cell>
        </row>
        <row r="786">
          <cell r="B786" t="str">
            <v>1BV9a 300x650/600/650 ThkSlab-250(mm)</v>
          </cell>
          <cell r="D786">
            <v>1</v>
          </cell>
          <cell r="E786">
            <v>1</v>
          </cell>
          <cell r="F786">
            <v>4.5999999999999996</v>
          </cell>
          <cell r="G786">
            <v>0.6</v>
          </cell>
          <cell r="H786">
            <v>0.4</v>
          </cell>
          <cell r="L786">
            <v>1.1039999999999999</v>
          </cell>
          <cell r="N786" t="str">
            <v>620E4</v>
          </cell>
          <cell r="O786" t="str">
            <v>QS-Drawing Combined.dwg</v>
          </cell>
          <cell r="T786">
            <v>2.76</v>
          </cell>
          <cell r="U786">
            <v>3.6799999999999997</v>
          </cell>
        </row>
        <row r="787">
          <cell r="B787" t="str">
            <v>1BV9b 300x650 ThkSlab-175(mm)</v>
          </cell>
          <cell r="D787">
            <v>1</v>
          </cell>
          <cell r="E787">
            <v>1</v>
          </cell>
          <cell r="F787">
            <v>5.5</v>
          </cell>
          <cell r="G787">
            <v>0.3</v>
          </cell>
          <cell r="H787">
            <v>0.47500000000000003</v>
          </cell>
          <cell r="L787">
            <v>0.78375000000000006</v>
          </cell>
          <cell r="N787" t="str">
            <v>620E6</v>
          </cell>
          <cell r="O787" t="str">
            <v>QS-Drawing Combined.dwg</v>
          </cell>
          <cell r="T787">
            <v>1.65</v>
          </cell>
          <cell r="U787">
            <v>5.2250000000000005</v>
          </cell>
        </row>
        <row r="788">
          <cell r="B788" t="str">
            <v>1BV10 250x650 ThkSlab-250(mm)</v>
          </cell>
          <cell r="D788">
            <v>1</v>
          </cell>
          <cell r="E788">
            <v>1</v>
          </cell>
          <cell r="F788">
            <v>4.125</v>
          </cell>
          <cell r="G788">
            <v>0.25</v>
          </cell>
          <cell r="H788">
            <v>0.4</v>
          </cell>
          <cell r="L788">
            <v>0.41250000000000003</v>
          </cell>
          <cell r="N788" t="str">
            <v>620EA</v>
          </cell>
          <cell r="O788" t="str">
            <v>QS-Drawing Combined.dwg</v>
          </cell>
          <cell r="T788">
            <v>1.03125</v>
          </cell>
          <cell r="U788">
            <v>3.3000000000000003</v>
          </cell>
        </row>
        <row r="789">
          <cell r="B789" t="str">
            <v>1BV10a 250x650 ThkSlab-250(mm)</v>
          </cell>
          <cell r="D789">
            <v>1</v>
          </cell>
          <cell r="E789">
            <v>1</v>
          </cell>
          <cell r="F789">
            <v>8</v>
          </cell>
          <cell r="G789">
            <v>0.25</v>
          </cell>
          <cell r="H789">
            <v>0.4</v>
          </cell>
          <cell r="L789">
            <v>0.8</v>
          </cell>
          <cell r="N789" t="str">
            <v>620EC</v>
          </cell>
          <cell r="O789" t="str">
            <v>QS-Drawing Combined.dwg</v>
          </cell>
          <cell r="T789">
            <v>2</v>
          </cell>
          <cell r="U789">
            <v>6.4</v>
          </cell>
        </row>
        <row r="790">
          <cell r="B790" t="str">
            <v>1BV10b  250x650 ThkSlab-175(mm)</v>
          </cell>
          <cell r="D790">
            <v>1</v>
          </cell>
          <cell r="E790">
            <v>1</v>
          </cell>
          <cell r="F790">
            <v>5.75</v>
          </cell>
          <cell r="G790">
            <v>0.25</v>
          </cell>
          <cell r="H790">
            <v>0.47500000000000003</v>
          </cell>
          <cell r="L790">
            <v>0.68281250000000004</v>
          </cell>
          <cell r="N790" t="str">
            <v>620EE</v>
          </cell>
          <cell r="O790" t="str">
            <v>QS-Drawing Combined.dwg</v>
          </cell>
          <cell r="T790">
            <v>1.4375</v>
          </cell>
          <cell r="U790">
            <v>5.4625000000000004</v>
          </cell>
        </row>
        <row r="791">
          <cell r="B791" t="str">
            <v>1BV11  200x400 ThkSlab-150(mm)</v>
          </cell>
          <cell r="D791">
            <v>1</v>
          </cell>
          <cell r="E791">
            <v>1</v>
          </cell>
          <cell r="F791">
            <v>2.35</v>
          </cell>
          <cell r="G791">
            <v>0.2</v>
          </cell>
          <cell r="H791">
            <v>0.25</v>
          </cell>
          <cell r="L791">
            <v>0.11750000000000001</v>
          </cell>
          <cell r="N791" t="str">
            <v>620F0</v>
          </cell>
          <cell r="O791" t="str">
            <v>QS-Drawing Combined.dwg</v>
          </cell>
          <cell r="T791">
            <v>0.47000000000000003</v>
          </cell>
          <cell r="U791">
            <v>1.175</v>
          </cell>
        </row>
        <row r="792">
          <cell r="B792" t="str">
            <v>1BH5 250x550 ThkSlab-200(mm)</v>
          </cell>
          <cell r="D792">
            <v>1</v>
          </cell>
          <cell r="E792">
            <v>1</v>
          </cell>
          <cell r="F792">
            <v>4.0380000000000003</v>
          </cell>
          <cell r="G792">
            <v>0.25</v>
          </cell>
          <cell r="H792">
            <v>0.35000000000000003</v>
          </cell>
          <cell r="L792">
            <v>0.35332500000000006</v>
          </cell>
          <cell r="N792" t="str">
            <v>620F3</v>
          </cell>
          <cell r="O792" t="str">
            <v>QS-Drawing Combined.dwg</v>
          </cell>
          <cell r="T792">
            <v>1.0095000000000001</v>
          </cell>
          <cell r="U792">
            <v>2.8266000000000004</v>
          </cell>
        </row>
        <row r="793">
          <cell r="B793" t="str">
            <v>1BV1 250x550 ThkSlab-200(mm)</v>
          </cell>
          <cell r="D793">
            <v>1</v>
          </cell>
          <cell r="E793">
            <v>1</v>
          </cell>
          <cell r="F793">
            <v>5.3979999999999997</v>
          </cell>
          <cell r="G793">
            <v>0.25</v>
          </cell>
          <cell r="H793">
            <v>0.35000000000000003</v>
          </cell>
          <cell r="L793">
            <v>0.47232499999999999</v>
          </cell>
          <cell r="N793" t="str">
            <v>620F2</v>
          </cell>
          <cell r="O793" t="str">
            <v>QS-Drawing Combined.dwg</v>
          </cell>
          <cell r="T793">
            <v>1.3494999999999999</v>
          </cell>
          <cell r="U793">
            <v>3.7786</v>
          </cell>
        </row>
        <row r="794">
          <cell r="B794" t="str">
            <v>1BV1a 250x550 ThkSlab-200(mm)</v>
          </cell>
          <cell r="D794">
            <v>1</v>
          </cell>
          <cell r="E794">
            <v>1</v>
          </cell>
          <cell r="F794">
            <v>3.5790000000000002</v>
          </cell>
          <cell r="G794">
            <v>0.25</v>
          </cell>
          <cell r="H794">
            <v>0.35000000000000003</v>
          </cell>
          <cell r="L794">
            <v>0.31316250000000007</v>
          </cell>
          <cell r="N794" t="str">
            <v>620F1</v>
          </cell>
          <cell r="O794" t="str">
            <v>QS-Drawing Combined.dwg</v>
          </cell>
          <cell r="T794">
            <v>0.89475000000000005</v>
          </cell>
          <cell r="U794">
            <v>2.5053000000000005</v>
          </cell>
        </row>
        <row r="795">
          <cell r="B795" t="str">
            <v>PT-1H7 200x300 ThkSlab-150(mm)</v>
          </cell>
          <cell r="D795">
            <v>1</v>
          </cell>
          <cell r="E795">
            <v>1</v>
          </cell>
          <cell r="F795">
            <v>1.72</v>
          </cell>
          <cell r="G795">
            <v>0.2</v>
          </cell>
          <cell r="H795">
            <v>0.15</v>
          </cell>
          <cell r="L795">
            <v>5.16E-2</v>
          </cell>
          <cell r="N795" t="str">
            <v>6252F</v>
          </cell>
          <cell r="O795" t="str">
            <v>QS-Drawing Combined.dwg</v>
          </cell>
          <cell r="T795">
            <v>0.34400000000000003</v>
          </cell>
          <cell r="U795">
            <v>0.51600000000000001</v>
          </cell>
        </row>
        <row r="796">
          <cell r="B796" t="str">
            <v>PT-1V5 200x300 ThkSlab-150(mm)</v>
          </cell>
          <cell r="D796">
            <v>1</v>
          </cell>
          <cell r="E796">
            <v>1</v>
          </cell>
          <cell r="F796">
            <v>3.552</v>
          </cell>
          <cell r="G796">
            <v>0.2</v>
          </cell>
          <cell r="H796">
            <v>0.15</v>
          </cell>
          <cell r="L796">
            <v>0.10656</v>
          </cell>
          <cell r="N796" t="str">
            <v>62531</v>
          </cell>
          <cell r="O796" t="str">
            <v>QS-Drawing Combined.dwg</v>
          </cell>
          <cell r="T796">
            <v>0.71040000000000003</v>
          </cell>
          <cell r="U796">
            <v>1.0655999999999999</v>
          </cell>
        </row>
        <row r="797">
          <cell r="B797" t="str">
            <v>PT-1V6 200x300 ThkSlab-150(mm)</v>
          </cell>
          <cell r="D797">
            <v>1</v>
          </cell>
          <cell r="E797">
            <v>1</v>
          </cell>
          <cell r="F797">
            <v>2.7370000000000001</v>
          </cell>
          <cell r="G797">
            <v>0.2</v>
          </cell>
          <cell r="H797">
            <v>0.15</v>
          </cell>
          <cell r="L797">
            <v>8.2110000000000002E-2</v>
          </cell>
          <cell r="N797" t="str">
            <v>62533</v>
          </cell>
          <cell r="O797" t="str">
            <v>QS-Drawing Combined.dwg</v>
          </cell>
          <cell r="T797">
            <v>0.5474</v>
          </cell>
          <cell r="U797">
            <v>0.82110000000000005</v>
          </cell>
        </row>
        <row r="798">
          <cell r="B798" t="str">
            <v>PT-1H6 250x500 ThkSlab-150(mm)</v>
          </cell>
          <cell r="D798">
            <v>1</v>
          </cell>
          <cell r="E798">
            <v>1</v>
          </cell>
          <cell r="F798">
            <v>4.79</v>
          </cell>
          <cell r="G798">
            <v>0.25</v>
          </cell>
          <cell r="H798">
            <v>0.35</v>
          </cell>
          <cell r="L798">
            <v>0.41912499999999997</v>
          </cell>
          <cell r="N798" t="str">
            <v>62535</v>
          </cell>
          <cell r="O798" t="str">
            <v>QS-Drawing Combined.dwg</v>
          </cell>
          <cell r="T798">
            <v>1.1975</v>
          </cell>
          <cell r="U798">
            <v>3.3529999999999998</v>
          </cell>
        </row>
        <row r="799">
          <cell r="B799" t="str">
            <v>PT-1H5 200x500 ThkSlab-150(mm)</v>
          </cell>
          <cell r="D799">
            <v>1</v>
          </cell>
          <cell r="E799">
            <v>1</v>
          </cell>
          <cell r="F799">
            <v>4.75</v>
          </cell>
          <cell r="G799">
            <v>0.2</v>
          </cell>
          <cell r="H799">
            <v>0.35</v>
          </cell>
          <cell r="L799">
            <v>0.33250000000000002</v>
          </cell>
          <cell r="N799" t="str">
            <v>62537</v>
          </cell>
          <cell r="O799" t="str">
            <v>QS-Drawing Combined.dwg</v>
          </cell>
          <cell r="T799">
            <v>0.95000000000000007</v>
          </cell>
          <cell r="U799">
            <v>3.3249999999999997</v>
          </cell>
        </row>
        <row r="800">
          <cell r="B800" t="str">
            <v>PT-1H4 200x500 ThkSlab-150(mm)</v>
          </cell>
          <cell r="D800">
            <v>1</v>
          </cell>
          <cell r="E800">
            <v>1</v>
          </cell>
          <cell r="F800">
            <v>4.75</v>
          </cell>
          <cell r="G800">
            <v>0.2</v>
          </cell>
          <cell r="H800">
            <v>0.35</v>
          </cell>
          <cell r="L800">
            <v>0.33250000000000002</v>
          </cell>
          <cell r="N800" t="str">
            <v>62539</v>
          </cell>
          <cell r="O800" t="str">
            <v>QS-Drawing Combined.dwg</v>
          </cell>
          <cell r="T800">
            <v>0.95000000000000007</v>
          </cell>
          <cell r="U800">
            <v>3.3249999999999997</v>
          </cell>
        </row>
        <row r="801">
          <cell r="B801" t="str">
            <v>PT-1V3 250x500 ThkSlab-150(mm)</v>
          </cell>
          <cell r="D801">
            <v>1</v>
          </cell>
          <cell r="E801">
            <v>1</v>
          </cell>
          <cell r="F801">
            <v>5.68</v>
          </cell>
          <cell r="G801">
            <v>0.25</v>
          </cell>
          <cell r="H801">
            <v>0.35</v>
          </cell>
          <cell r="L801">
            <v>0.49699999999999994</v>
          </cell>
          <cell r="N801" t="str">
            <v>6253B</v>
          </cell>
          <cell r="O801" t="str">
            <v>QS-Drawing Combined.dwg</v>
          </cell>
          <cell r="T801">
            <v>1.42</v>
          </cell>
          <cell r="U801">
            <v>3.9759999999999995</v>
          </cell>
        </row>
        <row r="802">
          <cell r="B802" t="str">
            <v>PT-1V4 290x500 ThkSlab-150(mm)</v>
          </cell>
          <cell r="D802">
            <v>1</v>
          </cell>
          <cell r="E802">
            <v>1</v>
          </cell>
          <cell r="F802">
            <v>2.8</v>
          </cell>
          <cell r="G802">
            <v>0.28999999999999998</v>
          </cell>
          <cell r="H802">
            <v>0.35</v>
          </cell>
          <cell r="L802">
            <v>0.28419999999999995</v>
          </cell>
          <cell r="N802" t="str">
            <v>6253D</v>
          </cell>
          <cell r="O802" t="str">
            <v>QS-Drawing Combined.dwg</v>
          </cell>
          <cell r="T802">
            <v>0.81199999999999994</v>
          </cell>
          <cell r="U802">
            <v>1.9599999999999997</v>
          </cell>
        </row>
        <row r="803">
          <cell r="B803" t="str">
            <v>PT-1V4 200x500 ThkSlab-150(mm)</v>
          </cell>
          <cell r="D803">
            <v>1</v>
          </cell>
          <cell r="E803">
            <v>1</v>
          </cell>
          <cell r="F803">
            <v>2.88</v>
          </cell>
          <cell r="G803">
            <v>0.2</v>
          </cell>
          <cell r="H803">
            <v>0.35</v>
          </cell>
          <cell r="L803">
            <v>0.20159999999999997</v>
          </cell>
          <cell r="N803" t="str">
            <v>6253E</v>
          </cell>
          <cell r="O803" t="str">
            <v>QS-Drawing Combined.dwg</v>
          </cell>
          <cell r="T803">
            <v>0.57599999999999996</v>
          </cell>
          <cell r="U803">
            <v>2.016</v>
          </cell>
        </row>
        <row r="804">
          <cell r="B804" t="str">
            <v>PT-1HB3 200x300 ThkSlab-100(mm)</v>
          </cell>
          <cell r="D804">
            <v>1</v>
          </cell>
          <cell r="E804">
            <v>1</v>
          </cell>
          <cell r="F804">
            <v>2.9</v>
          </cell>
          <cell r="G804">
            <v>0.2</v>
          </cell>
          <cell r="H804">
            <v>0.19999999999999998</v>
          </cell>
          <cell r="L804">
            <v>0.11599999999999998</v>
          </cell>
          <cell r="N804" t="str">
            <v>62543</v>
          </cell>
          <cell r="O804" t="str">
            <v>QS-Drawing Combined.dwg</v>
          </cell>
          <cell r="T804">
            <v>0.57999999999999996</v>
          </cell>
          <cell r="U804">
            <v>1.1599999999999999</v>
          </cell>
        </row>
        <row r="805">
          <cell r="B805" t="str">
            <v>PT-1HB2 200x400 ThkSlab-100(mm)</v>
          </cell>
          <cell r="D805">
            <v>1</v>
          </cell>
          <cell r="E805">
            <v>1</v>
          </cell>
          <cell r="F805">
            <v>2.9</v>
          </cell>
          <cell r="G805">
            <v>0.2</v>
          </cell>
          <cell r="H805">
            <v>0.30000000000000004</v>
          </cell>
          <cell r="L805">
            <v>0.17400000000000002</v>
          </cell>
          <cell r="N805" t="str">
            <v>62545</v>
          </cell>
          <cell r="O805" t="str">
            <v>QS-Drawing Combined.dwg</v>
          </cell>
          <cell r="T805">
            <v>0.57999999999999996</v>
          </cell>
          <cell r="U805">
            <v>1.7400000000000002</v>
          </cell>
        </row>
        <row r="806">
          <cell r="B806" t="str">
            <v>200x300 ThkSlab-100(mm)</v>
          </cell>
          <cell r="D806">
            <v>1</v>
          </cell>
          <cell r="E806">
            <v>1</v>
          </cell>
          <cell r="F806">
            <v>1.92</v>
          </cell>
          <cell r="G806">
            <v>0.2</v>
          </cell>
          <cell r="H806">
            <v>0.19999999999999998</v>
          </cell>
          <cell r="L806">
            <v>7.6799999999999993E-2</v>
          </cell>
          <cell r="N806" t="str">
            <v>62547</v>
          </cell>
          <cell r="O806" t="str">
            <v>QS-Drawing Combined.dwg</v>
          </cell>
          <cell r="T806">
            <v>0.38400000000000001</v>
          </cell>
          <cell r="U806">
            <v>0.7679999999999999</v>
          </cell>
        </row>
        <row r="807">
          <cell r="B807" t="str">
            <v>200x300 ThkSlab-100(mm)</v>
          </cell>
          <cell r="D807">
            <v>1</v>
          </cell>
          <cell r="E807">
            <v>1</v>
          </cell>
          <cell r="F807">
            <v>1.1000000000000001</v>
          </cell>
          <cell r="G807">
            <v>0.2</v>
          </cell>
          <cell r="H807">
            <v>0.19999999999999998</v>
          </cell>
          <cell r="L807">
            <v>4.4000000000000004E-2</v>
          </cell>
          <cell r="N807" t="str">
            <v>62549</v>
          </cell>
          <cell r="O807" t="str">
            <v>QS-Drawing Combined.dwg</v>
          </cell>
          <cell r="T807">
            <v>0.22000000000000003</v>
          </cell>
          <cell r="U807">
            <v>0.44</v>
          </cell>
        </row>
        <row r="808">
          <cell r="B808" t="str">
            <v>PT-1V2 200x300 ThkSlab-100(mm)</v>
          </cell>
          <cell r="D808">
            <v>1</v>
          </cell>
          <cell r="E808">
            <v>1</v>
          </cell>
          <cell r="F808">
            <v>3.12</v>
          </cell>
          <cell r="G808">
            <v>0.2</v>
          </cell>
          <cell r="H808">
            <v>0.19999999999999998</v>
          </cell>
          <cell r="L808">
            <v>0.12480000000000001</v>
          </cell>
          <cell r="N808" t="str">
            <v>6254B</v>
          </cell>
          <cell r="O808" t="str">
            <v>QS-Drawing Combined.dwg</v>
          </cell>
          <cell r="T808">
            <v>0.62400000000000011</v>
          </cell>
          <cell r="U808">
            <v>1.248</v>
          </cell>
        </row>
        <row r="809">
          <cell r="B809" t="str">
            <v>PT-1HB1 200x300 ThkSlab-100(mm)</v>
          </cell>
          <cell r="D809">
            <v>1</v>
          </cell>
          <cell r="E809">
            <v>1</v>
          </cell>
          <cell r="F809">
            <v>3</v>
          </cell>
          <cell r="G809">
            <v>0.2</v>
          </cell>
          <cell r="H809">
            <v>0.19999999999999998</v>
          </cell>
          <cell r="L809">
            <v>0.12000000000000001</v>
          </cell>
          <cell r="N809" t="str">
            <v>6254D</v>
          </cell>
          <cell r="O809" t="str">
            <v>QS-Drawing Combined.dwg</v>
          </cell>
          <cell r="T809">
            <v>0.60000000000000009</v>
          </cell>
          <cell r="U809">
            <v>1.2</v>
          </cell>
        </row>
        <row r="811">
          <cell r="A811" t="str">
            <v>2.1.2.AV</v>
          </cell>
          <cell r="B811" t="str">
            <v>Concrete of 30MPa cylinder for slab</v>
          </cell>
          <cell r="C811" t="str">
            <v>m3</v>
          </cell>
          <cell r="L811">
            <v>74.119399999999999</v>
          </cell>
          <cell r="T811">
            <v>440.97699999999998</v>
          </cell>
        </row>
        <row r="812">
          <cell r="B812" t="str">
            <v>PT1</v>
          </cell>
          <cell r="D812">
            <v>1</v>
          </cell>
          <cell r="E812">
            <v>1</v>
          </cell>
          <cell r="F812">
            <v>3.3</v>
          </cell>
          <cell r="G812">
            <v>3.52</v>
          </cell>
          <cell r="H812">
            <v>0.1</v>
          </cell>
          <cell r="I812">
            <v>13.638999999999999</v>
          </cell>
          <cell r="J812">
            <v>11.615</v>
          </cell>
          <cell r="L812">
            <v>1.1615</v>
          </cell>
          <cell r="N812" t="str">
            <v>63AB4</v>
          </cell>
          <cell r="O812" t="str">
            <v>QS-Drawing Combined.dwg</v>
          </cell>
        </row>
        <row r="813">
          <cell r="B813" t="str">
            <v>PT3</v>
          </cell>
          <cell r="D813">
            <v>1</v>
          </cell>
          <cell r="E813">
            <v>1</v>
          </cell>
          <cell r="F813">
            <v>5.0369999999999999</v>
          </cell>
          <cell r="G813">
            <v>6.3840000000000003</v>
          </cell>
          <cell r="H813">
            <v>0.15</v>
          </cell>
          <cell r="I813">
            <v>22.841000000000001</v>
          </cell>
          <cell r="J813">
            <v>32.152000000000001</v>
          </cell>
          <cell r="L813">
            <v>4.8228</v>
          </cell>
          <cell r="N813" t="str">
            <v>63AB5</v>
          </cell>
          <cell r="O813" t="str">
            <v>QS-Drawing Combined.dwg</v>
          </cell>
        </row>
        <row r="814">
          <cell r="B814" t="str">
            <v>1S</v>
          </cell>
          <cell r="D814">
            <v>1</v>
          </cell>
          <cell r="E814">
            <v>1</v>
          </cell>
          <cell r="F814">
            <v>3.4180000000000001</v>
          </cell>
          <cell r="G814">
            <v>9.8780000000000001</v>
          </cell>
          <cell r="H814">
            <v>0.2</v>
          </cell>
          <cell r="I814">
            <v>26.591999999999999</v>
          </cell>
          <cell r="J814">
            <v>33.762</v>
          </cell>
          <cell r="L814">
            <v>6.7524000000000006</v>
          </cell>
          <cell r="N814" t="str">
            <v>63AB7</v>
          </cell>
          <cell r="O814" t="str">
            <v>QS-Drawing Combined.dwg</v>
          </cell>
        </row>
        <row r="815">
          <cell r="B815" t="str">
            <v>1S</v>
          </cell>
          <cell r="D815">
            <v>1</v>
          </cell>
          <cell r="E815">
            <v>1</v>
          </cell>
          <cell r="F815">
            <v>3.0790000000000002</v>
          </cell>
          <cell r="G815">
            <v>22.425999999999998</v>
          </cell>
          <cell r="H815">
            <v>0.15</v>
          </cell>
          <cell r="I815">
            <v>51.011000000000003</v>
          </cell>
          <cell r="J815">
            <v>69.054000000000002</v>
          </cell>
          <cell r="L815">
            <v>10.3581</v>
          </cell>
          <cell r="N815" t="str">
            <v>63AB6</v>
          </cell>
          <cell r="O815" t="str">
            <v>QS-Drawing Combined.dwg</v>
          </cell>
        </row>
        <row r="816">
          <cell r="B816" t="str">
            <v>1S</v>
          </cell>
          <cell r="D816">
            <v>1</v>
          </cell>
          <cell r="E816">
            <v>1</v>
          </cell>
          <cell r="F816">
            <v>2.0230000000000001</v>
          </cell>
          <cell r="G816">
            <v>3.6659999999999999</v>
          </cell>
          <cell r="H816">
            <v>0.15</v>
          </cell>
          <cell r="I816">
            <v>11.377000000000001</v>
          </cell>
          <cell r="J816">
            <v>7.415</v>
          </cell>
          <cell r="L816">
            <v>1.11225</v>
          </cell>
          <cell r="N816" t="str">
            <v>63AC9</v>
          </cell>
          <cell r="O816" t="str">
            <v>QS-Drawing Combined.dwg</v>
          </cell>
        </row>
        <row r="817">
          <cell r="B817" t="str">
            <v>1S Bottom</v>
          </cell>
          <cell r="D817">
            <v>1</v>
          </cell>
          <cell r="E817">
            <v>1</v>
          </cell>
          <cell r="F817">
            <v>2.2549999999999999</v>
          </cell>
          <cell r="G817">
            <v>11.819000000000001</v>
          </cell>
          <cell r="H817">
            <v>0.25</v>
          </cell>
          <cell r="I817">
            <v>28.148</v>
          </cell>
          <cell r="J817">
            <v>26.651</v>
          </cell>
          <cell r="L817">
            <v>6.66275</v>
          </cell>
          <cell r="N817" t="str">
            <v>63AB9</v>
          </cell>
          <cell r="O817" t="str">
            <v>QS-Drawing Combined.dwg</v>
          </cell>
        </row>
        <row r="818">
          <cell r="B818" t="str">
            <v>1S Top</v>
          </cell>
          <cell r="D818">
            <v>1</v>
          </cell>
          <cell r="E818">
            <v>1</v>
          </cell>
          <cell r="F818">
            <v>2.2549999999999999</v>
          </cell>
          <cell r="G818">
            <v>11.819000000000001</v>
          </cell>
          <cell r="H818">
            <v>0.15</v>
          </cell>
          <cell r="I818">
            <v>28.148</v>
          </cell>
          <cell r="J818">
            <v>26.651</v>
          </cell>
          <cell r="L818">
            <v>3.9976499999999997</v>
          </cell>
          <cell r="N818" t="str">
            <v>63AB9</v>
          </cell>
          <cell r="O818" t="str">
            <v>QS-Drawing Combined.dwg</v>
          </cell>
        </row>
        <row r="819">
          <cell r="B819" t="str">
            <v>1S</v>
          </cell>
          <cell r="D819">
            <v>1</v>
          </cell>
          <cell r="E819">
            <v>1</v>
          </cell>
          <cell r="F819">
            <v>3.6360000000000001</v>
          </cell>
          <cell r="G819">
            <v>13.614000000000001</v>
          </cell>
          <cell r="H819">
            <v>0.17499999999999999</v>
          </cell>
          <cell r="I819">
            <v>34.5</v>
          </cell>
          <cell r="J819">
            <v>49.5</v>
          </cell>
          <cell r="L819">
            <v>8.6624999999999996</v>
          </cell>
          <cell r="N819" t="str">
            <v>63ABC</v>
          </cell>
          <cell r="O819" t="str">
            <v>QS-Drawing Combined.dwg</v>
          </cell>
        </row>
        <row r="820">
          <cell r="B820" t="str">
            <v>1S</v>
          </cell>
          <cell r="D820">
            <v>1</v>
          </cell>
          <cell r="E820">
            <v>1</v>
          </cell>
          <cell r="F820">
            <v>0.80200000000000005</v>
          </cell>
          <cell r="G820">
            <v>37.938000000000002</v>
          </cell>
          <cell r="H820">
            <v>0.2</v>
          </cell>
          <cell r="I820">
            <v>77.478999999999999</v>
          </cell>
          <cell r="J820">
            <v>30.43</v>
          </cell>
          <cell r="L820">
            <v>6.0860000000000003</v>
          </cell>
          <cell r="N820" t="str">
            <v>63AC0</v>
          </cell>
          <cell r="O820" t="str">
            <v>QS-Drawing Combined.dwg</v>
          </cell>
        </row>
        <row r="821">
          <cell r="B821" t="str">
            <v>1S</v>
          </cell>
          <cell r="D821">
            <v>1</v>
          </cell>
          <cell r="E821">
            <v>1</v>
          </cell>
          <cell r="F821">
            <v>5.125</v>
          </cell>
          <cell r="G821">
            <v>5.625</v>
          </cell>
          <cell r="H821">
            <v>0.2</v>
          </cell>
          <cell r="I821">
            <v>21.5</v>
          </cell>
          <cell r="J821">
            <v>28.827999999999999</v>
          </cell>
          <cell r="L821">
            <v>5.7656000000000001</v>
          </cell>
          <cell r="N821" t="str">
            <v>63ABE</v>
          </cell>
          <cell r="O821" t="str">
            <v>QS-Drawing Combined.dwg</v>
          </cell>
        </row>
        <row r="822">
          <cell r="B822" t="str">
            <v>PT5</v>
          </cell>
          <cell r="D822">
            <v>1</v>
          </cell>
          <cell r="E822">
            <v>1</v>
          </cell>
          <cell r="F822">
            <v>1.5489999999999999</v>
          </cell>
          <cell r="G822">
            <v>4.093</v>
          </cell>
          <cell r="H822">
            <v>0.15</v>
          </cell>
          <cell r="I822">
            <v>11.285</v>
          </cell>
          <cell r="J822">
            <v>6.3410000000000002</v>
          </cell>
          <cell r="L822">
            <v>0.95114999999999994</v>
          </cell>
          <cell r="N822" t="str">
            <v>63ABF</v>
          </cell>
          <cell r="O822" t="str">
            <v>QS-Drawing Combined.dwg</v>
          </cell>
        </row>
        <row r="823">
          <cell r="B823" t="str">
            <v>1S Top</v>
          </cell>
          <cell r="D823">
            <v>1</v>
          </cell>
          <cell r="E823">
            <v>1</v>
          </cell>
          <cell r="F823">
            <v>8.2479999999999993</v>
          </cell>
          <cell r="G823">
            <v>14.377000000000001</v>
          </cell>
          <cell r="H823">
            <v>0.15</v>
          </cell>
          <cell r="I823">
            <v>45.25</v>
          </cell>
          <cell r="J823">
            <v>118.578</v>
          </cell>
          <cell r="L823">
            <v>17.7867</v>
          </cell>
          <cell r="N823" t="str">
            <v>63AD8</v>
          </cell>
          <cell r="O823" t="str">
            <v>QS-Drawing Combined.dwg</v>
          </cell>
        </row>
        <row r="825">
          <cell r="A825" t="str">
            <v>2.1.2.AW</v>
          </cell>
          <cell r="B825" t="str">
            <v>Conrete of 30MPa cylinder for post tension slab</v>
          </cell>
          <cell r="C825" t="str">
            <v>m3</v>
          </cell>
          <cell r="L825">
            <v>48.999250000000004</v>
          </cell>
          <cell r="T825">
            <v>195.99700000000001</v>
          </cell>
        </row>
        <row r="826">
          <cell r="B826" t="str">
            <v>1S</v>
          </cell>
          <cell r="D826">
            <v>1</v>
          </cell>
          <cell r="E826">
            <v>1</v>
          </cell>
          <cell r="F826">
            <v>2.8490000000000002</v>
          </cell>
          <cell r="G826">
            <v>27.148</v>
          </cell>
          <cell r="H826">
            <v>0.25</v>
          </cell>
          <cell r="I826">
            <v>59.994</v>
          </cell>
          <cell r="J826">
            <v>77.355000000000004</v>
          </cell>
          <cell r="L826">
            <v>19.338750000000001</v>
          </cell>
          <cell r="N826" t="str">
            <v>63ABA</v>
          </cell>
          <cell r="O826" t="str">
            <v>QS-Drawing Combined.dwg</v>
          </cell>
        </row>
        <row r="827">
          <cell r="B827" t="str">
            <v>1S</v>
          </cell>
          <cell r="D827">
            <v>1</v>
          </cell>
          <cell r="E827">
            <v>1</v>
          </cell>
          <cell r="F827">
            <v>8.2530000000000001</v>
          </cell>
          <cell r="G827">
            <v>14.375</v>
          </cell>
          <cell r="H827">
            <v>0.25</v>
          </cell>
          <cell r="I827">
            <v>45.256999999999998</v>
          </cell>
          <cell r="J827">
            <v>118.642</v>
          </cell>
          <cell r="L827">
            <v>29.660499999999999</v>
          </cell>
          <cell r="N827" t="str">
            <v>63ADD</v>
          </cell>
          <cell r="O827" t="str">
            <v>QS-Drawing Combined.dwg</v>
          </cell>
        </row>
        <row r="829">
          <cell r="A829" t="str">
            <v>2.1.2.AX</v>
          </cell>
          <cell r="B829" t="str">
            <v>Concrete of 30MPa cylinder for staircase</v>
          </cell>
          <cell r="C829" t="str">
            <v>m3</v>
          </cell>
          <cell r="L829">
            <v>3.2486100000000002</v>
          </cell>
        </row>
        <row r="830">
          <cell r="B830" t="str">
            <v>Total Area:</v>
          </cell>
          <cell r="D830">
            <v>1</v>
          </cell>
          <cell r="E830">
            <v>1</v>
          </cell>
          <cell r="G830">
            <v>1.33</v>
          </cell>
          <cell r="I830">
            <v>6.3719999999999999</v>
          </cell>
          <cell r="J830">
            <v>0.59499999999999997</v>
          </cell>
          <cell r="L830">
            <v>0.79135</v>
          </cell>
          <cell r="N830" t="str">
            <v>639F1</v>
          </cell>
          <cell r="O830" t="str">
            <v>QS-Drawing Combined.dwg</v>
          </cell>
        </row>
        <row r="831">
          <cell r="B831" t="str">
            <v>Total Area:</v>
          </cell>
          <cell r="D831">
            <v>1</v>
          </cell>
          <cell r="E831">
            <v>1</v>
          </cell>
          <cell r="G831">
            <v>1.345</v>
          </cell>
          <cell r="I831">
            <v>6.5270000000000001</v>
          </cell>
          <cell r="J831">
            <v>0.622</v>
          </cell>
          <cell r="L831">
            <v>0.83658999999999994</v>
          </cell>
          <cell r="N831" t="str">
            <v>639FC</v>
          </cell>
          <cell r="O831" t="str">
            <v>QS-Drawing Combined.dwg</v>
          </cell>
        </row>
        <row r="832">
          <cell r="B832" t="str">
            <v>Total Area:</v>
          </cell>
          <cell r="D832">
            <v>1</v>
          </cell>
          <cell r="E832">
            <v>1</v>
          </cell>
          <cell r="G832">
            <v>1.345</v>
          </cell>
          <cell r="I832">
            <v>7.4050000000000002</v>
          </cell>
          <cell r="J832">
            <v>0.71599999999999997</v>
          </cell>
          <cell r="L832">
            <v>0.96301999999999999</v>
          </cell>
          <cell r="N832" t="str">
            <v>639F7</v>
          </cell>
          <cell r="O832" t="str">
            <v>QS-Drawing Combined.dwg</v>
          </cell>
        </row>
        <row r="833">
          <cell r="B833" t="str">
            <v>Total Area:</v>
          </cell>
          <cell r="D833">
            <v>1</v>
          </cell>
          <cell r="E833">
            <v>1</v>
          </cell>
          <cell r="G833">
            <v>0.17499999999999999</v>
          </cell>
          <cell r="I833">
            <v>5.59</v>
          </cell>
          <cell r="J833">
            <v>1.95</v>
          </cell>
          <cell r="L833">
            <v>0.34125</v>
          </cell>
          <cell r="N833" t="str">
            <v>639FD</v>
          </cell>
          <cell r="O833" t="str">
            <v>QS-Drawing Combined.dwg</v>
          </cell>
        </row>
        <row r="834">
          <cell r="B834" t="str">
            <v>Total Area:</v>
          </cell>
          <cell r="D834">
            <v>1</v>
          </cell>
          <cell r="E834">
            <v>1</v>
          </cell>
          <cell r="G834">
            <v>0.17499999999999999</v>
          </cell>
          <cell r="I834">
            <v>5.3789999999999996</v>
          </cell>
          <cell r="J834">
            <v>1.8080000000000001</v>
          </cell>
          <cell r="L834">
            <v>0.31640000000000001</v>
          </cell>
          <cell r="N834" t="str">
            <v>639FE</v>
          </cell>
          <cell r="O834" t="str">
            <v>QS-Drawing Combined.dwg</v>
          </cell>
        </row>
        <row r="836">
          <cell r="B836" t="str">
            <v>Supply and Install of plywood/steel plate formwork with steel/wood support,  nails, screws and all necessary items in:</v>
          </cell>
        </row>
        <row r="838">
          <cell r="A838" t="str">
            <v>2.1.2.AY</v>
          </cell>
          <cell r="B838" t="str">
            <v>Formwork for column</v>
          </cell>
          <cell r="C838" t="str">
            <v>m2</v>
          </cell>
          <cell r="L838">
            <v>82.509999999999991</v>
          </cell>
        </row>
        <row r="840">
          <cell r="A840" t="str">
            <v>2.1.2.AZ</v>
          </cell>
          <cell r="B840" t="str">
            <v>Formwork for lift</v>
          </cell>
          <cell r="C840" t="str">
            <v>m2</v>
          </cell>
          <cell r="L840">
            <v>60.022400000000005</v>
          </cell>
        </row>
        <row r="842">
          <cell r="A842" t="str">
            <v>2.1.2.BA</v>
          </cell>
          <cell r="B842" t="str">
            <v>Formwork for beam</v>
          </cell>
          <cell r="C842" t="str">
            <v>m2</v>
          </cell>
          <cell r="L842">
            <v>261.22124999999994</v>
          </cell>
        </row>
        <row r="844">
          <cell r="A844" t="str">
            <v>2.1.2.BB</v>
          </cell>
          <cell r="B844" t="str">
            <v>Formwork for slab</v>
          </cell>
          <cell r="C844" t="str">
            <v>m2</v>
          </cell>
          <cell r="L844">
            <v>440.97699999999998</v>
          </cell>
        </row>
        <row r="846">
          <cell r="A846" t="str">
            <v>2.1.2.BC</v>
          </cell>
          <cell r="B846" t="str">
            <v>Formwork for post tension slab</v>
          </cell>
          <cell r="C846" t="str">
            <v>m2</v>
          </cell>
          <cell r="L846">
            <v>195.99700000000001</v>
          </cell>
        </row>
        <row r="848">
          <cell r="A848" t="str">
            <v>2.1.2.BD</v>
          </cell>
          <cell r="B848" t="str">
            <v>Formwork for staircase</v>
          </cell>
          <cell r="C848" t="str">
            <v>m2</v>
          </cell>
          <cell r="L848">
            <v>23.229179999999999</v>
          </cell>
        </row>
        <row r="849">
          <cell r="B849" t="str">
            <v xml:space="preserve">Soffit </v>
          </cell>
          <cell r="D849">
            <v>1</v>
          </cell>
          <cell r="E849">
            <v>1</v>
          </cell>
          <cell r="F849">
            <v>3.411</v>
          </cell>
          <cell r="G849">
            <v>1.33</v>
          </cell>
          <cell r="J849">
            <v>4.5366300000000006</v>
          </cell>
          <cell r="L849">
            <v>4.5366300000000006</v>
          </cell>
        </row>
        <row r="850">
          <cell r="D850">
            <v>1</v>
          </cell>
          <cell r="E850">
            <v>1</v>
          </cell>
          <cell r="F850">
            <v>4.1100000000000003</v>
          </cell>
          <cell r="G850">
            <v>1.345</v>
          </cell>
          <cell r="J850">
            <v>5.5279500000000006</v>
          </cell>
          <cell r="L850">
            <v>5.5279500000000006</v>
          </cell>
        </row>
        <row r="851">
          <cell r="D851">
            <v>1</v>
          </cell>
          <cell r="E851">
            <v>1</v>
          </cell>
          <cell r="F851">
            <v>2.48</v>
          </cell>
          <cell r="G851">
            <v>1.345</v>
          </cell>
          <cell r="J851">
            <v>3.3355999999999999</v>
          </cell>
          <cell r="L851">
            <v>3.3355999999999999</v>
          </cell>
        </row>
        <row r="852">
          <cell r="B852" t="str">
            <v>Side</v>
          </cell>
          <cell r="D852">
            <v>2</v>
          </cell>
          <cell r="E852">
            <v>1</v>
          </cell>
          <cell r="J852">
            <v>2.09</v>
          </cell>
          <cell r="L852">
            <v>4.18</v>
          </cell>
        </row>
        <row r="853">
          <cell r="B853" t="str">
            <v xml:space="preserve">Riser </v>
          </cell>
          <cell r="D853">
            <v>25</v>
          </cell>
          <cell r="E853">
            <v>1</v>
          </cell>
          <cell r="G853">
            <v>1.345</v>
          </cell>
          <cell r="H853">
            <v>0.16800000000000001</v>
          </cell>
          <cell r="J853">
            <v>0.22596000000000002</v>
          </cell>
          <cell r="L853">
            <v>5.6490000000000009</v>
          </cell>
        </row>
        <row r="855">
          <cell r="B855" t="str">
            <v>Supply and Install of steel reinforcement bar including bar cuting, bar bending and installation in:</v>
          </cell>
        </row>
        <row r="857">
          <cell r="A857" t="str">
            <v>2.1.2.BE</v>
          </cell>
          <cell r="B857" t="str">
            <v>Reinforcement for column (SD265 &amp; SD390)</v>
          </cell>
          <cell r="C857" t="str">
            <v>kg</v>
          </cell>
          <cell r="L857">
            <v>3375.1849999999999</v>
          </cell>
        </row>
        <row r="859">
          <cell r="A859" t="str">
            <v>2.1.2.BF</v>
          </cell>
          <cell r="B859" t="str">
            <v>Reinforcement for lift (SD265 &amp; SD390)</v>
          </cell>
          <cell r="C859" t="str">
            <v>kg</v>
          </cell>
          <cell r="L859">
            <v>1616.866</v>
          </cell>
        </row>
        <row r="861">
          <cell r="A861" t="str">
            <v>2.1.2.BG</v>
          </cell>
          <cell r="B861" t="str">
            <v>Reinforcement for beam (SD265 &amp; SD390)</v>
          </cell>
          <cell r="C861" t="str">
            <v>kg</v>
          </cell>
          <cell r="L861">
            <v>7072.1360000000004</v>
          </cell>
        </row>
        <row r="863">
          <cell r="A863" t="str">
            <v>2.1.2.BH</v>
          </cell>
          <cell r="B863" t="str">
            <v>Reinforcement for slab (SD265 &amp; SD390)</v>
          </cell>
          <cell r="C863" t="str">
            <v>kg</v>
          </cell>
          <cell r="L863">
            <v>6260.2809999999999</v>
          </cell>
        </row>
        <row r="865">
          <cell r="A865" t="str">
            <v>2.1.2.BI</v>
          </cell>
          <cell r="B865" t="str">
            <v>Reinforcement for post tension slab (SD265 &amp; SD390)</v>
          </cell>
          <cell r="C865" t="str">
            <v>kg</v>
          </cell>
          <cell r="L865">
            <v>3591</v>
          </cell>
          <cell r="DO865" t="str">
            <v>consultant QTY</v>
          </cell>
        </row>
        <row r="867">
          <cell r="A867" t="str">
            <v>2.1.2.BJ</v>
          </cell>
          <cell r="B867" t="str">
            <v>Tendon for post tension slab</v>
          </cell>
          <cell r="C867" t="str">
            <v>kg</v>
          </cell>
          <cell r="L867">
            <v>1197</v>
          </cell>
          <cell r="DO867" t="str">
            <v>consultant QTY</v>
          </cell>
        </row>
        <row r="869">
          <cell r="A869" t="str">
            <v>2.1.2.BK</v>
          </cell>
          <cell r="B869" t="str">
            <v>Reinforcement for staircase (SD265 &amp; SD390)</v>
          </cell>
          <cell r="C869" t="str">
            <v>kg</v>
          </cell>
          <cell r="L869">
            <v>495</v>
          </cell>
          <cell r="DO869" t="str">
            <v>consultant QTY</v>
          </cell>
        </row>
        <row r="871">
          <cell r="B871" t="str">
            <v>2.1.3 SECOND FLOOR</v>
          </cell>
        </row>
        <row r="873">
          <cell r="B873" t="str">
            <v>Supply, Pumping, Casting, Vibrated reinforced concrete, Grade C30 in:</v>
          </cell>
        </row>
        <row r="875">
          <cell r="A875" t="str">
            <v>2.1.3.BL</v>
          </cell>
          <cell r="B875" t="str">
            <v>Concrete of 30MPa cylinder for column</v>
          </cell>
          <cell r="C875" t="str">
            <v>m3</v>
          </cell>
          <cell r="L875">
            <v>6.9375000000000009</v>
          </cell>
          <cell r="U875">
            <v>75.849999999999994</v>
          </cell>
        </row>
        <row r="876">
          <cell r="B876" t="str">
            <v>C1-3700(mm) Height</v>
          </cell>
          <cell r="D876">
            <v>1</v>
          </cell>
          <cell r="E876">
            <v>1</v>
          </cell>
          <cell r="F876">
            <v>0.25</v>
          </cell>
          <cell r="G876">
            <v>0.5</v>
          </cell>
          <cell r="H876">
            <v>3.7</v>
          </cell>
          <cell r="I876">
            <v>1.5</v>
          </cell>
          <cell r="J876">
            <v>0.125</v>
          </cell>
          <cell r="L876">
            <v>0.46250000000000002</v>
          </cell>
          <cell r="N876" t="str">
            <v>63AEC</v>
          </cell>
          <cell r="O876" t="str">
            <v>QS-Drawing Combined.dwg</v>
          </cell>
          <cell r="U876">
            <v>5.5500000000000007</v>
          </cell>
        </row>
        <row r="877">
          <cell r="B877" t="str">
            <v>C2-3700(mm) Height</v>
          </cell>
          <cell r="D877">
            <v>1</v>
          </cell>
          <cell r="E877">
            <v>1</v>
          </cell>
          <cell r="F877">
            <v>0.25</v>
          </cell>
          <cell r="G877">
            <v>0.5</v>
          </cell>
          <cell r="H877">
            <v>3.7</v>
          </cell>
          <cell r="I877">
            <v>1.5</v>
          </cell>
          <cell r="J877">
            <v>0.125</v>
          </cell>
          <cell r="L877">
            <v>0.46250000000000002</v>
          </cell>
          <cell r="N877" t="str">
            <v>63AEB</v>
          </cell>
          <cell r="O877" t="str">
            <v>QS-Drawing Combined.dwg</v>
          </cell>
          <cell r="U877">
            <v>5.5500000000000007</v>
          </cell>
        </row>
        <row r="878">
          <cell r="B878" t="str">
            <v>C3-3700(mm) Height</v>
          </cell>
          <cell r="D878">
            <v>1</v>
          </cell>
          <cell r="E878">
            <v>1</v>
          </cell>
          <cell r="F878">
            <v>0.25</v>
          </cell>
          <cell r="G878">
            <v>1</v>
          </cell>
          <cell r="H878">
            <v>3.7</v>
          </cell>
          <cell r="I878">
            <v>2.5</v>
          </cell>
          <cell r="J878">
            <v>0.25</v>
          </cell>
          <cell r="L878">
            <v>0.92500000000000004</v>
          </cell>
          <cell r="N878" t="str">
            <v>63AE9</v>
          </cell>
          <cell r="O878" t="str">
            <v>QS-Drawing Combined.dwg</v>
          </cell>
          <cell r="U878">
            <v>9.25</v>
          </cell>
        </row>
        <row r="879">
          <cell r="B879" t="str">
            <v>C4-3700(mm) Height</v>
          </cell>
          <cell r="D879">
            <v>1</v>
          </cell>
          <cell r="E879">
            <v>1</v>
          </cell>
          <cell r="F879">
            <v>0.25</v>
          </cell>
          <cell r="G879">
            <v>1</v>
          </cell>
          <cell r="H879">
            <v>3.7</v>
          </cell>
          <cell r="I879">
            <v>2.5</v>
          </cell>
          <cell r="J879">
            <v>0.25</v>
          </cell>
          <cell r="L879">
            <v>0.92500000000000004</v>
          </cell>
          <cell r="N879" t="str">
            <v>63AEA</v>
          </cell>
          <cell r="O879" t="str">
            <v>QS-Drawing Combined.dwg</v>
          </cell>
          <cell r="U879">
            <v>9.25</v>
          </cell>
        </row>
        <row r="880">
          <cell r="B880" t="str">
            <v>C5-3700(mm) Height</v>
          </cell>
          <cell r="D880">
            <v>1</v>
          </cell>
          <cell r="E880">
            <v>1</v>
          </cell>
          <cell r="F880">
            <v>0.25</v>
          </cell>
          <cell r="G880">
            <v>0.5</v>
          </cell>
          <cell r="H880">
            <v>3.7</v>
          </cell>
          <cell r="I880">
            <v>1.5</v>
          </cell>
          <cell r="J880">
            <v>0.125</v>
          </cell>
          <cell r="L880">
            <v>0.46250000000000002</v>
          </cell>
          <cell r="N880" t="str">
            <v>63AE5</v>
          </cell>
          <cell r="O880" t="str">
            <v>QS-Drawing Combined.dwg</v>
          </cell>
          <cell r="U880">
            <v>5.5500000000000007</v>
          </cell>
        </row>
        <row r="881">
          <cell r="B881" t="str">
            <v>C6-3700(mm) Height</v>
          </cell>
          <cell r="D881">
            <v>1</v>
          </cell>
          <cell r="E881">
            <v>1</v>
          </cell>
          <cell r="F881">
            <v>0.25</v>
          </cell>
          <cell r="G881">
            <v>0.5</v>
          </cell>
          <cell r="H881">
            <v>3.7</v>
          </cell>
          <cell r="I881">
            <v>1.5</v>
          </cell>
          <cell r="J881">
            <v>0.125</v>
          </cell>
          <cell r="L881">
            <v>0.46250000000000002</v>
          </cell>
          <cell r="N881" t="str">
            <v>63AE6</v>
          </cell>
          <cell r="O881" t="str">
            <v>QS-Drawing Combined.dwg</v>
          </cell>
          <cell r="U881">
            <v>5.5500000000000007</v>
          </cell>
        </row>
        <row r="882">
          <cell r="B882" t="str">
            <v>C7-3700(mm) Height</v>
          </cell>
          <cell r="D882">
            <v>1</v>
          </cell>
          <cell r="E882">
            <v>1</v>
          </cell>
          <cell r="F882">
            <v>0.25</v>
          </cell>
          <cell r="G882">
            <v>1</v>
          </cell>
          <cell r="H882">
            <v>3.7</v>
          </cell>
          <cell r="I882">
            <v>2.5</v>
          </cell>
          <cell r="J882">
            <v>0.25</v>
          </cell>
          <cell r="L882">
            <v>0.92500000000000004</v>
          </cell>
          <cell r="N882" t="str">
            <v>63AE7</v>
          </cell>
          <cell r="O882" t="str">
            <v>QS-Drawing Combined.dwg</v>
          </cell>
          <cell r="U882">
            <v>9.25</v>
          </cell>
        </row>
        <row r="883">
          <cell r="B883" t="str">
            <v>C8-3700(mm) Height</v>
          </cell>
          <cell r="D883">
            <v>1</v>
          </cell>
          <cell r="E883">
            <v>1</v>
          </cell>
          <cell r="F883">
            <v>0.25</v>
          </cell>
          <cell r="G883">
            <v>1</v>
          </cell>
          <cell r="H883">
            <v>3.7</v>
          </cell>
          <cell r="I883">
            <v>2.5</v>
          </cell>
          <cell r="J883">
            <v>0.25</v>
          </cell>
          <cell r="L883">
            <v>0.92500000000000004</v>
          </cell>
          <cell r="N883" t="str">
            <v>63AE8</v>
          </cell>
          <cell r="O883" t="str">
            <v>QS-Drawing Combined.dwg</v>
          </cell>
          <cell r="U883">
            <v>9.25</v>
          </cell>
        </row>
        <row r="884">
          <cell r="B884" t="str">
            <v>C9-3700(mm) Height</v>
          </cell>
          <cell r="D884">
            <v>1</v>
          </cell>
          <cell r="E884">
            <v>1</v>
          </cell>
          <cell r="F884">
            <v>0.25</v>
          </cell>
          <cell r="G884">
            <v>0.5</v>
          </cell>
          <cell r="H884">
            <v>3.7</v>
          </cell>
          <cell r="I884">
            <v>1.5</v>
          </cell>
          <cell r="J884">
            <v>0.125</v>
          </cell>
          <cell r="L884">
            <v>0.46250000000000002</v>
          </cell>
          <cell r="N884" t="str">
            <v>63AE1</v>
          </cell>
          <cell r="O884" t="str">
            <v>QS-Drawing Combined.dwg</v>
          </cell>
          <cell r="U884">
            <v>5.5500000000000007</v>
          </cell>
        </row>
        <row r="885">
          <cell r="B885" t="str">
            <v>C10-3700(mm) Height</v>
          </cell>
          <cell r="D885">
            <v>1</v>
          </cell>
          <cell r="E885">
            <v>1</v>
          </cell>
          <cell r="F885">
            <v>0.25</v>
          </cell>
          <cell r="G885">
            <v>0.5</v>
          </cell>
          <cell r="H885">
            <v>3.7</v>
          </cell>
          <cell r="I885">
            <v>1.5</v>
          </cell>
          <cell r="J885">
            <v>0.125</v>
          </cell>
          <cell r="L885">
            <v>0.46250000000000002</v>
          </cell>
          <cell r="N885" t="str">
            <v>63AE2</v>
          </cell>
          <cell r="O885" t="str">
            <v>QS-Drawing Combined.dwg</v>
          </cell>
          <cell r="U885">
            <v>5.5500000000000007</v>
          </cell>
        </row>
        <row r="886">
          <cell r="B886" t="str">
            <v>C11-3700(mm) Height</v>
          </cell>
          <cell r="D886">
            <v>1</v>
          </cell>
          <cell r="E886">
            <v>1</v>
          </cell>
          <cell r="F886">
            <v>0.25</v>
          </cell>
          <cell r="G886">
            <v>0.5</v>
          </cell>
          <cell r="H886">
            <v>3.7</v>
          </cell>
          <cell r="I886">
            <v>1.5</v>
          </cell>
          <cell r="J886">
            <v>0.125</v>
          </cell>
          <cell r="L886">
            <v>0.46250000000000002</v>
          </cell>
          <cell r="N886" t="str">
            <v>63AE3</v>
          </cell>
          <cell r="O886" t="str">
            <v>QS-Drawing Combined.dwg</v>
          </cell>
          <cell r="U886">
            <v>5.5500000000000007</v>
          </cell>
        </row>
        <row r="888">
          <cell r="A888" t="str">
            <v>2.1.3.BM</v>
          </cell>
          <cell r="B888" t="str">
            <v>Concrete of 30MPa cylinder for lift</v>
          </cell>
          <cell r="C888" t="str">
            <v>m3</v>
          </cell>
          <cell r="L888">
            <v>5.8310400000000016</v>
          </cell>
          <cell r="U888">
            <v>60.048300000000005</v>
          </cell>
        </row>
        <row r="889">
          <cell r="B889" t="str">
            <v>LIFT CORE-3700(mm) Height</v>
          </cell>
          <cell r="D889">
            <v>1</v>
          </cell>
          <cell r="E889">
            <v>1</v>
          </cell>
          <cell r="F889">
            <v>2.29</v>
          </cell>
          <cell r="G889">
            <v>2.3250000000000002</v>
          </cell>
          <cell r="H889">
            <v>3.7</v>
          </cell>
          <cell r="I889">
            <v>9.2289999999999992</v>
          </cell>
          <cell r="J889">
            <v>5.3230000000000004</v>
          </cell>
          <cell r="L889">
            <v>19.695100000000004</v>
          </cell>
          <cell r="N889" t="str">
            <v>62A97</v>
          </cell>
          <cell r="O889" t="str">
            <v>QS-Drawing Combined.dwg</v>
          </cell>
          <cell r="U889">
            <v>34.147300000000001</v>
          </cell>
        </row>
        <row r="890">
          <cell r="B890" t="str">
            <v>LIFT CORE-3700(mm) Height</v>
          </cell>
          <cell r="D890">
            <v>1</v>
          </cell>
          <cell r="E890">
            <v>-1</v>
          </cell>
          <cell r="F890">
            <v>1.89</v>
          </cell>
          <cell r="G890">
            <v>1.915</v>
          </cell>
          <cell r="H890">
            <v>3.7</v>
          </cell>
          <cell r="I890">
            <v>7.61</v>
          </cell>
          <cell r="J890">
            <v>3.6190000000000002</v>
          </cell>
          <cell r="L890">
            <v>-13.390300000000002</v>
          </cell>
          <cell r="N890" t="str">
            <v>62A96</v>
          </cell>
          <cell r="O890" t="str">
            <v>QS-Drawing Combined.dwg</v>
          </cell>
          <cell r="U890">
            <v>28.157000000000004</v>
          </cell>
        </row>
        <row r="891">
          <cell r="B891" t="str">
            <v>Deducted open wall 210 (mm)</v>
          </cell>
          <cell r="D891">
            <v>1</v>
          </cell>
          <cell r="E891">
            <v>-1</v>
          </cell>
          <cell r="F891">
            <v>0.94</v>
          </cell>
          <cell r="G891">
            <v>0.21</v>
          </cell>
          <cell r="H891">
            <v>2.4</v>
          </cell>
          <cell r="L891">
            <v>-0.47375999999999996</v>
          </cell>
          <cell r="N891" t="str">
            <v>63B05</v>
          </cell>
          <cell r="O891" t="str">
            <v>QS-Drawing Combined.dwg</v>
          </cell>
          <cell r="U891">
            <v>-2.2559999999999998</v>
          </cell>
        </row>
        <row r="893">
          <cell r="A893" t="str">
            <v>2.1.3.BN</v>
          </cell>
          <cell r="B893" t="str">
            <v>Concrete of 30MPa cylinder for beam</v>
          </cell>
          <cell r="C893" t="str">
            <v>m3</v>
          </cell>
          <cell r="L893">
            <v>14.8185</v>
          </cell>
          <cell r="T893">
            <v>35.077500000000001</v>
          </cell>
          <cell r="U893">
            <v>112.76799999999999</v>
          </cell>
        </row>
        <row r="894">
          <cell r="B894" t="str">
            <v>2BH1 250x600 ThkSlab-200(mm)</v>
          </cell>
          <cell r="D894">
            <v>1</v>
          </cell>
          <cell r="E894">
            <v>1</v>
          </cell>
          <cell r="F894">
            <v>7.75</v>
          </cell>
          <cell r="G894">
            <v>0.25</v>
          </cell>
          <cell r="H894">
            <v>0.39999999999999997</v>
          </cell>
          <cell r="L894">
            <v>0.77499999999999991</v>
          </cell>
          <cell r="N894" t="str">
            <v>6254F</v>
          </cell>
          <cell r="O894" t="str">
            <v>QS-Drawing Combined.dwg</v>
          </cell>
          <cell r="T894">
            <v>1.9375</v>
          </cell>
          <cell r="U894">
            <v>6.1999999999999993</v>
          </cell>
        </row>
        <row r="895">
          <cell r="B895" t="str">
            <v>2BH2 250x600 ThkSlab-200(mm)</v>
          </cell>
          <cell r="D895">
            <v>1</v>
          </cell>
          <cell r="E895">
            <v>1</v>
          </cell>
          <cell r="F895">
            <v>7.75</v>
          </cell>
          <cell r="G895">
            <v>0.25</v>
          </cell>
          <cell r="H895">
            <v>0.39999999999999997</v>
          </cell>
          <cell r="L895">
            <v>0.77499999999999991</v>
          </cell>
          <cell r="N895" t="str">
            <v>62551</v>
          </cell>
          <cell r="O895" t="str">
            <v>QS-Drawing Combined.dwg</v>
          </cell>
          <cell r="T895">
            <v>1.9375</v>
          </cell>
          <cell r="U895">
            <v>6.1999999999999993</v>
          </cell>
        </row>
        <row r="896">
          <cell r="B896" t="str">
            <v>2BH3 250x600 ThkSlab-200(mm)</v>
          </cell>
          <cell r="D896">
            <v>1</v>
          </cell>
          <cell r="E896">
            <v>1</v>
          </cell>
          <cell r="F896">
            <v>7.75</v>
          </cell>
          <cell r="G896">
            <v>0.25</v>
          </cell>
          <cell r="H896">
            <v>0.39999999999999997</v>
          </cell>
          <cell r="L896">
            <v>0.77499999999999991</v>
          </cell>
          <cell r="N896" t="str">
            <v>62553</v>
          </cell>
          <cell r="O896" t="str">
            <v>QS-Drawing Combined.dwg</v>
          </cell>
          <cell r="T896">
            <v>1.9375</v>
          </cell>
          <cell r="U896">
            <v>6.1999999999999993</v>
          </cell>
        </row>
        <row r="897">
          <cell r="B897" t="str">
            <v>2BH4 250x600 ThkSlab-200(mm)</v>
          </cell>
          <cell r="D897">
            <v>1</v>
          </cell>
          <cell r="E897">
            <v>1</v>
          </cell>
          <cell r="F897">
            <v>7.75</v>
          </cell>
          <cell r="G897">
            <v>0.25</v>
          </cell>
          <cell r="H897">
            <v>0.39999999999999997</v>
          </cell>
          <cell r="L897">
            <v>0.77499999999999991</v>
          </cell>
          <cell r="N897" t="str">
            <v>62555</v>
          </cell>
          <cell r="O897" t="str">
            <v>QS-Drawing Combined.dwg</v>
          </cell>
          <cell r="T897">
            <v>1.9375</v>
          </cell>
          <cell r="U897">
            <v>6.1999999999999993</v>
          </cell>
        </row>
        <row r="898">
          <cell r="B898" t="str">
            <v>2BH6 250x600 ThkSlab-200(mm)</v>
          </cell>
          <cell r="D898">
            <v>1</v>
          </cell>
          <cell r="E898">
            <v>1</v>
          </cell>
          <cell r="F898">
            <v>5.625</v>
          </cell>
          <cell r="G898">
            <v>0.25</v>
          </cell>
          <cell r="H898">
            <v>0.39999999999999997</v>
          </cell>
          <cell r="L898">
            <v>0.5625</v>
          </cell>
          <cell r="N898" t="str">
            <v>62557</v>
          </cell>
          <cell r="O898" t="str">
            <v>QS-Drawing Combined.dwg</v>
          </cell>
          <cell r="T898">
            <v>1.40625</v>
          </cell>
          <cell r="U898">
            <v>4.5</v>
          </cell>
        </row>
        <row r="899">
          <cell r="B899" t="str">
            <v>2BH6a 250x600 ThkSlab-200(mm)</v>
          </cell>
          <cell r="D899">
            <v>1</v>
          </cell>
          <cell r="E899">
            <v>1</v>
          </cell>
          <cell r="F899">
            <v>5.125</v>
          </cell>
          <cell r="G899">
            <v>0.25</v>
          </cell>
          <cell r="H899">
            <v>0.39999999999999997</v>
          </cell>
          <cell r="L899">
            <v>0.51249999999999996</v>
          </cell>
          <cell r="N899" t="str">
            <v>62559</v>
          </cell>
          <cell r="O899" t="str">
            <v>QS-Drawing Combined.dwg</v>
          </cell>
          <cell r="T899">
            <v>1.28125</v>
          </cell>
          <cell r="U899">
            <v>4.0999999999999996</v>
          </cell>
        </row>
        <row r="900">
          <cell r="B900" t="str">
            <v>2BH7 250x600 ThkSlab-200(mm)</v>
          </cell>
          <cell r="D900">
            <v>1</v>
          </cell>
          <cell r="E900">
            <v>1</v>
          </cell>
          <cell r="F900">
            <v>1.48</v>
          </cell>
          <cell r="G900">
            <v>0.25</v>
          </cell>
          <cell r="H900">
            <v>0.39999999999999997</v>
          </cell>
          <cell r="L900">
            <v>0.14799999999999999</v>
          </cell>
          <cell r="N900" t="str">
            <v>62569</v>
          </cell>
          <cell r="O900" t="str">
            <v>QS-Drawing Combined.dwg</v>
          </cell>
          <cell r="T900">
            <v>0.37</v>
          </cell>
          <cell r="U900">
            <v>1.1839999999999999</v>
          </cell>
        </row>
        <row r="901">
          <cell r="B901" t="str">
            <v>2BH8 250x600 ThkSlab-200(mm)</v>
          </cell>
          <cell r="D901">
            <v>1</v>
          </cell>
          <cell r="E901">
            <v>1</v>
          </cell>
          <cell r="F901">
            <v>1.48</v>
          </cell>
          <cell r="G901">
            <v>0.25</v>
          </cell>
          <cell r="H901">
            <v>0.39999999999999997</v>
          </cell>
          <cell r="L901">
            <v>0.14799999999999999</v>
          </cell>
          <cell r="N901" t="str">
            <v>6256B</v>
          </cell>
          <cell r="O901" t="str">
            <v>QS-Drawing Combined.dwg</v>
          </cell>
          <cell r="T901">
            <v>0.37</v>
          </cell>
          <cell r="U901">
            <v>1.1839999999999999</v>
          </cell>
        </row>
        <row r="902">
          <cell r="B902" t="str">
            <v>2BH5 400x600 ThkSlab-200(mm)</v>
          </cell>
          <cell r="D902">
            <v>1</v>
          </cell>
          <cell r="E902">
            <v>1</v>
          </cell>
          <cell r="F902">
            <v>7.75</v>
          </cell>
          <cell r="G902">
            <v>0.4</v>
          </cell>
          <cell r="H902">
            <v>0.39999999999999997</v>
          </cell>
          <cell r="L902">
            <v>1.24</v>
          </cell>
          <cell r="N902" t="str">
            <v>6255B</v>
          </cell>
          <cell r="O902" t="str">
            <v>QS-Drawing Combined.dwg</v>
          </cell>
          <cell r="T902">
            <v>3.1</v>
          </cell>
          <cell r="U902">
            <v>6.1999999999999993</v>
          </cell>
        </row>
        <row r="903">
          <cell r="B903" t="str">
            <v>2BH9 250x600 ThkSlab-200(mm)</v>
          </cell>
          <cell r="D903">
            <v>1</v>
          </cell>
          <cell r="E903">
            <v>1</v>
          </cell>
          <cell r="F903">
            <v>5.75</v>
          </cell>
          <cell r="G903">
            <v>0.25</v>
          </cell>
          <cell r="H903">
            <v>0.39999999999999997</v>
          </cell>
          <cell r="L903">
            <v>0.57499999999999996</v>
          </cell>
          <cell r="N903" t="str">
            <v>6255D</v>
          </cell>
          <cell r="O903" t="str">
            <v>QS-Drawing Combined.dwg</v>
          </cell>
          <cell r="T903">
            <v>1.4375</v>
          </cell>
          <cell r="U903">
            <v>4.5999999999999996</v>
          </cell>
        </row>
        <row r="904">
          <cell r="B904" t="str">
            <v>2BH9a 250x1000 ThkSlab-0(mm)</v>
          </cell>
          <cell r="D904">
            <v>1</v>
          </cell>
          <cell r="E904">
            <v>1</v>
          </cell>
          <cell r="F904">
            <v>5.25</v>
          </cell>
          <cell r="G904">
            <v>0.25</v>
          </cell>
          <cell r="H904">
            <v>1</v>
          </cell>
          <cell r="L904">
            <v>1.3125</v>
          </cell>
          <cell r="N904" t="str">
            <v>6255F</v>
          </cell>
          <cell r="O904" t="str">
            <v>QS-Drawing Combined.dwg</v>
          </cell>
          <cell r="T904">
            <v>1.3125</v>
          </cell>
          <cell r="U904">
            <v>10.5</v>
          </cell>
        </row>
        <row r="905">
          <cell r="B905" t="str">
            <v>2BH9b 250x600 ThkSlab-200(mm)</v>
          </cell>
          <cell r="D905">
            <v>1</v>
          </cell>
          <cell r="E905">
            <v>1</v>
          </cell>
          <cell r="F905">
            <v>7.5</v>
          </cell>
          <cell r="G905">
            <v>0.25</v>
          </cell>
          <cell r="H905">
            <v>0.39999999999999997</v>
          </cell>
          <cell r="L905">
            <v>0.74999999999999989</v>
          </cell>
          <cell r="N905" t="str">
            <v>62561</v>
          </cell>
          <cell r="O905" t="str">
            <v>QS-Drawing Combined.dwg</v>
          </cell>
          <cell r="T905">
            <v>1.875</v>
          </cell>
          <cell r="U905">
            <v>5.9999999999999991</v>
          </cell>
        </row>
        <row r="906">
          <cell r="B906" t="str">
            <v>2BV1 250x600 ThkSlab-200(mm)</v>
          </cell>
          <cell r="D906">
            <v>1</v>
          </cell>
          <cell r="E906">
            <v>1</v>
          </cell>
          <cell r="F906">
            <v>5.25</v>
          </cell>
          <cell r="G906">
            <v>0.25</v>
          </cell>
          <cell r="H906">
            <v>0.39999999999999997</v>
          </cell>
          <cell r="L906">
            <v>0.52499999999999991</v>
          </cell>
          <cell r="N906" t="str">
            <v>62563</v>
          </cell>
          <cell r="O906" t="str">
            <v>QS-Drawing Combined.dwg</v>
          </cell>
          <cell r="T906">
            <v>1.3125</v>
          </cell>
          <cell r="U906">
            <v>4.1999999999999993</v>
          </cell>
        </row>
        <row r="907">
          <cell r="B907" t="str">
            <v>2BV2 250x600 ThkSlab-200(mm)</v>
          </cell>
          <cell r="D907">
            <v>1</v>
          </cell>
          <cell r="E907">
            <v>1</v>
          </cell>
          <cell r="F907">
            <v>5.75</v>
          </cell>
          <cell r="G907">
            <v>0.25</v>
          </cell>
          <cell r="H907">
            <v>0.39999999999999997</v>
          </cell>
          <cell r="L907">
            <v>0.57499999999999996</v>
          </cell>
          <cell r="N907" t="str">
            <v>62565</v>
          </cell>
          <cell r="O907" t="str">
            <v>QS-Drawing Combined.dwg</v>
          </cell>
          <cell r="T907">
            <v>1.4375</v>
          </cell>
          <cell r="U907">
            <v>4.5999999999999996</v>
          </cell>
        </row>
        <row r="908">
          <cell r="B908" t="str">
            <v>2BV3 250x600 ThkSlab-200(mm)</v>
          </cell>
          <cell r="D908">
            <v>1</v>
          </cell>
          <cell r="E908">
            <v>1</v>
          </cell>
          <cell r="F908">
            <v>5.5</v>
          </cell>
          <cell r="G908">
            <v>0.25</v>
          </cell>
          <cell r="H908">
            <v>0.39999999999999997</v>
          </cell>
          <cell r="L908">
            <v>0.54999999999999993</v>
          </cell>
          <cell r="N908" t="str">
            <v>62567</v>
          </cell>
          <cell r="O908" t="str">
            <v>QS-Drawing Combined.dwg</v>
          </cell>
          <cell r="T908">
            <v>1.375</v>
          </cell>
          <cell r="U908">
            <v>4.3999999999999995</v>
          </cell>
        </row>
        <row r="909">
          <cell r="B909" t="str">
            <v>2BV4 250x600 ThkSlab-200(mm)</v>
          </cell>
          <cell r="D909">
            <v>1</v>
          </cell>
          <cell r="E909">
            <v>1</v>
          </cell>
          <cell r="F909">
            <v>4.125</v>
          </cell>
          <cell r="G909">
            <v>0.25</v>
          </cell>
          <cell r="H909">
            <v>0.39999999999999997</v>
          </cell>
          <cell r="L909">
            <v>0.41249999999999998</v>
          </cell>
          <cell r="N909" t="str">
            <v>6256D</v>
          </cell>
          <cell r="O909" t="str">
            <v>QS-Drawing Combined.dwg</v>
          </cell>
          <cell r="T909">
            <v>1.03125</v>
          </cell>
          <cell r="U909">
            <v>3.3</v>
          </cell>
        </row>
        <row r="910">
          <cell r="B910" t="str">
            <v>2BV4a 250x600 ThkSlab-200(mm)</v>
          </cell>
          <cell r="D910">
            <v>1</v>
          </cell>
          <cell r="E910">
            <v>1</v>
          </cell>
          <cell r="F910">
            <v>8</v>
          </cell>
          <cell r="G910">
            <v>0.25</v>
          </cell>
          <cell r="H910">
            <v>0.39999999999999997</v>
          </cell>
          <cell r="L910">
            <v>0.79999999999999993</v>
          </cell>
          <cell r="N910" t="str">
            <v>6256F</v>
          </cell>
          <cell r="O910" t="str">
            <v>QS-Drawing Combined.dwg</v>
          </cell>
          <cell r="T910">
            <v>2</v>
          </cell>
          <cell r="U910">
            <v>6.3999999999999995</v>
          </cell>
        </row>
        <row r="911">
          <cell r="B911" t="str">
            <v>2BV4b 250x600 ThkSlab-200(mm)</v>
          </cell>
          <cell r="D911">
            <v>1</v>
          </cell>
          <cell r="E911">
            <v>1</v>
          </cell>
          <cell r="F911">
            <v>5.5</v>
          </cell>
          <cell r="G911">
            <v>0.25</v>
          </cell>
          <cell r="H911">
            <v>0.39999999999999997</v>
          </cell>
          <cell r="L911">
            <v>0.54999999999999993</v>
          </cell>
          <cell r="N911" t="str">
            <v>62571</v>
          </cell>
          <cell r="O911" t="str">
            <v>QS-Drawing Combined.dwg</v>
          </cell>
          <cell r="T911">
            <v>1.375</v>
          </cell>
          <cell r="U911">
            <v>4.3999999999999995</v>
          </cell>
        </row>
        <row r="912">
          <cell r="B912" t="str">
            <v>2BV6 200x600 ThkSlab-200(mm)</v>
          </cell>
          <cell r="D912">
            <v>1</v>
          </cell>
          <cell r="E912">
            <v>1</v>
          </cell>
          <cell r="F912">
            <v>4.375</v>
          </cell>
          <cell r="G912">
            <v>0.2</v>
          </cell>
          <cell r="H912">
            <v>0.39999999999999997</v>
          </cell>
          <cell r="L912">
            <v>0.35</v>
          </cell>
          <cell r="N912" t="str">
            <v>62573</v>
          </cell>
          <cell r="O912" t="str">
            <v>QS-Drawing Combined.dwg</v>
          </cell>
          <cell r="T912">
            <v>0.875</v>
          </cell>
          <cell r="U912">
            <v>3.4999999999999996</v>
          </cell>
        </row>
        <row r="913">
          <cell r="B913" t="str">
            <v>2BV5 400x600 ThkSlab-200(mm)</v>
          </cell>
          <cell r="D913">
            <v>1</v>
          </cell>
          <cell r="E913">
            <v>1</v>
          </cell>
          <cell r="F913">
            <v>5.75</v>
          </cell>
          <cell r="G913">
            <v>0.4</v>
          </cell>
          <cell r="H913">
            <v>0.39999999999999997</v>
          </cell>
          <cell r="L913">
            <v>0.92</v>
          </cell>
          <cell r="N913" t="str">
            <v>62575</v>
          </cell>
          <cell r="O913" t="str">
            <v>QS-Drawing Combined.dwg</v>
          </cell>
          <cell r="T913">
            <v>2.3000000000000003</v>
          </cell>
          <cell r="U913">
            <v>4.5999999999999996</v>
          </cell>
        </row>
        <row r="914">
          <cell r="B914" t="str">
            <v>2BV7 250x600 ThkSlab-200(mm)</v>
          </cell>
          <cell r="D914">
            <v>1</v>
          </cell>
          <cell r="E914">
            <v>1</v>
          </cell>
          <cell r="F914">
            <v>4.125</v>
          </cell>
          <cell r="G914">
            <v>0.25</v>
          </cell>
          <cell r="H914">
            <v>0.39999999999999997</v>
          </cell>
          <cell r="L914">
            <v>0.41249999999999998</v>
          </cell>
          <cell r="N914" t="str">
            <v>62577</v>
          </cell>
          <cell r="O914" t="str">
            <v>QS-Drawing Combined.dwg</v>
          </cell>
          <cell r="T914">
            <v>1.03125</v>
          </cell>
          <cell r="U914">
            <v>3.3</v>
          </cell>
        </row>
        <row r="915">
          <cell r="B915" t="str">
            <v>2BV7a 250x600 ThkSlab-200(mm)</v>
          </cell>
          <cell r="D915">
            <v>1</v>
          </cell>
          <cell r="E915">
            <v>1</v>
          </cell>
          <cell r="F915">
            <v>8</v>
          </cell>
          <cell r="G915">
            <v>0.25</v>
          </cell>
          <cell r="H915">
            <v>0.39999999999999997</v>
          </cell>
          <cell r="L915">
            <v>0.79999999999999993</v>
          </cell>
          <cell r="N915" t="str">
            <v>62579</v>
          </cell>
          <cell r="O915" t="str">
            <v>QS-Drawing Combined.dwg</v>
          </cell>
          <cell r="T915">
            <v>2</v>
          </cell>
          <cell r="U915">
            <v>6.3999999999999995</v>
          </cell>
        </row>
        <row r="916">
          <cell r="B916" t="str">
            <v>2BV7b 250x600 ThkSlab-200(mm)</v>
          </cell>
          <cell r="D916">
            <v>1</v>
          </cell>
          <cell r="E916">
            <v>1</v>
          </cell>
          <cell r="F916">
            <v>5.75</v>
          </cell>
          <cell r="G916">
            <v>0.25</v>
          </cell>
          <cell r="H916">
            <v>0.39999999999999997</v>
          </cell>
          <cell r="L916">
            <v>0.57499999999999996</v>
          </cell>
          <cell r="N916" t="str">
            <v>6257B</v>
          </cell>
          <cell r="O916" t="str">
            <v>QS-Drawing Combined.dwg</v>
          </cell>
          <cell r="T916">
            <v>1.4375</v>
          </cell>
          <cell r="U916">
            <v>4.5999999999999996</v>
          </cell>
        </row>
        <row r="918">
          <cell r="A918" t="str">
            <v>2.1.3.BO</v>
          </cell>
          <cell r="B918" t="str">
            <v>Concrete of 30MPa cylinder for slab</v>
          </cell>
          <cell r="C918" t="str">
            <v>m3</v>
          </cell>
          <cell r="L918">
            <v>64.347600000000014</v>
          </cell>
          <cell r="T918">
            <v>286.66050000000001</v>
          </cell>
          <cell r="U918">
            <v>11.911599999999996</v>
          </cell>
        </row>
        <row r="919">
          <cell r="B919" t="str">
            <v>2S-200(mm)</v>
          </cell>
          <cell r="D919">
            <v>1</v>
          </cell>
          <cell r="E919">
            <v>1</v>
          </cell>
          <cell r="F919">
            <v>9.782</v>
          </cell>
          <cell r="G919">
            <v>34.680999999999997</v>
          </cell>
          <cell r="H919">
            <v>0.2</v>
          </cell>
          <cell r="I919">
            <v>88.927999999999997</v>
          </cell>
          <cell r="J919">
            <v>339.26900000000001</v>
          </cell>
          <cell r="L919">
            <v>67.853800000000007</v>
          </cell>
          <cell r="N919" t="str">
            <v>63B06</v>
          </cell>
          <cell r="O919" t="str">
            <v>QS-Drawing Combined.dwg</v>
          </cell>
          <cell r="T919">
            <v>304.19150000000002</v>
          </cell>
          <cell r="U919">
            <v>17.785599999999999</v>
          </cell>
        </row>
        <row r="920">
          <cell r="B920" t="str">
            <v>STAIRCASE-200(mm)</v>
          </cell>
          <cell r="D920">
            <v>1</v>
          </cell>
          <cell r="E920">
            <v>-1</v>
          </cell>
          <cell r="F920">
            <v>1.89</v>
          </cell>
          <cell r="G920">
            <v>1.915</v>
          </cell>
          <cell r="H920">
            <v>0.2</v>
          </cell>
          <cell r="I920">
            <v>7.61</v>
          </cell>
          <cell r="J920">
            <v>3.6190000000000002</v>
          </cell>
          <cell r="L920">
            <v>-0.72380000000000011</v>
          </cell>
          <cell r="N920" t="str">
            <v>63B09</v>
          </cell>
          <cell r="O920" t="str">
            <v>QS-Drawing Combined.dwg</v>
          </cell>
          <cell r="T920">
            <v>-3.6190000000000002</v>
          </cell>
          <cell r="U920">
            <v>-1.5220000000000002</v>
          </cell>
        </row>
        <row r="921">
          <cell r="B921" t="str">
            <v>LIFT CORE-200(mm)</v>
          </cell>
          <cell r="D921">
            <v>1</v>
          </cell>
          <cell r="E921">
            <v>-1</v>
          </cell>
          <cell r="F921">
            <v>1.48</v>
          </cell>
          <cell r="G921">
            <v>9.4</v>
          </cell>
          <cell r="H921">
            <v>0.2</v>
          </cell>
          <cell r="I921">
            <v>21.76</v>
          </cell>
          <cell r="J921">
            <v>13.912000000000001</v>
          </cell>
          <cell r="L921">
            <v>-2.7824000000000004</v>
          </cell>
          <cell r="N921" t="str">
            <v>63B07</v>
          </cell>
          <cell r="O921" t="str">
            <v>QS-Drawing Combined.dwg</v>
          </cell>
          <cell r="T921">
            <v>-13.912000000000001</v>
          </cell>
          <cell r="U921">
            <v>-4.3520000000000003</v>
          </cell>
        </row>
        <row r="923">
          <cell r="B923" t="str">
            <v>Supply and Install of plywood/steel plate formwork with steel/wood support,  nails, screws and all necessary items in:</v>
          </cell>
        </row>
        <row r="925">
          <cell r="A925" t="str">
            <v>2.1.3.BP</v>
          </cell>
          <cell r="B925" t="str">
            <v>Formwork for column</v>
          </cell>
          <cell r="C925" t="str">
            <v>m2</v>
          </cell>
          <cell r="L925">
            <v>75.849999999999994</v>
          </cell>
        </row>
        <row r="927">
          <cell r="A927" t="str">
            <v>2.1.3.BQ</v>
          </cell>
          <cell r="B927" t="str">
            <v>Formwork for lift</v>
          </cell>
          <cell r="C927" t="str">
            <v>m2</v>
          </cell>
          <cell r="L927">
            <v>60.048300000000005</v>
          </cell>
        </row>
        <row r="929">
          <cell r="A929" t="str">
            <v>2.1.3.BR</v>
          </cell>
          <cell r="B929" t="str">
            <v>Formwork for beam</v>
          </cell>
          <cell r="C929" t="str">
            <v>m2</v>
          </cell>
          <cell r="L929">
            <v>147.84549999999999</v>
          </cell>
        </row>
        <row r="931">
          <cell r="A931" t="str">
            <v>2.1.3.BS</v>
          </cell>
          <cell r="B931" t="str">
            <v>Formwork for slab</v>
          </cell>
          <cell r="C931" t="str">
            <v>m2</v>
          </cell>
          <cell r="L931">
            <v>298.57210000000003</v>
          </cell>
        </row>
        <row r="933">
          <cell r="B933" t="str">
            <v>Supply and Install of steel reinforcement bar including bar cuting, bar bending and installation in:</v>
          </cell>
        </row>
        <row r="935">
          <cell r="A935" t="str">
            <v>2.1.3.BT</v>
          </cell>
          <cell r="B935" t="str">
            <v>Reinforcement for column (SD265 &amp; SD390)</v>
          </cell>
          <cell r="C935" t="str">
            <v>kg</v>
          </cell>
          <cell r="L935">
            <v>2706.4960000000005</v>
          </cell>
        </row>
        <row r="937">
          <cell r="A937" t="str">
            <v>2.1.3.BU</v>
          </cell>
          <cell r="B937" t="str">
            <v>Reinforcement for lift (SD265 &amp; SD390)</v>
          </cell>
          <cell r="C937" t="str">
            <v>kg</v>
          </cell>
          <cell r="L937">
            <v>1616.866</v>
          </cell>
        </row>
        <row r="939">
          <cell r="A939" t="str">
            <v>2.1.3.BV</v>
          </cell>
          <cell r="B939" t="str">
            <v>Reinforcement for beam (SD265 &amp; SD390)</v>
          </cell>
          <cell r="C939" t="str">
            <v>kg</v>
          </cell>
          <cell r="L939">
            <v>4893.5299999999988</v>
          </cell>
        </row>
        <row r="941">
          <cell r="A941" t="str">
            <v>2.1.3.BW</v>
          </cell>
          <cell r="B941" t="str">
            <v>Reinforcement for slab (SD265 &amp; SD390)</v>
          </cell>
          <cell r="C941" t="str">
            <v>kg</v>
          </cell>
          <cell r="L941">
            <v>5544.9380650000003</v>
          </cell>
        </row>
        <row r="943">
          <cell r="B943" t="str">
            <v>2.1.4 THIRD FLOOR</v>
          </cell>
        </row>
        <row r="945">
          <cell r="B945" t="str">
            <v>Supply, Pumping, Casting, Vibrated reinforced concrete, Grade C30 in:</v>
          </cell>
        </row>
        <row r="947">
          <cell r="A947" t="str">
            <v>2.1.4.BX</v>
          </cell>
          <cell r="B947" t="str">
            <v>Concrete of 30MPa cylinder for column</v>
          </cell>
          <cell r="C947" t="str">
            <v>m3</v>
          </cell>
          <cell r="L947">
            <v>0.92999999999999994</v>
          </cell>
          <cell r="U947">
            <v>15</v>
          </cell>
        </row>
        <row r="948">
          <cell r="B948" t="str">
            <v>C7-3000(mm) Height</v>
          </cell>
          <cell r="D948">
            <v>1</v>
          </cell>
          <cell r="E948">
            <v>1</v>
          </cell>
          <cell r="F948">
            <v>0.25</v>
          </cell>
          <cell r="G948">
            <v>0.25</v>
          </cell>
          <cell r="H948">
            <v>3</v>
          </cell>
          <cell r="I948">
            <v>1</v>
          </cell>
          <cell r="J948">
            <v>6.2E-2</v>
          </cell>
          <cell r="L948">
            <v>0.186</v>
          </cell>
          <cell r="N948" t="str">
            <v>63B15</v>
          </cell>
          <cell r="O948" t="str">
            <v>QS-Drawing Combined.dwg</v>
          </cell>
          <cell r="U948">
            <v>3</v>
          </cell>
        </row>
        <row r="949">
          <cell r="B949" t="str">
            <v>TC7-3000(mm) Height</v>
          </cell>
          <cell r="D949">
            <v>1</v>
          </cell>
          <cell r="E949">
            <v>1</v>
          </cell>
          <cell r="F949">
            <v>0.25</v>
          </cell>
          <cell r="G949">
            <v>0.25</v>
          </cell>
          <cell r="H949">
            <v>3</v>
          </cell>
          <cell r="I949">
            <v>1</v>
          </cell>
          <cell r="J949">
            <v>6.2E-2</v>
          </cell>
          <cell r="L949">
            <v>0.186</v>
          </cell>
          <cell r="N949" t="str">
            <v>63B14</v>
          </cell>
          <cell r="O949" t="str">
            <v>QS-Drawing Combined.dwg</v>
          </cell>
          <cell r="U949">
            <v>3</v>
          </cell>
        </row>
        <row r="950">
          <cell r="B950" t="str">
            <v>TC8-3000(mm) Height</v>
          </cell>
          <cell r="D950">
            <v>1</v>
          </cell>
          <cell r="E950">
            <v>1</v>
          </cell>
          <cell r="F950">
            <v>0.25</v>
          </cell>
          <cell r="G950">
            <v>0.25</v>
          </cell>
          <cell r="H950">
            <v>3</v>
          </cell>
          <cell r="I950">
            <v>1</v>
          </cell>
          <cell r="J950">
            <v>6.2E-2</v>
          </cell>
          <cell r="L950">
            <v>0.186</v>
          </cell>
          <cell r="N950" t="str">
            <v>63B17</v>
          </cell>
          <cell r="O950" t="str">
            <v>QS-Drawing Combined.dwg</v>
          </cell>
          <cell r="U950">
            <v>3</v>
          </cell>
        </row>
        <row r="951">
          <cell r="B951" t="str">
            <v>TC9-3000(mm) Height</v>
          </cell>
          <cell r="D951">
            <v>1</v>
          </cell>
          <cell r="E951">
            <v>1</v>
          </cell>
          <cell r="F951">
            <v>0.25</v>
          </cell>
          <cell r="G951">
            <v>0.25</v>
          </cell>
          <cell r="H951">
            <v>3</v>
          </cell>
          <cell r="I951">
            <v>1</v>
          </cell>
          <cell r="J951">
            <v>6.2E-2</v>
          </cell>
          <cell r="L951">
            <v>0.186</v>
          </cell>
          <cell r="N951" t="str">
            <v>63B16</v>
          </cell>
          <cell r="O951" t="str">
            <v>QS-Drawing Combined.dwg</v>
          </cell>
          <cell r="U951">
            <v>3</v>
          </cell>
        </row>
        <row r="952">
          <cell r="B952" t="str">
            <v>TC10-3000(mm) Height</v>
          </cell>
          <cell r="D952">
            <v>1</v>
          </cell>
          <cell r="E952">
            <v>1</v>
          </cell>
          <cell r="F952">
            <v>0.25</v>
          </cell>
          <cell r="G952">
            <v>0.25</v>
          </cell>
          <cell r="H952">
            <v>3</v>
          </cell>
          <cell r="I952">
            <v>1</v>
          </cell>
          <cell r="J952">
            <v>6.2E-2</v>
          </cell>
          <cell r="L952">
            <v>0.186</v>
          </cell>
          <cell r="N952" t="str">
            <v>63B18</v>
          </cell>
          <cell r="O952" t="str">
            <v>QS-Drawing Combined.dwg</v>
          </cell>
          <cell r="U952">
            <v>3</v>
          </cell>
        </row>
        <row r="954">
          <cell r="A954" t="str">
            <v>2.1.4.BY</v>
          </cell>
          <cell r="B954" t="str">
            <v>Concrete of 30MPa cylinder for lift</v>
          </cell>
          <cell r="C954" t="str">
            <v>m3</v>
          </cell>
          <cell r="L954">
            <v>5.8914000000000026</v>
          </cell>
          <cell r="U954">
            <v>48.543000000000006</v>
          </cell>
        </row>
        <row r="955">
          <cell r="B955" t="str">
            <v>LIFT CORE-3000(mm) Height</v>
          </cell>
          <cell r="D955">
            <v>1</v>
          </cell>
          <cell r="E955">
            <v>1</v>
          </cell>
          <cell r="F955">
            <v>2.351</v>
          </cell>
          <cell r="G955">
            <v>2.375</v>
          </cell>
          <cell r="H955">
            <v>3</v>
          </cell>
          <cell r="I955">
            <v>9.4510000000000005</v>
          </cell>
          <cell r="J955">
            <v>5.5830000000000002</v>
          </cell>
          <cell r="L955">
            <v>16.749000000000002</v>
          </cell>
          <cell r="N955" t="str">
            <v>62A99</v>
          </cell>
          <cell r="O955" t="str">
            <v>QS-Drawing Combined.dwg</v>
          </cell>
          <cell r="U955">
            <v>28.353000000000002</v>
          </cell>
        </row>
        <row r="956">
          <cell r="B956" t="str">
            <v>LIFT CORE-3000(mm) Height</v>
          </cell>
          <cell r="D956">
            <v>1</v>
          </cell>
          <cell r="E956">
            <v>-1</v>
          </cell>
          <cell r="F956">
            <v>1.85</v>
          </cell>
          <cell r="G956">
            <v>1.875</v>
          </cell>
          <cell r="H956">
            <v>3</v>
          </cell>
          <cell r="I956">
            <v>7.45</v>
          </cell>
          <cell r="J956">
            <v>3.468</v>
          </cell>
          <cell r="L956">
            <v>-10.404</v>
          </cell>
          <cell r="N956" t="str">
            <v>62A98</v>
          </cell>
          <cell r="O956" t="str">
            <v>QS-Drawing Combined.dwg</v>
          </cell>
          <cell r="U956">
            <v>22.35</v>
          </cell>
        </row>
        <row r="957">
          <cell r="B957" t="str">
            <v xml:space="preserve">Deducted open wall </v>
          </cell>
          <cell r="D957">
            <v>1</v>
          </cell>
          <cell r="E957">
            <v>-1</v>
          </cell>
          <cell r="F957">
            <v>0.9</v>
          </cell>
          <cell r="G957">
            <v>0.21</v>
          </cell>
          <cell r="H957">
            <v>2.4</v>
          </cell>
          <cell r="L957">
            <v>-0.4536</v>
          </cell>
          <cell r="N957" t="str">
            <v>63B25</v>
          </cell>
          <cell r="O957" t="str">
            <v>QS-Drawing Combined.dwg</v>
          </cell>
          <cell r="U957">
            <v>-2.16</v>
          </cell>
        </row>
        <row r="959">
          <cell r="A959" t="str">
            <v>2.1.4.BZ</v>
          </cell>
          <cell r="B959" t="str">
            <v>Concrete of 30MPa cylinder for beam</v>
          </cell>
          <cell r="C959" t="str">
            <v>m3</v>
          </cell>
          <cell r="L959">
            <v>17.65015</v>
          </cell>
          <cell r="T959">
            <v>43.741000000000007</v>
          </cell>
          <cell r="U959">
            <v>116.27170000000001</v>
          </cell>
        </row>
        <row r="960">
          <cell r="B960" t="str">
            <v>3BH1      250x600 ThkSlab-200(mm)</v>
          </cell>
          <cell r="D960">
            <v>1</v>
          </cell>
          <cell r="E960">
            <v>1</v>
          </cell>
          <cell r="F960">
            <v>7.75</v>
          </cell>
          <cell r="G960">
            <v>0.25</v>
          </cell>
          <cell r="H960">
            <v>0.39999999999999997</v>
          </cell>
          <cell r="L960">
            <v>0.77499999999999991</v>
          </cell>
          <cell r="N960" t="str">
            <v>6257D</v>
          </cell>
          <cell r="O960" t="str">
            <v>QS-Drawing Combined.dwg</v>
          </cell>
          <cell r="T960">
            <v>1.9375</v>
          </cell>
          <cell r="U960">
            <v>6.1999999999999993</v>
          </cell>
        </row>
        <row r="961">
          <cell r="B961" t="str">
            <v>3BH2 250x600 ThkSlab-200(mm)</v>
          </cell>
          <cell r="D961">
            <v>1</v>
          </cell>
          <cell r="E961">
            <v>1</v>
          </cell>
          <cell r="F961">
            <v>7.75</v>
          </cell>
          <cell r="G961">
            <v>0.25</v>
          </cell>
          <cell r="H961">
            <v>0.39999999999999997</v>
          </cell>
          <cell r="L961">
            <v>0.77499999999999991</v>
          </cell>
          <cell r="N961" t="str">
            <v>6257F</v>
          </cell>
          <cell r="O961" t="str">
            <v>QS-Drawing Combined.dwg</v>
          </cell>
          <cell r="T961">
            <v>1.9375</v>
          </cell>
          <cell r="U961">
            <v>6.1999999999999993</v>
          </cell>
        </row>
        <row r="962">
          <cell r="B962" t="str">
            <v>3BH3 250x600 ThkSlab-200(mm)</v>
          </cell>
          <cell r="D962">
            <v>1</v>
          </cell>
          <cell r="E962">
            <v>1</v>
          </cell>
          <cell r="F962">
            <v>7.75</v>
          </cell>
          <cell r="G962">
            <v>0.25</v>
          </cell>
          <cell r="H962">
            <v>0.39999999999999997</v>
          </cell>
          <cell r="L962">
            <v>0.77499999999999991</v>
          </cell>
          <cell r="N962" t="str">
            <v>62581</v>
          </cell>
          <cell r="O962" t="str">
            <v>QS-Drawing Combined.dwg</v>
          </cell>
          <cell r="T962">
            <v>1.9375</v>
          </cell>
          <cell r="U962">
            <v>6.1999999999999993</v>
          </cell>
        </row>
        <row r="963">
          <cell r="B963" t="str">
            <v>3BH4 250x600 ThkSlab-200(mm)</v>
          </cell>
          <cell r="D963">
            <v>1</v>
          </cell>
          <cell r="E963">
            <v>1</v>
          </cell>
          <cell r="F963">
            <v>7.75</v>
          </cell>
          <cell r="G963">
            <v>0.25</v>
          </cell>
          <cell r="H963">
            <v>0.39999999999999997</v>
          </cell>
          <cell r="L963">
            <v>0.77499999999999991</v>
          </cell>
          <cell r="N963" t="str">
            <v>62583</v>
          </cell>
          <cell r="O963" t="str">
            <v>QS-Drawing Combined.dwg</v>
          </cell>
          <cell r="T963">
            <v>1.9375</v>
          </cell>
          <cell r="U963">
            <v>6.1999999999999993</v>
          </cell>
        </row>
        <row r="964">
          <cell r="B964" t="str">
            <v>3BH6 250x600 ThkSlab-200(mm)</v>
          </cell>
          <cell r="D964">
            <v>1</v>
          </cell>
          <cell r="E964">
            <v>1</v>
          </cell>
          <cell r="F964">
            <v>5.625</v>
          </cell>
          <cell r="G964">
            <v>0.25</v>
          </cell>
          <cell r="H964">
            <v>0.39999999999999997</v>
          </cell>
          <cell r="L964">
            <v>0.5625</v>
          </cell>
          <cell r="N964" t="str">
            <v>62585</v>
          </cell>
          <cell r="O964" t="str">
            <v>QS-Drawing Combined.dwg</v>
          </cell>
          <cell r="T964">
            <v>1.40625</v>
          </cell>
          <cell r="U964">
            <v>4.5</v>
          </cell>
        </row>
        <row r="965">
          <cell r="B965" t="str">
            <v>3BH6a 250x600/650 ThkSlab-200(mm)</v>
          </cell>
          <cell r="D965">
            <v>1</v>
          </cell>
          <cell r="E965">
            <v>1</v>
          </cell>
          <cell r="F965">
            <v>5.125</v>
          </cell>
          <cell r="G965">
            <v>0.6</v>
          </cell>
          <cell r="H965">
            <v>0.45</v>
          </cell>
          <cell r="L965">
            <v>1.3837499999999998</v>
          </cell>
          <cell r="N965" t="str">
            <v>62587</v>
          </cell>
          <cell r="O965" t="str">
            <v>QS-Drawing Combined.dwg</v>
          </cell>
          <cell r="T965">
            <v>3.0749999999999997</v>
          </cell>
          <cell r="U965">
            <v>4.6124999999999998</v>
          </cell>
        </row>
        <row r="966">
          <cell r="B966" t="str">
            <v>3BH5 400x650/600 ThkSlab-200(mm)</v>
          </cell>
          <cell r="D966">
            <v>1</v>
          </cell>
          <cell r="E966">
            <v>1</v>
          </cell>
          <cell r="F966">
            <v>7.75</v>
          </cell>
          <cell r="G966">
            <v>0.65</v>
          </cell>
          <cell r="H966">
            <v>0.39999999999999997</v>
          </cell>
          <cell r="L966">
            <v>2.0150000000000001</v>
          </cell>
          <cell r="N966" t="str">
            <v>62589</v>
          </cell>
          <cell r="O966" t="str">
            <v>QS-Drawing Combined.dwg</v>
          </cell>
          <cell r="T966">
            <v>5.0375000000000005</v>
          </cell>
          <cell r="U966">
            <v>6.1999999999999993</v>
          </cell>
        </row>
        <row r="967">
          <cell r="B967" t="str">
            <v>3BH7 250x600 ThkSlab-200(mm)</v>
          </cell>
          <cell r="D967">
            <v>1</v>
          </cell>
          <cell r="E967">
            <v>1</v>
          </cell>
          <cell r="F967">
            <v>5.75</v>
          </cell>
          <cell r="G967">
            <v>0.25</v>
          </cell>
          <cell r="H967">
            <v>0.39999999999999997</v>
          </cell>
          <cell r="L967">
            <v>0.57499999999999996</v>
          </cell>
          <cell r="N967" t="str">
            <v>6258B</v>
          </cell>
          <cell r="O967" t="str">
            <v>QS-Drawing Combined.dwg</v>
          </cell>
          <cell r="T967">
            <v>1.4375</v>
          </cell>
          <cell r="U967">
            <v>4.5999999999999996</v>
          </cell>
        </row>
        <row r="968">
          <cell r="B968" t="str">
            <v>3BH7a 250x600 ThkSlab-200(mm)</v>
          </cell>
          <cell r="D968">
            <v>1</v>
          </cell>
          <cell r="E968">
            <v>1</v>
          </cell>
          <cell r="F968">
            <v>1.4490000000000001</v>
          </cell>
          <cell r="G968">
            <v>0.25</v>
          </cell>
          <cell r="H968">
            <v>0.39999999999999997</v>
          </cell>
          <cell r="L968">
            <v>0.1449</v>
          </cell>
          <cell r="N968" t="str">
            <v>6258D</v>
          </cell>
          <cell r="O968" t="str">
            <v>QS-Drawing Combined.dwg</v>
          </cell>
          <cell r="T968">
            <v>0.36225000000000002</v>
          </cell>
          <cell r="U968">
            <v>1.1592</v>
          </cell>
        </row>
        <row r="969">
          <cell r="B969" t="str">
            <v>3BH8 250x600 ThkSlab-200(mm)</v>
          </cell>
          <cell r="D969">
            <v>1</v>
          </cell>
          <cell r="E969">
            <v>1</v>
          </cell>
          <cell r="F969">
            <v>1.45</v>
          </cell>
          <cell r="G969">
            <v>0.25</v>
          </cell>
          <cell r="H969">
            <v>0.39999999999999997</v>
          </cell>
          <cell r="L969">
            <v>0.14499999999999999</v>
          </cell>
          <cell r="N969" t="str">
            <v>6258F</v>
          </cell>
          <cell r="O969" t="str">
            <v>QS-Drawing Combined.dwg</v>
          </cell>
          <cell r="T969">
            <v>0.36249999999999999</v>
          </cell>
          <cell r="U969">
            <v>1.1599999999999999</v>
          </cell>
        </row>
        <row r="970">
          <cell r="B970" t="str">
            <v>3BH9 300x600 ThkSlab-200(mm)</v>
          </cell>
          <cell r="D970">
            <v>1</v>
          </cell>
          <cell r="E970">
            <v>1</v>
          </cell>
          <cell r="F970">
            <v>9.4499999999999993</v>
          </cell>
          <cell r="G970">
            <v>0.3</v>
          </cell>
          <cell r="H970">
            <v>0.39999999999999997</v>
          </cell>
          <cell r="L970">
            <v>1.1339999999999997</v>
          </cell>
          <cell r="N970" t="str">
            <v>62591</v>
          </cell>
          <cell r="O970" t="str">
            <v>QS-Drawing Combined.dwg</v>
          </cell>
          <cell r="T970">
            <v>2.8349999999999995</v>
          </cell>
          <cell r="U970">
            <v>7.5599999999999987</v>
          </cell>
        </row>
        <row r="971">
          <cell r="B971" t="str">
            <v>3BH10 250x600 ThkSlab-200(mm)</v>
          </cell>
          <cell r="D971">
            <v>1</v>
          </cell>
          <cell r="E971">
            <v>1</v>
          </cell>
          <cell r="F971">
            <v>5.75</v>
          </cell>
          <cell r="G971">
            <v>0.25</v>
          </cell>
          <cell r="H971">
            <v>0.39999999999999997</v>
          </cell>
          <cell r="L971">
            <v>0.57499999999999996</v>
          </cell>
          <cell r="N971" t="str">
            <v>625AB</v>
          </cell>
          <cell r="O971" t="str">
            <v>QS-Drawing Combined.dwg</v>
          </cell>
          <cell r="T971">
            <v>1.4375</v>
          </cell>
          <cell r="U971">
            <v>4.5999999999999996</v>
          </cell>
        </row>
        <row r="972">
          <cell r="B972" t="str">
            <v>3BH10a 250x600 ThkSlab-200(mm)</v>
          </cell>
          <cell r="D972">
            <v>1</v>
          </cell>
          <cell r="E972">
            <v>1</v>
          </cell>
          <cell r="F972">
            <v>5.25</v>
          </cell>
          <cell r="G972">
            <v>0.25</v>
          </cell>
          <cell r="H972">
            <v>0.39999999999999997</v>
          </cell>
          <cell r="L972">
            <v>0.52499999999999991</v>
          </cell>
          <cell r="N972" t="str">
            <v>625AD</v>
          </cell>
          <cell r="O972" t="str">
            <v>QS-Drawing Combined.dwg</v>
          </cell>
          <cell r="T972">
            <v>1.3125</v>
          </cell>
          <cell r="U972">
            <v>4.1999999999999993</v>
          </cell>
        </row>
        <row r="973">
          <cell r="B973" t="str">
            <v>3BH10b 250x600 ThkSlab-200(mm)</v>
          </cell>
          <cell r="D973">
            <v>1</v>
          </cell>
          <cell r="E973">
            <v>1</v>
          </cell>
          <cell r="F973">
            <v>7.5</v>
          </cell>
          <cell r="G973">
            <v>0.25</v>
          </cell>
          <cell r="H973">
            <v>0.39999999999999997</v>
          </cell>
          <cell r="L973">
            <v>0.74999999999999989</v>
          </cell>
          <cell r="N973" t="str">
            <v>625AF</v>
          </cell>
          <cell r="O973" t="str">
            <v>QS-Drawing Combined.dwg</v>
          </cell>
          <cell r="T973">
            <v>1.875</v>
          </cell>
          <cell r="U973">
            <v>5.9999999999999991</v>
          </cell>
        </row>
        <row r="974">
          <cell r="B974" t="str">
            <v>3BV1 250x600 ThkSlab-200(mm)</v>
          </cell>
          <cell r="D974">
            <v>1</v>
          </cell>
          <cell r="E974">
            <v>1</v>
          </cell>
          <cell r="F974">
            <v>5.25</v>
          </cell>
          <cell r="G974">
            <v>0.25</v>
          </cell>
          <cell r="H974">
            <v>0.39999999999999997</v>
          </cell>
          <cell r="L974">
            <v>0.52499999999999991</v>
          </cell>
          <cell r="N974" t="str">
            <v>62593</v>
          </cell>
          <cell r="O974" t="str">
            <v>QS-Drawing Combined.dwg</v>
          </cell>
          <cell r="T974">
            <v>1.3125</v>
          </cell>
          <cell r="U974">
            <v>4.1999999999999993</v>
          </cell>
        </row>
        <row r="975">
          <cell r="B975" t="str">
            <v>3BV2 250x600 ThkSlab-200(mm)</v>
          </cell>
          <cell r="D975">
            <v>1</v>
          </cell>
          <cell r="E975">
            <v>1</v>
          </cell>
          <cell r="F975">
            <v>5.5</v>
          </cell>
          <cell r="G975">
            <v>0.25</v>
          </cell>
          <cell r="H975">
            <v>0.39999999999999997</v>
          </cell>
          <cell r="L975">
            <v>0.54999999999999993</v>
          </cell>
          <cell r="N975" t="str">
            <v>62595</v>
          </cell>
          <cell r="O975" t="str">
            <v>QS-Drawing Combined.dwg</v>
          </cell>
          <cell r="T975">
            <v>1.375</v>
          </cell>
          <cell r="U975">
            <v>4.3999999999999995</v>
          </cell>
        </row>
        <row r="976">
          <cell r="B976" t="str">
            <v>3BV3 250x600 ThkSlab-200(mm)</v>
          </cell>
          <cell r="D976">
            <v>1</v>
          </cell>
          <cell r="E976">
            <v>1</v>
          </cell>
          <cell r="F976">
            <v>2.0249999999999999</v>
          </cell>
          <cell r="G976">
            <v>0.25</v>
          </cell>
          <cell r="H976">
            <v>0.39999999999999997</v>
          </cell>
          <cell r="L976">
            <v>0.20249999999999999</v>
          </cell>
          <cell r="N976" t="str">
            <v>62597</v>
          </cell>
          <cell r="O976" t="str">
            <v>QS-Drawing Combined.dwg</v>
          </cell>
          <cell r="T976">
            <v>0.50624999999999998</v>
          </cell>
          <cell r="U976">
            <v>1.6199999999999999</v>
          </cell>
        </row>
        <row r="977">
          <cell r="B977" t="str">
            <v>3BV4 250x600 ThkSlab-200(mm)</v>
          </cell>
          <cell r="D977">
            <v>1</v>
          </cell>
          <cell r="E977">
            <v>1</v>
          </cell>
          <cell r="F977">
            <v>1.35</v>
          </cell>
          <cell r="G977">
            <v>0.25</v>
          </cell>
          <cell r="H977">
            <v>0.39999999999999997</v>
          </cell>
          <cell r="L977">
            <v>0.13500000000000001</v>
          </cell>
          <cell r="N977" t="str">
            <v>62599</v>
          </cell>
          <cell r="O977" t="str">
            <v>QS-Drawing Combined.dwg</v>
          </cell>
          <cell r="T977">
            <v>0.33750000000000002</v>
          </cell>
          <cell r="U977">
            <v>1.08</v>
          </cell>
        </row>
        <row r="978">
          <cell r="B978" t="str">
            <v>3BV5 250x600 ThkSlab-200(mm)</v>
          </cell>
          <cell r="D978">
            <v>1</v>
          </cell>
          <cell r="E978">
            <v>1</v>
          </cell>
          <cell r="F978">
            <v>4.125</v>
          </cell>
          <cell r="G978">
            <v>0.25</v>
          </cell>
          <cell r="H978">
            <v>0.39999999999999997</v>
          </cell>
          <cell r="L978">
            <v>0.41249999999999998</v>
          </cell>
          <cell r="N978" t="str">
            <v>6259B</v>
          </cell>
          <cell r="O978" t="str">
            <v>QS-Drawing Combined.dwg</v>
          </cell>
          <cell r="T978">
            <v>1.03125</v>
          </cell>
          <cell r="U978">
            <v>3.3</v>
          </cell>
        </row>
        <row r="979">
          <cell r="B979" t="str">
            <v>3BV5a 250x600 ThkSlab-200(mm)</v>
          </cell>
          <cell r="D979">
            <v>1</v>
          </cell>
          <cell r="E979">
            <v>1</v>
          </cell>
          <cell r="F979">
            <v>8</v>
          </cell>
          <cell r="G979">
            <v>0.25</v>
          </cell>
          <cell r="H979">
            <v>0.39999999999999997</v>
          </cell>
          <cell r="L979">
            <v>0.79999999999999993</v>
          </cell>
          <cell r="N979" t="str">
            <v>6259D</v>
          </cell>
          <cell r="O979" t="str">
            <v>QS-Drawing Combined.dwg</v>
          </cell>
          <cell r="T979">
            <v>2</v>
          </cell>
          <cell r="U979">
            <v>6.3999999999999995</v>
          </cell>
        </row>
        <row r="980">
          <cell r="B980" t="str">
            <v>3BV5b 250x650/600 ThkSlab-200(mm)</v>
          </cell>
          <cell r="D980">
            <v>1</v>
          </cell>
          <cell r="E980">
            <v>1</v>
          </cell>
          <cell r="F980">
            <v>5.5</v>
          </cell>
          <cell r="G980">
            <v>0.65</v>
          </cell>
          <cell r="H980">
            <v>0.39999999999999997</v>
          </cell>
          <cell r="L980">
            <v>1.43</v>
          </cell>
          <cell r="N980" t="str">
            <v>6259F</v>
          </cell>
          <cell r="O980" t="str">
            <v>QS-Drawing Combined.dwg</v>
          </cell>
          <cell r="T980">
            <v>3.5750000000000002</v>
          </cell>
          <cell r="U980">
            <v>4.3999999999999995</v>
          </cell>
        </row>
        <row r="981">
          <cell r="B981" t="str">
            <v>3BV6 250x600 ThkSlab-200(mm)</v>
          </cell>
          <cell r="D981">
            <v>1</v>
          </cell>
          <cell r="E981">
            <v>1</v>
          </cell>
          <cell r="F981">
            <v>4.0999999999999996</v>
          </cell>
          <cell r="G981">
            <v>0.25</v>
          </cell>
          <cell r="H981">
            <v>0.39999999999999997</v>
          </cell>
          <cell r="L981">
            <v>0.40999999999999992</v>
          </cell>
          <cell r="N981" t="str">
            <v>625A1</v>
          </cell>
          <cell r="O981" t="str">
            <v>QS-Drawing Combined.dwg</v>
          </cell>
          <cell r="T981">
            <v>1.0249999999999999</v>
          </cell>
          <cell r="U981">
            <v>3.2799999999999994</v>
          </cell>
        </row>
        <row r="982">
          <cell r="B982" t="str">
            <v>3BV7 250x600 ThkSlab-200(mm)</v>
          </cell>
          <cell r="D982">
            <v>1</v>
          </cell>
          <cell r="E982">
            <v>1</v>
          </cell>
          <cell r="F982">
            <v>4.875</v>
          </cell>
          <cell r="G982">
            <v>0.25</v>
          </cell>
          <cell r="H982">
            <v>0.39999999999999997</v>
          </cell>
          <cell r="L982">
            <v>0.48749999999999993</v>
          </cell>
          <cell r="N982" t="str">
            <v>625A3</v>
          </cell>
          <cell r="O982" t="str">
            <v>QS-Drawing Combined.dwg</v>
          </cell>
          <cell r="T982">
            <v>1.21875</v>
          </cell>
          <cell r="U982">
            <v>3.8999999999999995</v>
          </cell>
        </row>
        <row r="983">
          <cell r="B983" t="str">
            <v>3BV8 250x600 ThkSlab-200(mm)</v>
          </cell>
          <cell r="D983">
            <v>1</v>
          </cell>
          <cell r="E983">
            <v>1</v>
          </cell>
          <cell r="F983">
            <v>4.125</v>
          </cell>
          <cell r="G983">
            <v>0.25</v>
          </cell>
          <cell r="H983">
            <v>0.39999999999999997</v>
          </cell>
          <cell r="L983">
            <v>0.41249999999999998</v>
          </cell>
          <cell r="N983" t="str">
            <v>625A5</v>
          </cell>
          <cell r="O983" t="str">
            <v>QS-Drawing Combined.dwg</v>
          </cell>
          <cell r="T983">
            <v>1.03125</v>
          </cell>
          <cell r="U983">
            <v>3.3</v>
          </cell>
        </row>
        <row r="984">
          <cell r="B984" t="str">
            <v>3BV8a 250x600 ThkSlab-200(mm)</v>
          </cell>
          <cell r="D984">
            <v>1</v>
          </cell>
          <cell r="E984">
            <v>1</v>
          </cell>
          <cell r="F984">
            <v>8</v>
          </cell>
          <cell r="G984">
            <v>0.25</v>
          </cell>
          <cell r="H984">
            <v>0.39999999999999997</v>
          </cell>
          <cell r="L984">
            <v>0.79999999999999993</v>
          </cell>
          <cell r="N984" t="str">
            <v>625A7</v>
          </cell>
          <cell r="O984" t="str">
            <v>QS-Drawing Combined.dwg</v>
          </cell>
          <cell r="T984">
            <v>2</v>
          </cell>
          <cell r="U984">
            <v>6.3999999999999995</v>
          </cell>
        </row>
        <row r="985">
          <cell r="B985" t="str">
            <v>3BV8b 250x600 ThkSlab-200(mm)</v>
          </cell>
          <cell r="D985">
            <v>1</v>
          </cell>
          <cell r="E985">
            <v>1</v>
          </cell>
          <cell r="F985">
            <v>5.75</v>
          </cell>
          <cell r="G985">
            <v>0.25</v>
          </cell>
          <cell r="H985">
            <v>0.39999999999999997</v>
          </cell>
          <cell r="L985">
            <v>0.57499999999999996</v>
          </cell>
          <cell r="N985" t="str">
            <v>625A9</v>
          </cell>
          <cell r="O985" t="str">
            <v>QS-Drawing Combined.dwg</v>
          </cell>
          <cell r="T985">
            <v>1.4375</v>
          </cell>
          <cell r="U985">
            <v>4.5999999999999996</v>
          </cell>
        </row>
        <row r="987">
          <cell r="A987" t="str">
            <v>2.1.4.CA</v>
          </cell>
          <cell r="B987" t="str">
            <v>Concrete of 30MPa cylinder for slab</v>
          </cell>
          <cell r="C987" t="str">
            <v>m3</v>
          </cell>
          <cell r="L987">
            <v>77.397199999999998</v>
          </cell>
          <cell r="T987">
            <v>343.245</v>
          </cell>
          <cell r="U987">
            <v>20.399199999999997</v>
          </cell>
        </row>
        <row r="988">
          <cell r="B988" t="str">
            <v>2S-200(mm)</v>
          </cell>
          <cell r="D988">
            <v>1</v>
          </cell>
          <cell r="E988">
            <v>1</v>
          </cell>
          <cell r="F988">
            <v>12.467000000000001</v>
          </cell>
          <cell r="G988">
            <v>31.530999999999999</v>
          </cell>
          <cell r="H988">
            <v>0.2</v>
          </cell>
          <cell r="I988">
            <v>87.995999999999995</v>
          </cell>
          <cell r="J988">
            <v>393.1</v>
          </cell>
          <cell r="L988">
            <v>78.62</v>
          </cell>
          <cell r="N988" t="str">
            <v>63B26</v>
          </cell>
          <cell r="O988" t="str">
            <v>QS-Drawing Combined.dwg</v>
          </cell>
          <cell r="T988">
            <v>349.35900000000004</v>
          </cell>
          <cell r="U988">
            <v>17.5992</v>
          </cell>
        </row>
        <row r="989">
          <cell r="B989" t="str">
            <v>Deduct open-LIFT CORE-200(mm)</v>
          </cell>
          <cell r="D989">
            <v>1</v>
          </cell>
          <cell r="E989">
            <v>-1</v>
          </cell>
          <cell r="F989">
            <v>1.85</v>
          </cell>
          <cell r="G989">
            <v>1.875</v>
          </cell>
          <cell r="H989">
            <v>0.2</v>
          </cell>
          <cell r="I989">
            <v>7.45</v>
          </cell>
          <cell r="J989">
            <v>3.468</v>
          </cell>
          <cell r="L989">
            <v>-0.69359999999999999</v>
          </cell>
          <cell r="N989" t="str">
            <v>63B27</v>
          </cell>
          <cell r="O989" t="str">
            <v>QS-Drawing Combined.dwg</v>
          </cell>
          <cell r="T989">
            <v>-3.468</v>
          </cell>
          <cell r="U989">
            <v>1.4900000000000002</v>
          </cell>
        </row>
        <row r="990">
          <cell r="B990" t="str">
            <v>Deduct open-LIFT CORE-200(mm)</v>
          </cell>
          <cell r="D990">
            <v>1</v>
          </cell>
          <cell r="E990">
            <v>-1</v>
          </cell>
          <cell r="F990">
            <v>1.45</v>
          </cell>
          <cell r="G990">
            <v>1.825</v>
          </cell>
          <cell r="H990">
            <v>0.2</v>
          </cell>
          <cell r="I990">
            <v>6.55</v>
          </cell>
          <cell r="J990">
            <v>2.6459999999999999</v>
          </cell>
          <cell r="L990">
            <v>-0.5292</v>
          </cell>
          <cell r="N990" t="str">
            <v>63B28</v>
          </cell>
          <cell r="O990" t="str">
            <v>QS-Drawing Combined.dwg</v>
          </cell>
          <cell r="T990">
            <v>-2.6459999999999999</v>
          </cell>
          <cell r="U990">
            <v>1.31</v>
          </cell>
        </row>
        <row r="992">
          <cell r="B992" t="str">
            <v>Supply and Install of plywood/steel plate formwork with steel/wood support,  nails, screws and all necessary items in:</v>
          </cell>
        </row>
        <row r="994">
          <cell r="A994" t="str">
            <v>2.1.4.CB</v>
          </cell>
          <cell r="B994" t="str">
            <v>Formwork for column</v>
          </cell>
          <cell r="C994" t="str">
            <v>m2</v>
          </cell>
          <cell r="L994">
            <v>15</v>
          </cell>
        </row>
        <row r="996">
          <cell r="A996" t="str">
            <v>2.1.4.CC</v>
          </cell>
          <cell r="B996" t="str">
            <v>Formwork for lift</v>
          </cell>
          <cell r="C996" t="str">
            <v>m2</v>
          </cell>
          <cell r="L996">
            <v>48.543000000000006</v>
          </cell>
        </row>
        <row r="998">
          <cell r="A998" t="str">
            <v>2.1.4.CD</v>
          </cell>
          <cell r="B998" t="str">
            <v>Formwork for beam</v>
          </cell>
          <cell r="C998" t="str">
            <v>m2</v>
          </cell>
          <cell r="L998">
            <v>160.01270000000002</v>
          </cell>
        </row>
        <row r="1000">
          <cell r="A1000" t="str">
            <v>2.1.4.CE</v>
          </cell>
          <cell r="B1000" t="str">
            <v>Formwork for slab</v>
          </cell>
          <cell r="C1000" t="str">
            <v>m2</v>
          </cell>
          <cell r="L1000">
            <v>363.64420000000001</v>
          </cell>
        </row>
        <row r="1002">
          <cell r="B1002" t="str">
            <v>Supply and Install of steel reinforcement bar including bar cuting, bar bending and installation in:</v>
          </cell>
        </row>
        <row r="1004">
          <cell r="A1004" t="str">
            <v>2.1.4.CF</v>
          </cell>
          <cell r="B1004" t="str">
            <v>Reinforcement for column (SD265 &amp; SD390)</v>
          </cell>
          <cell r="C1004" t="str">
            <v>kg</v>
          </cell>
          <cell r="L1004">
            <v>256.61199999999997</v>
          </cell>
        </row>
        <row r="1006">
          <cell r="A1006" t="str">
            <v>2.1.4.CG</v>
          </cell>
          <cell r="B1006" t="str">
            <v>Reinforcement for lift (SD265 &amp; SD390)</v>
          </cell>
          <cell r="C1006" t="str">
            <v>kg</v>
          </cell>
          <cell r="L1006">
            <v>1219.1610000000001</v>
          </cell>
        </row>
        <row r="1008">
          <cell r="A1008" t="str">
            <v>2.1.4.CH</v>
          </cell>
          <cell r="B1008" t="str">
            <v>Reinforcement for beam (SD265 &amp; SD390)</v>
          </cell>
          <cell r="C1008" t="str">
            <v>kg</v>
          </cell>
          <cell r="L1008">
            <v>4704.9820000000018</v>
          </cell>
        </row>
        <row r="1010">
          <cell r="A1010" t="str">
            <v>2.1.4.CI</v>
          </cell>
          <cell r="B1010" t="str">
            <v>Reinforcement for slab (SD265 &amp; SD390)</v>
          </cell>
          <cell r="C1010" t="str">
            <v>kg</v>
          </cell>
          <cell r="L1010">
            <v>10531.514439999997</v>
          </cell>
        </row>
        <row r="1012">
          <cell r="B1012" t="str">
            <v>2.1.5 ROOF FLOOR</v>
          </cell>
        </row>
        <row r="1014">
          <cell r="B1014" t="str">
            <v>Supply, Pumping, Casting, Vibrated reinforced concrete, Grade C30 in:</v>
          </cell>
        </row>
        <row r="1016">
          <cell r="A1016" t="str">
            <v>2.1.5.CJ</v>
          </cell>
          <cell r="B1016" t="str">
            <v>Concrete of 30MPa cylinder for beam</v>
          </cell>
          <cell r="C1016" t="str">
            <v>m3</v>
          </cell>
          <cell r="L1016">
            <v>3.8391749999999991</v>
          </cell>
          <cell r="T1016">
            <v>8.5314999999999976</v>
          </cell>
          <cell r="U1016">
            <v>30.713399999999993</v>
          </cell>
        </row>
        <row r="1017">
          <cell r="B1017" t="str">
            <v>RBH1 250x600 ThkSlab-150(mm)</v>
          </cell>
          <cell r="D1017">
            <v>1</v>
          </cell>
          <cell r="E1017">
            <v>1</v>
          </cell>
          <cell r="F1017">
            <v>3.5510000000000002</v>
          </cell>
          <cell r="G1017">
            <v>0.25</v>
          </cell>
          <cell r="H1017">
            <v>0.44999999999999996</v>
          </cell>
          <cell r="L1017">
            <v>0.3994875</v>
          </cell>
          <cell r="N1017" t="str">
            <v>625B1</v>
          </cell>
          <cell r="O1017" t="str">
            <v>QS-Drawing Combined.dwg</v>
          </cell>
          <cell r="T1017">
            <v>0.88775000000000004</v>
          </cell>
          <cell r="U1017">
            <v>3.1959</v>
          </cell>
        </row>
        <row r="1018">
          <cell r="B1018" t="str">
            <v>RBH1a 250x600 ThkSlab-150(mm)</v>
          </cell>
          <cell r="D1018">
            <v>1</v>
          </cell>
          <cell r="E1018">
            <v>1</v>
          </cell>
          <cell r="F1018">
            <v>6.6</v>
          </cell>
          <cell r="G1018">
            <v>0.25</v>
          </cell>
          <cell r="H1018">
            <v>0.44999999999999996</v>
          </cell>
          <cell r="L1018">
            <v>0.74249999999999994</v>
          </cell>
          <cell r="N1018" t="str">
            <v>625B3</v>
          </cell>
          <cell r="O1018" t="str">
            <v>QS-Drawing Combined.dwg</v>
          </cell>
          <cell r="T1018">
            <v>1.65</v>
          </cell>
          <cell r="U1018">
            <v>5.9399999999999995</v>
          </cell>
        </row>
        <row r="1019">
          <cell r="B1019" t="str">
            <v>RBH2 250x600 ThkSlab-150(mm)</v>
          </cell>
          <cell r="D1019">
            <v>1</v>
          </cell>
          <cell r="E1019">
            <v>1</v>
          </cell>
          <cell r="F1019">
            <v>1.45</v>
          </cell>
          <cell r="G1019">
            <v>0.25</v>
          </cell>
          <cell r="H1019">
            <v>0.44999999999999996</v>
          </cell>
          <cell r="L1019">
            <v>0.16312499999999999</v>
          </cell>
          <cell r="N1019" t="str">
            <v>625B5</v>
          </cell>
          <cell r="O1019" t="str">
            <v>QS-Drawing Combined.dwg</v>
          </cell>
          <cell r="T1019">
            <v>0.36249999999999999</v>
          </cell>
          <cell r="U1019">
            <v>1.3049999999999999</v>
          </cell>
        </row>
        <row r="1020">
          <cell r="B1020" t="str">
            <v>RBH3 250x600 ThkSlab-150(mm)</v>
          </cell>
          <cell r="D1020">
            <v>1</v>
          </cell>
          <cell r="E1020">
            <v>1</v>
          </cell>
          <cell r="F1020">
            <v>1.45</v>
          </cell>
          <cell r="G1020">
            <v>0.25</v>
          </cell>
          <cell r="H1020">
            <v>0.44999999999999996</v>
          </cell>
          <cell r="L1020">
            <v>0.16312499999999999</v>
          </cell>
          <cell r="N1020" t="str">
            <v>625B7</v>
          </cell>
          <cell r="O1020" t="str">
            <v>QS-Drawing Combined.dwg</v>
          </cell>
          <cell r="T1020">
            <v>0.36249999999999999</v>
          </cell>
          <cell r="U1020">
            <v>1.3049999999999999</v>
          </cell>
        </row>
        <row r="1021">
          <cell r="B1021" t="str">
            <v>RBH3a 250x600 ThkSlab-150(mm)</v>
          </cell>
          <cell r="D1021">
            <v>1</v>
          </cell>
          <cell r="E1021">
            <v>1</v>
          </cell>
          <cell r="F1021">
            <v>6.6</v>
          </cell>
          <cell r="G1021">
            <v>0.25</v>
          </cell>
          <cell r="H1021">
            <v>0.44999999999999996</v>
          </cell>
          <cell r="L1021">
            <v>0.74249999999999994</v>
          </cell>
          <cell r="N1021" t="str">
            <v>625B9</v>
          </cell>
          <cell r="O1021" t="str">
            <v>QS-Drawing Combined.dwg</v>
          </cell>
          <cell r="T1021">
            <v>1.65</v>
          </cell>
          <cell r="U1021">
            <v>5.9399999999999995</v>
          </cell>
        </row>
        <row r="1022">
          <cell r="B1022" t="str">
            <v>RBV1 250x600 ThkSlab-150(mm)</v>
          </cell>
          <cell r="D1022">
            <v>1</v>
          </cell>
          <cell r="E1022">
            <v>1</v>
          </cell>
          <cell r="F1022">
            <v>2.0249999999999999</v>
          </cell>
          <cell r="G1022">
            <v>0.25</v>
          </cell>
          <cell r="H1022">
            <v>0.44999999999999996</v>
          </cell>
          <cell r="L1022">
            <v>0.22781249999999997</v>
          </cell>
          <cell r="N1022" t="str">
            <v>625BB</v>
          </cell>
          <cell r="O1022" t="str">
            <v>QS-Drawing Combined.dwg</v>
          </cell>
          <cell r="T1022">
            <v>0.50624999999999998</v>
          </cell>
          <cell r="U1022">
            <v>1.8224999999999998</v>
          </cell>
        </row>
        <row r="1023">
          <cell r="B1023" t="str">
            <v>RBV2 250x600 ThkSlab-150(mm)</v>
          </cell>
          <cell r="D1023">
            <v>1</v>
          </cell>
          <cell r="E1023">
            <v>1</v>
          </cell>
          <cell r="F1023">
            <v>4.1500000000000004</v>
          </cell>
          <cell r="G1023">
            <v>0.25</v>
          </cell>
          <cell r="H1023">
            <v>0.44999999999999996</v>
          </cell>
          <cell r="L1023">
            <v>0.46687499999999998</v>
          </cell>
          <cell r="N1023" t="str">
            <v>625BD</v>
          </cell>
          <cell r="O1023" t="str">
            <v>QS-Drawing Combined.dwg</v>
          </cell>
          <cell r="T1023">
            <v>1.0375000000000001</v>
          </cell>
          <cell r="U1023">
            <v>3.7349999999999999</v>
          </cell>
        </row>
        <row r="1024">
          <cell r="B1024" t="str">
            <v>RBV3 250x600 ThkSlab-150(mm)</v>
          </cell>
          <cell r="D1024">
            <v>1</v>
          </cell>
          <cell r="E1024">
            <v>1</v>
          </cell>
          <cell r="F1024">
            <v>4.1500000000000004</v>
          </cell>
          <cell r="G1024">
            <v>0.25</v>
          </cell>
          <cell r="H1024">
            <v>0.44999999999999996</v>
          </cell>
          <cell r="L1024">
            <v>0.46687499999999998</v>
          </cell>
          <cell r="N1024" t="str">
            <v>625BF</v>
          </cell>
          <cell r="O1024" t="str">
            <v>QS-Drawing Combined.dwg</v>
          </cell>
          <cell r="T1024">
            <v>1.0375000000000001</v>
          </cell>
          <cell r="U1024">
            <v>3.7349999999999999</v>
          </cell>
        </row>
        <row r="1025">
          <cell r="B1025" t="str">
            <v>RBV4 250x600 ThkSlab-150(mm)</v>
          </cell>
          <cell r="D1025">
            <v>1</v>
          </cell>
          <cell r="E1025">
            <v>1</v>
          </cell>
          <cell r="F1025">
            <v>4.1500000000000004</v>
          </cell>
          <cell r="G1025">
            <v>0.25</v>
          </cell>
          <cell r="H1025">
            <v>0.44999999999999996</v>
          </cell>
          <cell r="L1025">
            <v>0.46687499999999998</v>
          </cell>
          <cell r="N1025" t="str">
            <v>625C1</v>
          </cell>
          <cell r="O1025" t="str">
            <v>QS-Drawing Combined.dwg</v>
          </cell>
          <cell r="T1025">
            <v>1.0375000000000001</v>
          </cell>
          <cell r="U1025">
            <v>3.7349999999999999</v>
          </cell>
        </row>
        <row r="1027">
          <cell r="A1027" t="str">
            <v>2.1.5.CK</v>
          </cell>
          <cell r="B1027" t="str">
            <v>Concrete of 30MPa cylinder for slab</v>
          </cell>
          <cell r="C1027" t="str">
            <v>m3</v>
          </cell>
          <cell r="L1027">
            <v>11.475200000000001</v>
          </cell>
          <cell r="T1027">
            <v>71.690500000000014</v>
          </cell>
          <cell r="U1027">
            <v>5.8472999999999997</v>
          </cell>
        </row>
        <row r="1028">
          <cell r="B1028" t="str">
            <v>RS-150(mm)</v>
          </cell>
          <cell r="D1028">
            <v>1</v>
          </cell>
          <cell r="E1028">
            <v>1</v>
          </cell>
          <cell r="F1028">
            <v>6.5910000000000002</v>
          </cell>
          <cell r="G1028">
            <v>11.324999999999999</v>
          </cell>
          <cell r="H1028">
            <v>0.15</v>
          </cell>
          <cell r="I1028">
            <v>35.832000000000001</v>
          </cell>
          <cell r="J1028">
            <v>74.641000000000005</v>
          </cell>
          <cell r="L1028">
            <v>11.196150000000001</v>
          </cell>
          <cell r="N1028" t="str">
            <v>63B2D</v>
          </cell>
          <cell r="O1028" t="str">
            <v>QS-Drawing Combined.dwg</v>
          </cell>
          <cell r="T1028">
            <v>66.109500000000011</v>
          </cell>
          <cell r="U1028">
            <v>5.3747999999999996</v>
          </cell>
        </row>
        <row r="1029">
          <cell r="B1029" t="str">
            <v>RS-150(mm)</v>
          </cell>
          <cell r="D1029">
            <v>1</v>
          </cell>
          <cell r="E1029">
            <v>1</v>
          </cell>
          <cell r="F1029">
            <v>2.35</v>
          </cell>
          <cell r="G1029">
            <v>2.375</v>
          </cell>
          <cell r="H1029">
            <v>0.05</v>
          </cell>
          <cell r="I1029">
            <v>9.4499999999999993</v>
          </cell>
          <cell r="J1029">
            <v>5.5810000000000004</v>
          </cell>
          <cell r="L1029">
            <v>0.27905000000000002</v>
          </cell>
          <cell r="N1029" t="str">
            <v>63B2E</v>
          </cell>
          <cell r="O1029" t="str">
            <v>QS-Drawing Combined.dwg</v>
          </cell>
          <cell r="T1029">
            <v>5.5810000000000004</v>
          </cell>
          <cell r="U1029">
            <v>0.47249999999999998</v>
          </cell>
        </row>
        <row r="1031">
          <cell r="A1031" t="str">
            <v>2.1.5.CL</v>
          </cell>
          <cell r="B1031" t="str">
            <v>Formwork for beam</v>
          </cell>
          <cell r="C1031" t="str">
            <v>m2</v>
          </cell>
          <cell r="L1031">
            <v>39.244899999999987</v>
          </cell>
        </row>
        <row r="1033">
          <cell r="A1033" t="str">
            <v>2.1.5.CM</v>
          </cell>
          <cell r="B1033" t="str">
            <v>Formwork for slab</v>
          </cell>
          <cell r="C1033" t="str">
            <v>m2</v>
          </cell>
          <cell r="L1033">
            <v>77.537800000000018</v>
          </cell>
        </row>
        <row r="1035">
          <cell r="B1035" t="str">
            <v>Supply and Install of steel reinforcement bar including bar cuting, bar bending and installation in:</v>
          </cell>
        </row>
        <row r="1037">
          <cell r="A1037" t="str">
            <v>2.1.5.CN</v>
          </cell>
          <cell r="B1037" t="str">
            <v>Reinforcement for beam (SD265 &amp; SD390)</v>
          </cell>
          <cell r="C1037" t="str">
            <v>kg</v>
          </cell>
          <cell r="L1037">
            <v>762.0379999999999</v>
          </cell>
        </row>
        <row r="1039">
          <cell r="A1039" t="str">
            <v>2.1.5.CO</v>
          </cell>
          <cell r="B1039" t="str">
            <v>Reinforcement for slab (SD265 &amp; SD390)</v>
          </cell>
          <cell r="C1039" t="str">
            <v>kg</v>
          </cell>
          <cell r="L1039">
            <v>1001.3947019999999</v>
          </cell>
        </row>
        <row r="1041">
          <cell r="B1041" t="str">
            <v>ADDITIONAL ITEMS</v>
          </cell>
        </row>
        <row r="1043">
          <cell r="B1043" t="str">
            <v>The Contractor is to include below for any other items not included in this Bill of Quantities but required by the Contract Documents.</v>
          </cell>
        </row>
        <row r="1045">
          <cell r="B1045" t="str">
            <v>TOTAL</v>
          </cell>
        </row>
        <row r="1048">
          <cell r="B1048" t="str">
            <v>1.1 MASONRY WORKS</v>
          </cell>
        </row>
        <row r="1050">
          <cell r="B1050" t="str">
            <v>1.1.1 GROUND FLOOR</v>
          </cell>
        </row>
        <row r="1052">
          <cell r="B1052" t="str">
            <v>Brick wall built in clay bricks, in cement and send mortar reinforced with rebar reinforcement drill into the concrete column/wall</v>
          </cell>
        </row>
        <row r="1054">
          <cell r="A1054" t="str">
            <v>1.A</v>
          </cell>
          <cell r="B1054" t="str">
            <v>BW-80A - 80cm thick Brick wall</v>
          </cell>
          <cell r="C1054" t="str">
            <v>m2</v>
          </cell>
          <cell r="L1054">
            <v>68.137050000000002</v>
          </cell>
        </row>
        <row r="1055">
          <cell r="B1055" t="str">
            <v>BW-80A</v>
          </cell>
          <cell r="D1055">
            <v>1</v>
          </cell>
          <cell r="E1055">
            <v>1</v>
          </cell>
          <cell r="F1055">
            <v>0.6</v>
          </cell>
          <cell r="H1055">
            <v>3.95</v>
          </cell>
          <cell r="L1055">
            <v>2.37</v>
          </cell>
        </row>
        <row r="1056">
          <cell r="B1056" t="str">
            <v>BW-80A</v>
          </cell>
          <cell r="D1056">
            <v>1</v>
          </cell>
          <cell r="E1056">
            <v>1</v>
          </cell>
          <cell r="F1056">
            <v>0.2</v>
          </cell>
          <cell r="H1056">
            <v>3.95</v>
          </cell>
          <cell r="L1056">
            <v>0.79</v>
          </cell>
        </row>
        <row r="1057">
          <cell r="B1057" t="str">
            <v>BW-80A</v>
          </cell>
          <cell r="D1057">
            <v>1</v>
          </cell>
          <cell r="E1057">
            <v>1</v>
          </cell>
          <cell r="F1057">
            <v>0.2</v>
          </cell>
          <cell r="H1057">
            <v>3.95</v>
          </cell>
          <cell r="L1057">
            <v>0.79</v>
          </cell>
        </row>
        <row r="1058">
          <cell r="B1058" t="str">
            <v>BW-80A</v>
          </cell>
          <cell r="D1058">
            <v>1</v>
          </cell>
          <cell r="E1058">
            <v>1</v>
          </cell>
          <cell r="F1058">
            <v>0.17</v>
          </cell>
          <cell r="H1058">
            <v>3.95</v>
          </cell>
          <cell r="L1058">
            <v>0.6715000000000001</v>
          </cell>
        </row>
        <row r="1059">
          <cell r="B1059" t="str">
            <v>BW-80A</v>
          </cell>
          <cell r="D1059">
            <v>1</v>
          </cell>
          <cell r="E1059">
            <v>1</v>
          </cell>
          <cell r="F1059">
            <v>0.90400000000000003</v>
          </cell>
          <cell r="H1059">
            <v>3.95</v>
          </cell>
          <cell r="L1059">
            <v>3.5708000000000002</v>
          </cell>
        </row>
        <row r="1060">
          <cell r="B1060" t="str">
            <v>BW-80A</v>
          </cell>
          <cell r="D1060">
            <v>1</v>
          </cell>
          <cell r="E1060">
            <v>1</v>
          </cell>
          <cell r="F1060">
            <v>0.67</v>
          </cell>
          <cell r="H1060">
            <v>3.95</v>
          </cell>
          <cell r="L1060">
            <v>2.6465000000000001</v>
          </cell>
        </row>
        <row r="1061">
          <cell r="B1061" t="str">
            <v>BW-80A</v>
          </cell>
          <cell r="D1061">
            <v>1</v>
          </cell>
          <cell r="E1061">
            <v>1</v>
          </cell>
          <cell r="F1061">
            <v>0.49</v>
          </cell>
          <cell r="H1061">
            <v>3.95</v>
          </cell>
          <cell r="L1061">
            <v>1.9355</v>
          </cell>
        </row>
        <row r="1062">
          <cell r="B1062" t="str">
            <v>BW-80A</v>
          </cell>
          <cell r="D1062">
            <v>1</v>
          </cell>
          <cell r="E1062">
            <v>1</v>
          </cell>
          <cell r="F1062">
            <v>0.28000000000000003</v>
          </cell>
          <cell r="H1062">
            <v>3.95</v>
          </cell>
          <cell r="L1062">
            <v>1.1060000000000001</v>
          </cell>
        </row>
        <row r="1063">
          <cell r="B1063" t="str">
            <v>BW-80A</v>
          </cell>
          <cell r="D1063">
            <v>1</v>
          </cell>
          <cell r="E1063">
            <v>1</v>
          </cell>
          <cell r="F1063">
            <v>0.67</v>
          </cell>
          <cell r="H1063">
            <v>3.95</v>
          </cell>
          <cell r="L1063">
            <v>2.6465000000000001</v>
          </cell>
        </row>
        <row r="1064">
          <cell r="B1064" t="str">
            <v>BW-80A</v>
          </cell>
          <cell r="D1064">
            <v>1</v>
          </cell>
          <cell r="E1064">
            <v>1</v>
          </cell>
          <cell r="F1064">
            <v>0.67</v>
          </cell>
          <cell r="H1064">
            <v>3.95</v>
          </cell>
          <cell r="L1064">
            <v>2.6465000000000001</v>
          </cell>
        </row>
        <row r="1065">
          <cell r="B1065" t="str">
            <v>BW-80A</v>
          </cell>
          <cell r="D1065">
            <v>1</v>
          </cell>
          <cell r="E1065">
            <v>1</v>
          </cell>
          <cell r="F1065">
            <v>3.35</v>
          </cell>
          <cell r="H1065">
            <v>3.95</v>
          </cell>
          <cell r="L1065">
            <v>13.232500000000002</v>
          </cell>
        </row>
        <row r="1066">
          <cell r="B1066" t="str">
            <v>BW-80A</v>
          </cell>
          <cell r="D1066">
            <v>1</v>
          </cell>
          <cell r="E1066">
            <v>1</v>
          </cell>
          <cell r="F1066">
            <v>3.35</v>
          </cell>
          <cell r="H1066">
            <v>3.95</v>
          </cell>
          <cell r="L1066">
            <v>13.232500000000002</v>
          </cell>
        </row>
        <row r="1067">
          <cell r="B1067" t="str">
            <v>BW-80A</v>
          </cell>
          <cell r="D1067">
            <v>1</v>
          </cell>
          <cell r="E1067">
            <v>1</v>
          </cell>
          <cell r="F1067">
            <v>0.95</v>
          </cell>
          <cell r="H1067">
            <v>3.95</v>
          </cell>
          <cell r="L1067">
            <v>3.7524999999999999</v>
          </cell>
        </row>
        <row r="1068">
          <cell r="B1068" t="str">
            <v>BW-80A</v>
          </cell>
          <cell r="D1068">
            <v>1</v>
          </cell>
          <cell r="E1068">
            <v>1</v>
          </cell>
          <cell r="F1068">
            <v>1.37</v>
          </cell>
          <cell r="H1068">
            <v>3.95</v>
          </cell>
          <cell r="L1068">
            <v>5.4115000000000011</v>
          </cell>
        </row>
        <row r="1069">
          <cell r="B1069" t="str">
            <v>BW-80A</v>
          </cell>
          <cell r="D1069">
            <v>1</v>
          </cell>
          <cell r="E1069">
            <v>1</v>
          </cell>
          <cell r="F1069">
            <v>0.3</v>
          </cell>
          <cell r="H1069">
            <v>3.95</v>
          </cell>
          <cell r="L1069">
            <v>1.1850000000000001</v>
          </cell>
        </row>
        <row r="1070">
          <cell r="B1070" t="str">
            <v>BW-80A</v>
          </cell>
          <cell r="D1070">
            <v>1</v>
          </cell>
          <cell r="E1070">
            <v>1</v>
          </cell>
          <cell r="F1070">
            <v>0.2</v>
          </cell>
          <cell r="H1070">
            <v>3.95</v>
          </cell>
          <cell r="L1070">
            <v>0.79</v>
          </cell>
        </row>
        <row r="1071">
          <cell r="B1071" t="str">
            <v>BW-80A</v>
          </cell>
          <cell r="D1071">
            <v>1</v>
          </cell>
          <cell r="E1071">
            <v>1</v>
          </cell>
          <cell r="F1071">
            <v>0.55500000000000005</v>
          </cell>
          <cell r="H1071">
            <v>3.95</v>
          </cell>
          <cell r="L1071">
            <v>2.1922500000000005</v>
          </cell>
        </row>
        <row r="1072">
          <cell r="B1072" t="str">
            <v>BW-80A</v>
          </cell>
          <cell r="D1072">
            <v>1</v>
          </cell>
          <cell r="E1072">
            <v>1</v>
          </cell>
          <cell r="F1072">
            <v>0.95</v>
          </cell>
          <cell r="H1072">
            <v>3.95</v>
          </cell>
          <cell r="L1072">
            <v>3.7524999999999999</v>
          </cell>
        </row>
        <row r="1073">
          <cell r="B1073" t="str">
            <v>BW-80A</v>
          </cell>
          <cell r="D1073">
            <v>1</v>
          </cell>
          <cell r="E1073">
            <v>1</v>
          </cell>
          <cell r="F1073">
            <v>1.29</v>
          </cell>
          <cell r="H1073">
            <v>3.95</v>
          </cell>
          <cell r="L1073">
            <v>5.0955000000000004</v>
          </cell>
        </row>
        <row r="1074">
          <cell r="B1074" t="str">
            <v>BW-80A</v>
          </cell>
          <cell r="D1074">
            <v>1</v>
          </cell>
          <cell r="E1074">
            <v>1</v>
          </cell>
          <cell r="F1074">
            <v>1.28</v>
          </cell>
          <cell r="H1074">
            <v>3.95</v>
          </cell>
          <cell r="L1074">
            <v>5.056</v>
          </cell>
        </row>
        <row r="1075">
          <cell r="B1075" t="str">
            <v>BW-80A</v>
          </cell>
          <cell r="D1075">
            <v>1</v>
          </cell>
          <cell r="E1075">
            <v>1</v>
          </cell>
          <cell r="F1075">
            <v>0.53</v>
          </cell>
          <cell r="H1075">
            <v>3.95</v>
          </cell>
          <cell r="L1075">
            <v>2.0935000000000001</v>
          </cell>
        </row>
        <row r="1076">
          <cell r="B1076" t="str">
            <v>BW-80A</v>
          </cell>
          <cell r="D1076">
            <v>1</v>
          </cell>
          <cell r="E1076">
            <v>1</v>
          </cell>
          <cell r="F1076">
            <v>0.37</v>
          </cell>
          <cell r="H1076">
            <v>3.95</v>
          </cell>
          <cell r="L1076">
            <v>1.4615</v>
          </cell>
        </row>
        <row r="1077">
          <cell r="B1077" t="str">
            <v>BW-80A</v>
          </cell>
          <cell r="D1077">
            <v>1</v>
          </cell>
          <cell r="E1077">
            <v>1</v>
          </cell>
          <cell r="F1077">
            <v>0.53</v>
          </cell>
          <cell r="H1077">
            <v>3.95</v>
          </cell>
          <cell r="L1077">
            <v>2.0935000000000001</v>
          </cell>
        </row>
        <row r="1078">
          <cell r="B1078" t="str">
            <v>AW01</v>
          </cell>
          <cell r="D1078">
            <v>-1</v>
          </cell>
          <cell r="E1078">
            <v>1</v>
          </cell>
          <cell r="G1078">
            <v>3.35</v>
          </cell>
          <cell r="H1078">
            <v>3.1</v>
          </cell>
          <cell r="J1078">
            <v>10.385</v>
          </cell>
          <cell r="L1078">
            <v>-10.385</v>
          </cell>
        </row>
        <row r="1080">
          <cell r="A1080" t="str">
            <v>1.B</v>
          </cell>
          <cell r="B1080" t="str">
            <v xml:space="preserve">BW-80B - 80cm thick Brick wall </v>
          </cell>
          <cell r="C1080" t="str">
            <v>m2</v>
          </cell>
          <cell r="L1080">
            <v>58.077600000000011</v>
          </cell>
        </row>
        <row r="1081">
          <cell r="B1081" t="str">
            <v>BW-80B</v>
          </cell>
          <cell r="D1081">
            <v>1</v>
          </cell>
          <cell r="E1081">
            <v>1</v>
          </cell>
          <cell r="F1081">
            <v>1.1399999999999999</v>
          </cell>
          <cell r="H1081">
            <v>3.95</v>
          </cell>
          <cell r="L1081">
            <v>4.5030000000000001</v>
          </cell>
        </row>
        <row r="1082">
          <cell r="B1082" t="str">
            <v>BW-80B</v>
          </cell>
          <cell r="D1082">
            <v>1</v>
          </cell>
          <cell r="E1082">
            <v>1</v>
          </cell>
          <cell r="F1082">
            <v>2.94</v>
          </cell>
          <cell r="H1082">
            <v>3.95</v>
          </cell>
          <cell r="L1082">
            <v>11.613</v>
          </cell>
        </row>
        <row r="1083">
          <cell r="B1083" t="str">
            <v>BW-80B</v>
          </cell>
          <cell r="D1083">
            <v>1</v>
          </cell>
          <cell r="E1083">
            <v>1</v>
          </cell>
          <cell r="F1083">
            <v>2.94</v>
          </cell>
          <cell r="H1083">
            <v>3.95</v>
          </cell>
          <cell r="L1083">
            <v>11.613</v>
          </cell>
        </row>
        <row r="1084">
          <cell r="B1084" t="str">
            <v>BW-80B</v>
          </cell>
          <cell r="D1084">
            <v>1</v>
          </cell>
          <cell r="E1084">
            <v>1</v>
          </cell>
          <cell r="F1084">
            <v>1.891</v>
          </cell>
          <cell r="H1084">
            <v>3.95</v>
          </cell>
          <cell r="L1084">
            <v>7.4694500000000001</v>
          </cell>
        </row>
        <row r="1085">
          <cell r="B1085" t="str">
            <v>BW-80B</v>
          </cell>
          <cell r="D1085">
            <v>1</v>
          </cell>
          <cell r="E1085">
            <v>1</v>
          </cell>
          <cell r="F1085">
            <v>1.93</v>
          </cell>
          <cell r="H1085">
            <v>3.95</v>
          </cell>
          <cell r="L1085">
            <v>7.6234999999999999</v>
          </cell>
        </row>
        <row r="1086">
          <cell r="B1086" t="str">
            <v>BW-80B</v>
          </cell>
          <cell r="D1086">
            <v>1</v>
          </cell>
          <cell r="E1086">
            <v>1</v>
          </cell>
          <cell r="F1086">
            <v>1.84</v>
          </cell>
          <cell r="H1086">
            <v>3.95</v>
          </cell>
          <cell r="L1086">
            <v>7.2680000000000007</v>
          </cell>
        </row>
        <row r="1087">
          <cell r="B1087" t="str">
            <v>BW-80B</v>
          </cell>
          <cell r="D1087">
            <v>1</v>
          </cell>
          <cell r="E1087">
            <v>1</v>
          </cell>
          <cell r="F1087">
            <v>2.9369999999999998</v>
          </cell>
          <cell r="H1087">
            <v>3.95</v>
          </cell>
          <cell r="L1087">
            <v>11.601150000000001</v>
          </cell>
        </row>
        <row r="1088">
          <cell r="B1088" t="str">
            <v>BW-80B</v>
          </cell>
          <cell r="D1088">
            <v>1</v>
          </cell>
          <cell r="E1088">
            <v>1</v>
          </cell>
          <cell r="F1088">
            <v>0.67</v>
          </cell>
          <cell r="H1088">
            <v>3.95</v>
          </cell>
          <cell r="L1088">
            <v>2.6465000000000001</v>
          </cell>
        </row>
        <row r="1089">
          <cell r="B1089" t="str">
            <v>AW04</v>
          </cell>
          <cell r="D1089">
            <v>-1</v>
          </cell>
          <cell r="E1089">
            <v>1</v>
          </cell>
          <cell r="G1089">
            <v>2</v>
          </cell>
          <cell r="H1089">
            <v>1.4</v>
          </cell>
          <cell r="J1089">
            <v>2.8</v>
          </cell>
          <cell r="L1089">
            <v>-2.8</v>
          </cell>
        </row>
        <row r="1090">
          <cell r="B1090" t="str">
            <v>AD2</v>
          </cell>
          <cell r="D1090">
            <v>-1</v>
          </cell>
          <cell r="E1090">
            <v>1</v>
          </cell>
          <cell r="G1090">
            <v>0.85</v>
          </cell>
          <cell r="H1090">
            <v>2</v>
          </cell>
          <cell r="J1090">
            <v>1.7</v>
          </cell>
          <cell r="L1090">
            <v>-1.7</v>
          </cell>
        </row>
        <row r="1091">
          <cell r="B1091" t="str">
            <v>AW06</v>
          </cell>
          <cell r="D1091">
            <v>-1</v>
          </cell>
          <cell r="E1091">
            <v>1</v>
          </cell>
          <cell r="G1091">
            <v>1.6</v>
          </cell>
          <cell r="H1091">
            <v>1.1000000000000001</v>
          </cell>
          <cell r="J1091">
            <v>1.7600000000000002</v>
          </cell>
          <cell r="L1091">
            <v>-1.7600000000000002</v>
          </cell>
        </row>
        <row r="1093">
          <cell r="A1093" t="str">
            <v>1.C</v>
          </cell>
          <cell r="B1093" t="str">
            <v>BW-80C - 80cm thick Brick wall</v>
          </cell>
          <cell r="C1093" t="str">
            <v>m2</v>
          </cell>
          <cell r="L1093">
            <v>6.2212500000000004</v>
          </cell>
        </row>
        <row r="1094">
          <cell r="B1094" t="str">
            <v>BW-80C</v>
          </cell>
          <cell r="D1094">
            <v>1</v>
          </cell>
          <cell r="E1094">
            <v>1</v>
          </cell>
          <cell r="F1094">
            <v>0.4</v>
          </cell>
          <cell r="H1094">
            <v>3.95</v>
          </cell>
          <cell r="L1094">
            <v>1.58</v>
          </cell>
        </row>
        <row r="1095">
          <cell r="B1095" t="str">
            <v>BW-80C</v>
          </cell>
          <cell r="D1095">
            <v>1</v>
          </cell>
          <cell r="E1095">
            <v>1</v>
          </cell>
          <cell r="F1095">
            <v>1.175</v>
          </cell>
          <cell r="H1095">
            <v>3.95</v>
          </cell>
          <cell r="L1095">
            <v>4.6412500000000003</v>
          </cell>
        </row>
        <row r="1097">
          <cell r="A1097" t="str">
            <v>1.D</v>
          </cell>
          <cell r="B1097" t="str">
            <v>BW-80 E - 80cm thick Brick Wall</v>
          </cell>
          <cell r="C1097" t="str">
            <v>m2</v>
          </cell>
          <cell r="L1097">
            <v>33.016750000000002</v>
          </cell>
        </row>
        <row r="1098">
          <cell r="B1098" t="str">
            <v>BW-80E</v>
          </cell>
          <cell r="D1098">
            <v>1</v>
          </cell>
          <cell r="E1098">
            <v>1</v>
          </cell>
          <cell r="F1098">
            <v>5.0999999999999997E-2</v>
          </cell>
          <cell r="H1098">
            <v>3.95</v>
          </cell>
          <cell r="L1098">
            <v>0.20144999999999999</v>
          </cell>
        </row>
        <row r="1099">
          <cell r="B1099" t="str">
            <v>BW-80E</v>
          </cell>
          <cell r="D1099">
            <v>1</v>
          </cell>
          <cell r="E1099">
            <v>1</v>
          </cell>
          <cell r="F1099">
            <v>3.82</v>
          </cell>
          <cell r="H1099">
            <v>3.95</v>
          </cell>
          <cell r="L1099">
            <v>15.089</v>
          </cell>
        </row>
        <row r="1100">
          <cell r="B1100" t="str">
            <v>BW-80E</v>
          </cell>
          <cell r="D1100">
            <v>1</v>
          </cell>
          <cell r="E1100">
            <v>1</v>
          </cell>
          <cell r="F1100">
            <v>1.56</v>
          </cell>
          <cell r="H1100">
            <v>3.95</v>
          </cell>
          <cell r="L1100">
            <v>6.1620000000000008</v>
          </cell>
        </row>
        <row r="1101">
          <cell r="B1101" t="str">
            <v>BW-80E</v>
          </cell>
          <cell r="D1101">
            <v>1</v>
          </cell>
          <cell r="E1101">
            <v>1</v>
          </cell>
          <cell r="F1101">
            <v>3.4340000000000002</v>
          </cell>
          <cell r="H1101">
            <v>3.95</v>
          </cell>
          <cell r="L1101">
            <v>13.564300000000001</v>
          </cell>
        </row>
        <row r="1102">
          <cell r="B1102" t="str">
            <v>AD1</v>
          </cell>
          <cell r="D1102">
            <v>-1</v>
          </cell>
          <cell r="E1102">
            <v>1</v>
          </cell>
          <cell r="G1102">
            <v>1</v>
          </cell>
          <cell r="H1102">
            <v>2</v>
          </cell>
          <cell r="J1102">
            <v>2</v>
          </cell>
          <cell r="L1102">
            <v>-2</v>
          </cell>
        </row>
        <row r="1104">
          <cell r="A1104" t="str">
            <v>1.E</v>
          </cell>
          <cell r="B1104" t="str">
            <v>BW-160B - 160cm thick Brick wall</v>
          </cell>
          <cell r="C1104" t="str">
            <v>m2</v>
          </cell>
          <cell r="L1104">
            <v>209.21794999999995</v>
          </cell>
        </row>
        <row r="1105">
          <cell r="B1105" t="str">
            <v>BW-160B</v>
          </cell>
          <cell r="D1105">
            <v>1</v>
          </cell>
          <cell r="E1105">
            <v>1</v>
          </cell>
          <cell r="F1105">
            <v>3.34</v>
          </cell>
          <cell r="H1105">
            <v>3.95</v>
          </cell>
          <cell r="L1105">
            <v>13.193</v>
          </cell>
        </row>
        <row r="1106">
          <cell r="B1106" t="str">
            <v>BW-160B</v>
          </cell>
          <cell r="D1106">
            <v>1</v>
          </cell>
          <cell r="E1106">
            <v>1</v>
          </cell>
          <cell r="F1106">
            <v>3.54</v>
          </cell>
          <cell r="H1106">
            <v>3.95</v>
          </cell>
          <cell r="L1106">
            <v>13.983000000000001</v>
          </cell>
        </row>
        <row r="1107">
          <cell r="B1107" t="str">
            <v>BW-160B</v>
          </cell>
          <cell r="D1107">
            <v>1</v>
          </cell>
          <cell r="E1107">
            <v>1</v>
          </cell>
          <cell r="F1107">
            <v>4.88</v>
          </cell>
          <cell r="H1107">
            <v>3.95</v>
          </cell>
          <cell r="L1107">
            <v>19.276</v>
          </cell>
        </row>
        <row r="1108">
          <cell r="B1108" t="str">
            <v>BW-160B</v>
          </cell>
          <cell r="D1108">
            <v>1</v>
          </cell>
          <cell r="E1108">
            <v>1</v>
          </cell>
          <cell r="F1108">
            <v>5.72</v>
          </cell>
          <cell r="H1108">
            <v>3.95</v>
          </cell>
          <cell r="L1108">
            <v>22.594000000000001</v>
          </cell>
        </row>
        <row r="1109">
          <cell r="B1109" t="str">
            <v>BW-160B</v>
          </cell>
          <cell r="D1109">
            <v>1</v>
          </cell>
          <cell r="E1109">
            <v>1</v>
          </cell>
          <cell r="F1109">
            <v>5.0599999999999996</v>
          </cell>
          <cell r="H1109">
            <v>3.95</v>
          </cell>
          <cell r="L1109">
            <v>19.986999999999998</v>
          </cell>
        </row>
        <row r="1110">
          <cell r="B1110" t="str">
            <v>BW-160B</v>
          </cell>
          <cell r="D1110">
            <v>1</v>
          </cell>
          <cell r="E1110">
            <v>1</v>
          </cell>
          <cell r="F1110">
            <v>3.516</v>
          </cell>
          <cell r="H1110">
            <v>3.95</v>
          </cell>
          <cell r="L1110">
            <v>13.888200000000001</v>
          </cell>
        </row>
        <row r="1111">
          <cell r="B1111" t="str">
            <v>BW-160B</v>
          </cell>
          <cell r="D1111">
            <v>1</v>
          </cell>
          <cell r="E1111">
            <v>1</v>
          </cell>
          <cell r="F1111">
            <v>1.78</v>
          </cell>
          <cell r="H1111">
            <v>3.95</v>
          </cell>
          <cell r="L1111">
            <v>7.0310000000000006</v>
          </cell>
        </row>
        <row r="1112">
          <cell r="B1112" t="str">
            <v>BW-160B</v>
          </cell>
          <cell r="D1112">
            <v>1</v>
          </cell>
          <cell r="E1112">
            <v>1</v>
          </cell>
          <cell r="F1112">
            <v>4.78</v>
          </cell>
          <cell r="H1112">
            <v>3.95</v>
          </cell>
          <cell r="L1112">
            <v>18.881</v>
          </cell>
        </row>
        <row r="1113">
          <cell r="B1113" t="str">
            <v>BW-160B</v>
          </cell>
          <cell r="D1113">
            <v>1</v>
          </cell>
          <cell r="E1113">
            <v>1</v>
          </cell>
          <cell r="F1113">
            <v>0.67</v>
          </cell>
          <cell r="H1113">
            <v>3.95</v>
          </cell>
          <cell r="L1113">
            <v>2.6465000000000001</v>
          </cell>
        </row>
        <row r="1114">
          <cell r="B1114" t="str">
            <v>BW-160B</v>
          </cell>
          <cell r="D1114">
            <v>1</v>
          </cell>
          <cell r="E1114">
            <v>1</v>
          </cell>
          <cell r="F1114">
            <v>1.59</v>
          </cell>
          <cell r="H1114">
            <v>3.95</v>
          </cell>
          <cell r="L1114">
            <v>6.2805000000000009</v>
          </cell>
        </row>
        <row r="1115">
          <cell r="B1115" t="str">
            <v>BW-160B</v>
          </cell>
          <cell r="D1115">
            <v>1</v>
          </cell>
          <cell r="E1115">
            <v>1</v>
          </cell>
          <cell r="F1115">
            <v>3.53</v>
          </cell>
          <cell r="H1115">
            <v>3.95</v>
          </cell>
          <cell r="L1115">
            <v>13.9435</v>
          </cell>
        </row>
        <row r="1116">
          <cell r="B1116" t="str">
            <v>BW-160B</v>
          </cell>
          <cell r="D1116">
            <v>1</v>
          </cell>
          <cell r="E1116">
            <v>1</v>
          </cell>
          <cell r="F1116">
            <v>5.65</v>
          </cell>
          <cell r="H1116">
            <v>3.95</v>
          </cell>
          <cell r="L1116">
            <v>22.317500000000003</v>
          </cell>
        </row>
        <row r="1117">
          <cell r="B1117" t="str">
            <v>BW-160B</v>
          </cell>
          <cell r="D1117">
            <v>1</v>
          </cell>
          <cell r="E1117">
            <v>1</v>
          </cell>
          <cell r="F1117">
            <v>1.365</v>
          </cell>
          <cell r="H1117">
            <v>3.95</v>
          </cell>
          <cell r="L1117">
            <v>5.39175</v>
          </cell>
        </row>
        <row r="1118">
          <cell r="B1118" t="str">
            <v>BW-160B</v>
          </cell>
          <cell r="D1118">
            <v>1</v>
          </cell>
          <cell r="E1118">
            <v>1</v>
          </cell>
          <cell r="F1118">
            <v>0.85899999999999999</v>
          </cell>
          <cell r="H1118">
            <v>3.95</v>
          </cell>
          <cell r="L1118">
            <v>3.3930500000000001</v>
          </cell>
        </row>
        <row r="1119">
          <cell r="B1119" t="str">
            <v>BW-160B</v>
          </cell>
          <cell r="D1119">
            <v>1</v>
          </cell>
          <cell r="E1119">
            <v>1</v>
          </cell>
          <cell r="F1119">
            <v>1.95</v>
          </cell>
          <cell r="H1119">
            <v>3.95</v>
          </cell>
          <cell r="L1119">
            <v>7.7025000000000006</v>
          </cell>
        </row>
        <row r="1120">
          <cell r="B1120" t="str">
            <v>BW-160B</v>
          </cell>
          <cell r="D1120">
            <v>1</v>
          </cell>
          <cell r="E1120">
            <v>1</v>
          </cell>
          <cell r="F1120">
            <v>4.5</v>
          </cell>
          <cell r="H1120">
            <v>3.95</v>
          </cell>
          <cell r="L1120">
            <v>17.775000000000002</v>
          </cell>
        </row>
        <row r="1121">
          <cell r="B1121" t="str">
            <v>BW-160B</v>
          </cell>
          <cell r="D1121">
            <v>1</v>
          </cell>
          <cell r="E1121">
            <v>1</v>
          </cell>
          <cell r="F1121">
            <v>3.57</v>
          </cell>
          <cell r="H1121">
            <v>3.95</v>
          </cell>
          <cell r="L1121">
            <v>14.1015</v>
          </cell>
        </row>
        <row r="1122">
          <cell r="B1122" t="str">
            <v>BW-160B</v>
          </cell>
          <cell r="D1122">
            <v>1</v>
          </cell>
          <cell r="E1122">
            <v>1</v>
          </cell>
          <cell r="F1122">
            <v>1.621</v>
          </cell>
          <cell r="H1122">
            <v>3.95</v>
          </cell>
          <cell r="L1122">
            <v>6.4029500000000006</v>
          </cell>
        </row>
        <row r="1123">
          <cell r="B1123" t="str">
            <v>BW-160B</v>
          </cell>
          <cell r="D1123">
            <v>1</v>
          </cell>
          <cell r="E1123">
            <v>1</v>
          </cell>
          <cell r="F1123">
            <v>0.6</v>
          </cell>
          <cell r="H1123">
            <v>3.95</v>
          </cell>
          <cell r="L1123">
            <v>2.37</v>
          </cell>
        </row>
        <row r="1124">
          <cell r="B1124" t="str">
            <v>AW04</v>
          </cell>
          <cell r="D1124">
            <v>-1</v>
          </cell>
          <cell r="E1124">
            <v>1</v>
          </cell>
          <cell r="G1124">
            <v>2</v>
          </cell>
          <cell r="H1124">
            <v>1.4</v>
          </cell>
          <cell r="J1124">
            <v>2.8</v>
          </cell>
          <cell r="L1124">
            <v>-2.8</v>
          </cell>
        </row>
        <row r="1125">
          <cell r="B1125" t="str">
            <v>AD1</v>
          </cell>
          <cell r="D1125">
            <v>-1</v>
          </cell>
          <cell r="E1125">
            <v>1</v>
          </cell>
          <cell r="G1125">
            <v>1</v>
          </cell>
          <cell r="H1125">
            <v>2</v>
          </cell>
          <cell r="J1125">
            <v>2</v>
          </cell>
          <cell r="L1125">
            <v>-2</v>
          </cell>
        </row>
        <row r="1126">
          <cell r="B1126" t="str">
            <v>AD1</v>
          </cell>
          <cell r="D1126">
            <v>-1</v>
          </cell>
          <cell r="E1126">
            <v>1</v>
          </cell>
          <cell r="G1126">
            <v>1</v>
          </cell>
          <cell r="H1126">
            <v>2</v>
          </cell>
          <cell r="J1126">
            <v>2</v>
          </cell>
          <cell r="L1126">
            <v>-2</v>
          </cell>
        </row>
        <row r="1127">
          <cell r="B1127" t="str">
            <v>TD2</v>
          </cell>
          <cell r="D1127">
            <v>-1</v>
          </cell>
          <cell r="E1127">
            <v>1</v>
          </cell>
          <cell r="G1127">
            <v>1</v>
          </cell>
          <cell r="H1127">
            <v>2.2999999999999998</v>
          </cell>
          <cell r="J1127">
            <v>2.2999999999999998</v>
          </cell>
          <cell r="L1127">
            <v>-2.2999999999999998</v>
          </cell>
        </row>
        <row r="1128">
          <cell r="B1128" t="str">
            <v>AD3</v>
          </cell>
          <cell r="D1128">
            <v>-1</v>
          </cell>
          <cell r="E1128">
            <v>1</v>
          </cell>
          <cell r="G1128">
            <v>2.23</v>
          </cell>
          <cell r="H1128">
            <v>2</v>
          </cell>
          <cell r="J1128">
            <v>4.46</v>
          </cell>
          <cell r="L1128">
            <v>-4.46</v>
          </cell>
        </row>
        <row r="1129">
          <cell r="B1129" t="str">
            <v>AD1</v>
          </cell>
          <cell r="D1129">
            <v>-1</v>
          </cell>
          <cell r="E1129">
            <v>1</v>
          </cell>
          <cell r="G1129">
            <v>1</v>
          </cell>
          <cell r="H1129">
            <v>2</v>
          </cell>
          <cell r="J1129">
            <v>2</v>
          </cell>
          <cell r="L1129">
            <v>-2</v>
          </cell>
        </row>
        <row r="1130">
          <cell r="B1130" t="str">
            <v>AD2</v>
          </cell>
          <cell r="D1130">
            <v>-1</v>
          </cell>
          <cell r="E1130">
            <v>1</v>
          </cell>
          <cell r="G1130">
            <v>0.85</v>
          </cell>
          <cell r="H1130">
            <v>2</v>
          </cell>
          <cell r="J1130">
            <v>1.7</v>
          </cell>
          <cell r="L1130">
            <v>-1.7</v>
          </cell>
        </row>
        <row r="1131">
          <cell r="B1131" t="str">
            <v>AW17</v>
          </cell>
          <cell r="D1131">
            <v>-1</v>
          </cell>
          <cell r="E1131">
            <v>1</v>
          </cell>
          <cell r="G1131">
            <v>2.4</v>
          </cell>
          <cell r="H1131">
            <v>1.95</v>
          </cell>
          <cell r="J1131">
            <v>4.68</v>
          </cell>
          <cell r="L1131">
            <v>-4.68</v>
          </cell>
        </row>
        <row r="1133">
          <cell r="A1133" t="str">
            <v>1.F</v>
          </cell>
          <cell r="B1133" t="str">
            <v>BW-160E - 160cm thick Brick wall</v>
          </cell>
          <cell r="C1133" t="str">
            <v>m2</v>
          </cell>
          <cell r="L1133">
            <v>90.731500000000011</v>
          </cell>
        </row>
        <row r="1134">
          <cell r="B1134" t="str">
            <v>BW-160E</v>
          </cell>
          <cell r="D1134">
            <v>1</v>
          </cell>
          <cell r="E1134">
            <v>1</v>
          </cell>
          <cell r="F1134">
            <v>5.8</v>
          </cell>
          <cell r="H1134">
            <v>3.95</v>
          </cell>
          <cell r="L1134">
            <v>22.91</v>
          </cell>
        </row>
        <row r="1135">
          <cell r="B1135" t="str">
            <v>BW-160E</v>
          </cell>
          <cell r="D1135">
            <v>1</v>
          </cell>
          <cell r="E1135">
            <v>1</v>
          </cell>
          <cell r="F1135">
            <v>3.06</v>
          </cell>
          <cell r="H1135">
            <v>3.95</v>
          </cell>
          <cell r="L1135">
            <v>12.087000000000002</v>
          </cell>
        </row>
        <row r="1136">
          <cell r="B1136" t="str">
            <v>BW-160E</v>
          </cell>
          <cell r="D1136">
            <v>1</v>
          </cell>
          <cell r="E1136">
            <v>1</v>
          </cell>
          <cell r="F1136">
            <v>0.59499999999999997</v>
          </cell>
          <cell r="H1136">
            <v>3.95</v>
          </cell>
          <cell r="L1136">
            <v>2.35025</v>
          </cell>
        </row>
        <row r="1137">
          <cell r="B1137" t="str">
            <v>BW-160E</v>
          </cell>
          <cell r="D1137">
            <v>1</v>
          </cell>
          <cell r="E1137">
            <v>1</v>
          </cell>
          <cell r="F1137">
            <v>2.1</v>
          </cell>
          <cell r="H1137">
            <v>3.95</v>
          </cell>
          <cell r="L1137">
            <v>8.2949999999999999</v>
          </cell>
        </row>
        <row r="1138">
          <cell r="B1138" t="str">
            <v>BW-160E</v>
          </cell>
          <cell r="D1138">
            <v>1</v>
          </cell>
          <cell r="E1138">
            <v>1</v>
          </cell>
          <cell r="F1138">
            <v>4.75</v>
          </cell>
          <cell r="H1138">
            <v>3.95</v>
          </cell>
          <cell r="L1138">
            <v>18.762499999999999</v>
          </cell>
        </row>
        <row r="1139">
          <cell r="B1139" t="str">
            <v>BW-160D</v>
          </cell>
          <cell r="D1139">
            <v>1</v>
          </cell>
          <cell r="E1139">
            <v>1</v>
          </cell>
          <cell r="F1139">
            <v>0.435</v>
          </cell>
          <cell r="H1139">
            <v>3.95</v>
          </cell>
          <cell r="L1139">
            <v>1.7182500000000001</v>
          </cell>
        </row>
        <row r="1140">
          <cell r="B1140" t="str">
            <v>BW-160D</v>
          </cell>
          <cell r="D1140">
            <v>1</v>
          </cell>
          <cell r="E1140">
            <v>1</v>
          </cell>
          <cell r="F1140">
            <v>6.23</v>
          </cell>
          <cell r="H1140">
            <v>3.95</v>
          </cell>
          <cell r="L1140">
            <v>24.608500000000003</v>
          </cell>
        </row>
        <row r="1142">
          <cell r="A1142" t="str">
            <v>1.G</v>
          </cell>
          <cell r="B1142" t="str">
            <v>BW-250B - 250cm thick Brick wall</v>
          </cell>
          <cell r="C1142" t="str">
            <v>m2</v>
          </cell>
          <cell r="L1142">
            <v>136.73209999999997</v>
          </cell>
        </row>
        <row r="1143">
          <cell r="B1143" t="str">
            <v>BW-250B</v>
          </cell>
          <cell r="D1143">
            <v>1</v>
          </cell>
          <cell r="E1143">
            <v>1</v>
          </cell>
          <cell r="F1143">
            <v>0.75</v>
          </cell>
          <cell r="H1143">
            <v>3.95</v>
          </cell>
          <cell r="L1143">
            <v>2.9625000000000004</v>
          </cell>
        </row>
        <row r="1144">
          <cell r="B1144" t="str">
            <v>BW-250B</v>
          </cell>
          <cell r="D1144">
            <v>1</v>
          </cell>
          <cell r="E1144">
            <v>1</v>
          </cell>
          <cell r="F1144">
            <v>5.625</v>
          </cell>
          <cell r="H1144">
            <v>3.95</v>
          </cell>
          <cell r="L1144">
            <v>22.21875</v>
          </cell>
        </row>
        <row r="1145">
          <cell r="B1145" t="str">
            <v>BW-250B</v>
          </cell>
          <cell r="D1145">
            <v>1</v>
          </cell>
          <cell r="E1145">
            <v>1</v>
          </cell>
          <cell r="F1145">
            <v>5.125</v>
          </cell>
          <cell r="H1145">
            <v>3.95</v>
          </cell>
          <cell r="L1145">
            <v>20.243750000000002</v>
          </cell>
        </row>
        <row r="1146">
          <cell r="B1146" t="str">
            <v>BW-250B</v>
          </cell>
          <cell r="D1146">
            <v>1</v>
          </cell>
          <cell r="E1146">
            <v>1</v>
          </cell>
          <cell r="F1146">
            <v>3.4750000000000001</v>
          </cell>
          <cell r="H1146">
            <v>3.95</v>
          </cell>
          <cell r="L1146">
            <v>13.72625</v>
          </cell>
        </row>
        <row r="1147">
          <cell r="B1147" t="str">
            <v>BW-250B</v>
          </cell>
          <cell r="D1147">
            <v>1</v>
          </cell>
          <cell r="E1147">
            <v>1</v>
          </cell>
          <cell r="F1147">
            <v>2.9689999999999999</v>
          </cell>
          <cell r="H1147">
            <v>3.95</v>
          </cell>
          <cell r="L1147">
            <v>11.727550000000001</v>
          </cell>
        </row>
        <row r="1148">
          <cell r="B1148" t="str">
            <v>BW-250B</v>
          </cell>
          <cell r="D1148">
            <v>1</v>
          </cell>
          <cell r="E1148">
            <v>1</v>
          </cell>
          <cell r="F1148">
            <v>0.375</v>
          </cell>
          <cell r="H1148">
            <v>3.95</v>
          </cell>
          <cell r="L1148">
            <v>1.4812500000000002</v>
          </cell>
        </row>
        <row r="1149">
          <cell r="B1149" t="str">
            <v>BW-250B</v>
          </cell>
          <cell r="D1149">
            <v>1</v>
          </cell>
          <cell r="E1149">
            <v>1</v>
          </cell>
          <cell r="F1149">
            <v>8</v>
          </cell>
          <cell r="H1149">
            <v>3.95</v>
          </cell>
          <cell r="L1149">
            <v>31.6</v>
          </cell>
        </row>
        <row r="1150">
          <cell r="B1150" t="str">
            <v>BW-250B</v>
          </cell>
          <cell r="D1150">
            <v>1</v>
          </cell>
          <cell r="E1150">
            <v>1</v>
          </cell>
          <cell r="F1150">
            <v>5.22</v>
          </cell>
          <cell r="H1150">
            <v>3.95</v>
          </cell>
          <cell r="L1150">
            <v>20.619</v>
          </cell>
        </row>
        <row r="1151">
          <cell r="B1151" t="str">
            <v>BW-250B</v>
          </cell>
          <cell r="D1151">
            <v>1</v>
          </cell>
          <cell r="E1151">
            <v>1</v>
          </cell>
          <cell r="F1151">
            <v>0.3</v>
          </cell>
          <cell r="H1151">
            <v>3.95</v>
          </cell>
          <cell r="L1151">
            <v>1.1850000000000001</v>
          </cell>
        </row>
        <row r="1152">
          <cell r="B1152" t="str">
            <v>BW-250B</v>
          </cell>
          <cell r="D1152">
            <v>1</v>
          </cell>
          <cell r="E1152">
            <v>1</v>
          </cell>
          <cell r="F1152">
            <v>7.5</v>
          </cell>
          <cell r="H1152">
            <v>3.95</v>
          </cell>
          <cell r="L1152">
            <v>29.625</v>
          </cell>
        </row>
        <row r="1153">
          <cell r="B1153" t="str">
            <v>BW-250B</v>
          </cell>
          <cell r="D1153">
            <v>1</v>
          </cell>
          <cell r="E1153">
            <v>1</v>
          </cell>
          <cell r="F1153">
            <v>5.25</v>
          </cell>
          <cell r="H1153">
            <v>3.95</v>
          </cell>
          <cell r="L1153">
            <v>20.737500000000001</v>
          </cell>
        </row>
        <row r="1154">
          <cell r="B1154" t="str">
            <v>BW-250B</v>
          </cell>
          <cell r="D1154">
            <v>1</v>
          </cell>
          <cell r="E1154">
            <v>1</v>
          </cell>
          <cell r="F1154">
            <v>3.8889999999999998</v>
          </cell>
          <cell r="H1154">
            <v>3.95</v>
          </cell>
          <cell r="L1154">
            <v>15.361549999999999</v>
          </cell>
        </row>
        <row r="1155">
          <cell r="B1155" t="str">
            <v>TD1</v>
          </cell>
          <cell r="D1155">
            <v>-1</v>
          </cell>
          <cell r="E1155">
            <v>1</v>
          </cell>
          <cell r="G1155">
            <v>3.1</v>
          </cell>
          <cell r="H1155">
            <v>2.8</v>
          </cell>
          <cell r="J1155">
            <v>8.68</v>
          </cell>
          <cell r="L1155">
            <v>-8.68</v>
          </cell>
        </row>
        <row r="1156">
          <cell r="B1156" t="str">
            <v>AW03</v>
          </cell>
          <cell r="D1156">
            <v>-1</v>
          </cell>
          <cell r="E1156">
            <v>1</v>
          </cell>
          <cell r="G1156">
            <v>2</v>
          </cell>
          <cell r="H1156">
            <v>3.1</v>
          </cell>
          <cell r="J1156">
            <v>6.2</v>
          </cell>
          <cell r="L1156">
            <v>-6.2</v>
          </cell>
        </row>
        <row r="1157">
          <cell r="B1157" t="str">
            <v>GD1</v>
          </cell>
          <cell r="D1157">
            <v>-1</v>
          </cell>
          <cell r="E1157">
            <v>1</v>
          </cell>
          <cell r="G1157">
            <v>7.96</v>
          </cell>
          <cell r="H1157">
            <v>3.1</v>
          </cell>
          <cell r="J1157">
            <v>24.676000000000002</v>
          </cell>
          <cell r="L1157">
            <v>-24.676000000000002</v>
          </cell>
        </row>
        <row r="1158">
          <cell r="B1158" t="str">
            <v>AW04</v>
          </cell>
          <cell r="D1158">
            <v>-1</v>
          </cell>
          <cell r="E1158">
            <v>1</v>
          </cell>
          <cell r="G1158">
            <v>2</v>
          </cell>
          <cell r="H1158">
            <v>1.4</v>
          </cell>
          <cell r="J1158">
            <v>2.8</v>
          </cell>
          <cell r="L1158">
            <v>-2.8</v>
          </cell>
        </row>
        <row r="1159">
          <cell r="B1159" t="str">
            <v>AW02</v>
          </cell>
          <cell r="D1159">
            <v>-1</v>
          </cell>
          <cell r="E1159">
            <v>1</v>
          </cell>
          <cell r="G1159">
            <v>4</v>
          </cell>
          <cell r="H1159">
            <v>3.1</v>
          </cell>
          <cell r="J1159">
            <v>12.4</v>
          </cell>
          <cell r="L1159">
            <v>-12.4</v>
          </cell>
        </row>
        <row r="1161">
          <cell r="A1161" t="str">
            <v>1.H</v>
          </cell>
          <cell r="B1161" t="str">
            <v>BW-250E - 250cm thick Brick Wall</v>
          </cell>
          <cell r="C1161" t="str">
            <v>m2</v>
          </cell>
          <cell r="L1161">
            <v>75.264700000000005</v>
          </cell>
        </row>
        <row r="1162">
          <cell r="B1162" t="str">
            <v>BW-250E</v>
          </cell>
          <cell r="D1162">
            <v>1</v>
          </cell>
          <cell r="E1162">
            <v>1</v>
          </cell>
          <cell r="F1162">
            <v>2.8</v>
          </cell>
          <cell r="H1162">
            <v>3.95</v>
          </cell>
          <cell r="L1162">
            <v>11.06</v>
          </cell>
        </row>
        <row r="1163">
          <cell r="B1163" t="str">
            <v>BW-250E</v>
          </cell>
          <cell r="D1163">
            <v>1</v>
          </cell>
          <cell r="E1163">
            <v>1</v>
          </cell>
          <cell r="F1163">
            <v>5.31</v>
          </cell>
          <cell r="H1163">
            <v>3.95</v>
          </cell>
          <cell r="L1163">
            <v>20.974499999999999</v>
          </cell>
        </row>
        <row r="1164">
          <cell r="B1164" t="str">
            <v>BW-250E</v>
          </cell>
          <cell r="D1164">
            <v>1</v>
          </cell>
          <cell r="E1164">
            <v>1</v>
          </cell>
          <cell r="F1164">
            <v>8</v>
          </cell>
          <cell r="H1164">
            <v>3.95</v>
          </cell>
          <cell r="L1164">
            <v>31.6</v>
          </cell>
        </row>
        <row r="1165">
          <cell r="B1165" t="str">
            <v>BW-250E</v>
          </cell>
          <cell r="D1165">
            <v>1</v>
          </cell>
          <cell r="E1165">
            <v>1</v>
          </cell>
          <cell r="F1165">
            <v>4.125</v>
          </cell>
          <cell r="H1165">
            <v>3.95</v>
          </cell>
          <cell r="L1165">
            <v>16.293749999999999</v>
          </cell>
        </row>
        <row r="1166">
          <cell r="B1166" t="str">
            <v>BW-250E</v>
          </cell>
          <cell r="D1166">
            <v>1</v>
          </cell>
          <cell r="E1166">
            <v>1</v>
          </cell>
          <cell r="F1166">
            <v>3.57</v>
          </cell>
          <cell r="H1166">
            <v>3.95</v>
          </cell>
          <cell r="L1166">
            <v>14.1015</v>
          </cell>
        </row>
        <row r="1167">
          <cell r="B1167" t="str">
            <v>BW-250E</v>
          </cell>
          <cell r="D1167">
            <v>1</v>
          </cell>
          <cell r="E1167">
            <v>1</v>
          </cell>
          <cell r="F1167">
            <v>1.861</v>
          </cell>
          <cell r="H1167">
            <v>3.95</v>
          </cell>
          <cell r="L1167">
            <v>7.3509500000000001</v>
          </cell>
        </row>
        <row r="1168">
          <cell r="B1168" t="str">
            <v>AW05</v>
          </cell>
          <cell r="D1168">
            <v>-1</v>
          </cell>
          <cell r="E1168">
            <v>1</v>
          </cell>
          <cell r="G1168">
            <v>0.6</v>
          </cell>
          <cell r="H1168">
            <v>2.4</v>
          </cell>
          <cell r="J1168">
            <v>1.44</v>
          </cell>
          <cell r="L1168">
            <v>-1.44</v>
          </cell>
        </row>
        <row r="1169">
          <cell r="B1169" t="str">
            <v>GD1</v>
          </cell>
          <cell r="D1169">
            <v>-1</v>
          </cell>
          <cell r="E1169">
            <v>1</v>
          </cell>
          <cell r="G1169">
            <v>7.96</v>
          </cell>
          <cell r="H1169">
            <v>3.1</v>
          </cell>
          <cell r="J1169">
            <v>24.676000000000002</v>
          </cell>
          <cell r="L1169">
            <v>-24.676000000000002</v>
          </cell>
        </row>
        <row r="1171">
          <cell r="B1171" t="str">
            <v>15mm thick cement and sand plaster, mixed with approved mortar admixture, including trowelling</v>
          </cell>
        </row>
        <row r="1173">
          <cell r="A1173" t="str">
            <v>1.I</v>
          </cell>
          <cell r="B1173" t="str">
            <v xml:space="preserve">Internal plastering </v>
          </cell>
          <cell r="C1173" t="str">
            <v>m2</v>
          </cell>
          <cell r="L1173">
            <v>686.9538500000001</v>
          </cell>
        </row>
        <row r="1174">
          <cell r="B1174" t="str">
            <v>INTERNAL PLASTERING</v>
          </cell>
          <cell r="D1174">
            <v>1</v>
          </cell>
          <cell r="E1174">
            <v>1</v>
          </cell>
          <cell r="F1174">
            <v>9.1929999999999996</v>
          </cell>
          <cell r="H1174">
            <v>3.95</v>
          </cell>
          <cell r="L1174">
            <v>36.312350000000002</v>
          </cell>
        </row>
        <row r="1175">
          <cell r="B1175" t="str">
            <v>INTERNAL PLASTERING</v>
          </cell>
          <cell r="D1175">
            <v>1</v>
          </cell>
          <cell r="E1175">
            <v>1</v>
          </cell>
          <cell r="F1175">
            <v>7.6219999999999999</v>
          </cell>
          <cell r="H1175">
            <v>3.95</v>
          </cell>
          <cell r="L1175">
            <v>30.1069</v>
          </cell>
        </row>
        <row r="1176">
          <cell r="B1176" t="str">
            <v>INTERNAL PLASTERING</v>
          </cell>
          <cell r="D1176">
            <v>1</v>
          </cell>
          <cell r="E1176">
            <v>1</v>
          </cell>
          <cell r="F1176">
            <v>13.199</v>
          </cell>
          <cell r="H1176">
            <v>3.95</v>
          </cell>
          <cell r="L1176">
            <v>52.136050000000004</v>
          </cell>
        </row>
        <row r="1177">
          <cell r="B1177" t="str">
            <v>INTERNAL PLASTERING</v>
          </cell>
          <cell r="D1177">
            <v>1</v>
          </cell>
          <cell r="E1177">
            <v>1</v>
          </cell>
          <cell r="F1177">
            <v>19.7</v>
          </cell>
          <cell r="H1177">
            <v>3.95</v>
          </cell>
          <cell r="L1177">
            <v>77.814999999999998</v>
          </cell>
        </row>
        <row r="1178">
          <cell r="B1178" t="str">
            <v>INTERNAL PLASTERING</v>
          </cell>
          <cell r="D1178">
            <v>1</v>
          </cell>
          <cell r="E1178">
            <v>1</v>
          </cell>
          <cell r="F1178">
            <v>9.3989999999999991</v>
          </cell>
          <cell r="H1178">
            <v>3.95</v>
          </cell>
          <cell r="L1178">
            <v>37.126049999999999</v>
          </cell>
        </row>
        <row r="1179">
          <cell r="B1179" t="str">
            <v>INTERNAL PLASTERING</v>
          </cell>
          <cell r="D1179">
            <v>1</v>
          </cell>
          <cell r="E1179">
            <v>1</v>
          </cell>
          <cell r="F1179">
            <v>57.500999999999998</v>
          </cell>
          <cell r="H1179">
            <v>3.95</v>
          </cell>
          <cell r="L1179">
            <v>227.12895</v>
          </cell>
        </row>
        <row r="1180">
          <cell r="B1180" t="str">
            <v>INTERNAL PLASTERING</v>
          </cell>
          <cell r="D1180">
            <v>1</v>
          </cell>
          <cell r="E1180">
            <v>1</v>
          </cell>
          <cell r="F1180">
            <v>13.769</v>
          </cell>
          <cell r="H1180">
            <v>3.95</v>
          </cell>
          <cell r="L1180">
            <v>54.387550000000005</v>
          </cell>
        </row>
        <row r="1181">
          <cell r="B1181" t="str">
            <v>INTERNAL PLASTERING</v>
          </cell>
          <cell r="D1181">
            <v>1</v>
          </cell>
          <cell r="E1181">
            <v>1</v>
          </cell>
          <cell r="F1181">
            <v>23.14</v>
          </cell>
          <cell r="H1181">
            <v>3.95</v>
          </cell>
          <cell r="L1181">
            <v>91.403000000000006</v>
          </cell>
        </row>
        <row r="1182">
          <cell r="B1182" t="str">
            <v>INTERNAL PLASTERING</v>
          </cell>
          <cell r="D1182">
            <v>1</v>
          </cell>
          <cell r="E1182">
            <v>1</v>
          </cell>
          <cell r="F1182">
            <v>12.6</v>
          </cell>
          <cell r="H1182">
            <v>3.95</v>
          </cell>
          <cell r="L1182">
            <v>49.77</v>
          </cell>
        </row>
        <row r="1183">
          <cell r="B1183" t="str">
            <v>INTERNAL PLASTERING</v>
          </cell>
          <cell r="D1183">
            <v>1</v>
          </cell>
          <cell r="E1183">
            <v>1</v>
          </cell>
          <cell r="F1183">
            <v>13.64</v>
          </cell>
          <cell r="H1183">
            <v>3.95</v>
          </cell>
          <cell r="L1183">
            <v>53.878000000000007</v>
          </cell>
        </row>
        <row r="1184">
          <cell r="B1184" t="str">
            <v>INTERNAL PLASTERING</v>
          </cell>
          <cell r="D1184">
            <v>1</v>
          </cell>
          <cell r="E1184">
            <v>1</v>
          </cell>
          <cell r="F1184">
            <v>10.680999999999999</v>
          </cell>
          <cell r="H1184">
            <v>3.95</v>
          </cell>
          <cell r="L1184">
            <v>42.189949999999996</v>
          </cell>
        </row>
        <row r="1185">
          <cell r="B1185" t="str">
            <v>INTERNAL PLASTERING</v>
          </cell>
          <cell r="D1185">
            <v>1</v>
          </cell>
          <cell r="E1185">
            <v>1</v>
          </cell>
          <cell r="F1185">
            <v>6.84</v>
          </cell>
          <cell r="H1185">
            <v>3.95</v>
          </cell>
          <cell r="L1185">
            <v>27.018000000000001</v>
          </cell>
        </row>
        <row r="1186">
          <cell r="B1186" t="str">
            <v>INTERNAL PLASTERING</v>
          </cell>
          <cell r="D1186">
            <v>1</v>
          </cell>
          <cell r="E1186">
            <v>1</v>
          </cell>
          <cell r="F1186">
            <v>3.16</v>
          </cell>
          <cell r="H1186">
            <v>3.95</v>
          </cell>
          <cell r="L1186">
            <v>12.482000000000001</v>
          </cell>
        </row>
        <row r="1187">
          <cell r="B1187" t="str">
            <v>INTERNAL PLASTERING</v>
          </cell>
          <cell r="D1187">
            <v>1</v>
          </cell>
          <cell r="E1187">
            <v>1</v>
          </cell>
          <cell r="F1187">
            <v>9.8789999999999996</v>
          </cell>
          <cell r="H1187">
            <v>3.95</v>
          </cell>
          <cell r="L1187">
            <v>39.02205</v>
          </cell>
        </row>
        <row r="1188">
          <cell r="B1188" t="str">
            <v>AW18</v>
          </cell>
          <cell r="C1188" t="str">
            <v>Nos</v>
          </cell>
          <cell r="D1188">
            <v>-1</v>
          </cell>
          <cell r="E1188">
            <v>1</v>
          </cell>
          <cell r="G1188">
            <v>2.1</v>
          </cell>
          <cell r="H1188">
            <v>1.95</v>
          </cell>
          <cell r="J1188">
            <v>4.0949999999999998</v>
          </cell>
          <cell r="L1188">
            <v>-4.0949999999999998</v>
          </cell>
        </row>
        <row r="1189">
          <cell r="B1189" t="str">
            <v>AD2</v>
          </cell>
          <cell r="C1189" t="str">
            <v>Nos</v>
          </cell>
          <cell r="D1189">
            <v>-1</v>
          </cell>
          <cell r="E1189">
            <v>1</v>
          </cell>
          <cell r="G1189">
            <v>0.85</v>
          </cell>
          <cell r="H1189">
            <v>2</v>
          </cell>
          <cell r="J1189">
            <v>1.7</v>
          </cell>
          <cell r="L1189">
            <v>-1.7</v>
          </cell>
        </row>
        <row r="1190">
          <cell r="B1190" t="str">
            <v>AW17</v>
          </cell>
          <cell r="C1190" t="str">
            <v>Nos</v>
          </cell>
          <cell r="D1190">
            <v>-1</v>
          </cell>
          <cell r="E1190">
            <v>1</v>
          </cell>
          <cell r="G1190">
            <v>2.4</v>
          </cell>
          <cell r="H1190">
            <v>1.95</v>
          </cell>
          <cell r="J1190">
            <v>4.68</v>
          </cell>
          <cell r="L1190">
            <v>-4.68</v>
          </cell>
        </row>
        <row r="1191">
          <cell r="B1191" t="str">
            <v>AD2</v>
          </cell>
          <cell r="C1191" t="str">
            <v>Nos</v>
          </cell>
          <cell r="D1191">
            <v>-1</v>
          </cell>
          <cell r="E1191">
            <v>1</v>
          </cell>
          <cell r="G1191">
            <v>0.85</v>
          </cell>
          <cell r="H1191">
            <v>2</v>
          </cell>
          <cell r="J1191">
            <v>1.7</v>
          </cell>
          <cell r="L1191">
            <v>-1.7</v>
          </cell>
        </row>
        <row r="1192">
          <cell r="B1192" t="str">
            <v>AD1</v>
          </cell>
          <cell r="C1192" t="str">
            <v>Nos</v>
          </cell>
          <cell r="D1192">
            <v>-1</v>
          </cell>
          <cell r="E1192">
            <v>1</v>
          </cell>
          <cell r="G1192">
            <v>1</v>
          </cell>
          <cell r="H1192">
            <v>2</v>
          </cell>
          <cell r="J1192">
            <v>2</v>
          </cell>
          <cell r="L1192">
            <v>-2</v>
          </cell>
        </row>
        <row r="1193">
          <cell r="B1193" t="str">
            <v>AD3</v>
          </cell>
          <cell r="C1193" t="str">
            <v>Nos</v>
          </cell>
          <cell r="D1193">
            <v>-1</v>
          </cell>
          <cell r="E1193">
            <v>1</v>
          </cell>
          <cell r="G1193">
            <v>2.23</v>
          </cell>
          <cell r="H1193">
            <v>2</v>
          </cell>
          <cell r="J1193">
            <v>4.46</v>
          </cell>
          <cell r="L1193">
            <v>-4.46</v>
          </cell>
        </row>
        <row r="1194">
          <cell r="B1194" t="str">
            <v>AD1</v>
          </cell>
          <cell r="C1194" t="str">
            <v>Nos</v>
          </cell>
          <cell r="D1194">
            <v>-1</v>
          </cell>
          <cell r="E1194">
            <v>1</v>
          </cell>
          <cell r="G1194">
            <v>1</v>
          </cell>
          <cell r="H1194">
            <v>2</v>
          </cell>
          <cell r="J1194">
            <v>2</v>
          </cell>
          <cell r="L1194">
            <v>-2</v>
          </cell>
        </row>
        <row r="1195">
          <cell r="B1195" t="str">
            <v>TD3</v>
          </cell>
          <cell r="C1195" t="str">
            <v>Nos</v>
          </cell>
          <cell r="D1195">
            <v>-1</v>
          </cell>
          <cell r="E1195">
            <v>1</v>
          </cell>
          <cell r="G1195">
            <v>0.85</v>
          </cell>
          <cell r="H1195">
            <v>2.2999999999999998</v>
          </cell>
          <cell r="J1195">
            <v>1.9549999999999998</v>
          </cell>
          <cell r="L1195">
            <v>-1.9549999999999998</v>
          </cell>
        </row>
        <row r="1196">
          <cell r="B1196" t="str">
            <v>TD2</v>
          </cell>
          <cell r="C1196" t="str">
            <v>Nos</v>
          </cell>
          <cell r="D1196">
            <v>-1</v>
          </cell>
          <cell r="E1196">
            <v>1</v>
          </cell>
          <cell r="G1196">
            <v>1</v>
          </cell>
          <cell r="H1196">
            <v>2.2999999999999998</v>
          </cell>
          <cell r="J1196">
            <v>2.2999999999999998</v>
          </cell>
          <cell r="L1196">
            <v>-2.2999999999999998</v>
          </cell>
        </row>
        <row r="1197">
          <cell r="B1197" t="str">
            <v>TD2</v>
          </cell>
          <cell r="C1197" t="str">
            <v>Nos</v>
          </cell>
          <cell r="D1197">
            <v>-1</v>
          </cell>
          <cell r="E1197">
            <v>1</v>
          </cell>
          <cell r="G1197">
            <v>1</v>
          </cell>
          <cell r="H1197">
            <v>2.2999999999999998</v>
          </cell>
          <cell r="J1197">
            <v>2.2999999999999998</v>
          </cell>
          <cell r="L1197">
            <v>-2.2999999999999998</v>
          </cell>
        </row>
        <row r="1198">
          <cell r="B1198" t="str">
            <v>AD1</v>
          </cell>
          <cell r="C1198" t="str">
            <v>Nos</v>
          </cell>
          <cell r="D1198">
            <v>-1</v>
          </cell>
          <cell r="E1198">
            <v>1</v>
          </cell>
          <cell r="G1198">
            <v>1</v>
          </cell>
          <cell r="H1198">
            <v>2</v>
          </cell>
          <cell r="J1198">
            <v>2</v>
          </cell>
          <cell r="L1198">
            <v>-2</v>
          </cell>
        </row>
        <row r="1199">
          <cell r="B1199" t="str">
            <v>AD1</v>
          </cell>
          <cell r="C1199" t="str">
            <v>Nos</v>
          </cell>
          <cell r="D1199">
            <v>-1</v>
          </cell>
          <cell r="E1199">
            <v>1</v>
          </cell>
          <cell r="G1199">
            <v>1</v>
          </cell>
          <cell r="H1199">
            <v>2</v>
          </cell>
          <cell r="J1199">
            <v>2</v>
          </cell>
          <cell r="L1199">
            <v>-2</v>
          </cell>
        </row>
        <row r="1200">
          <cell r="B1200" t="str">
            <v>AW02</v>
          </cell>
          <cell r="C1200" t="str">
            <v>Nos</v>
          </cell>
          <cell r="D1200">
            <v>-1</v>
          </cell>
          <cell r="E1200">
            <v>1</v>
          </cell>
          <cell r="G1200">
            <v>4</v>
          </cell>
          <cell r="H1200">
            <v>3.1</v>
          </cell>
          <cell r="J1200">
            <v>12.4</v>
          </cell>
          <cell r="L1200">
            <v>-12.4</v>
          </cell>
        </row>
        <row r="1201">
          <cell r="B1201" t="str">
            <v>GD1</v>
          </cell>
          <cell r="C1201" t="str">
            <v>Nos</v>
          </cell>
          <cell r="D1201">
            <v>-1</v>
          </cell>
          <cell r="E1201">
            <v>1</v>
          </cell>
          <cell r="G1201">
            <v>7.96</v>
          </cell>
          <cell r="H1201">
            <v>3.1</v>
          </cell>
          <cell r="J1201">
            <v>24.676000000000002</v>
          </cell>
          <cell r="L1201">
            <v>-24.676000000000002</v>
          </cell>
        </row>
        <row r="1202">
          <cell r="B1202" t="str">
            <v>TD3</v>
          </cell>
          <cell r="C1202" t="str">
            <v>Nos</v>
          </cell>
          <cell r="D1202">
            <v>-1</v>
          </cell>
          <cell r="E1202">
            <v>1</v>
          </cell>
          <cell r="G1202">
            <v>0.85</v>
          </cell>
          <cell r="H1202">
            <v>2.2999999999999998</v>
          </cell>
          <cell r="J1202">
            <v>1.9549999999999998</v>
          </cell>
          <cell r="L1202">
            <v>-1.9549999999999998</v>
          </cell>
        </row>
        <row r="1203">
          <cell r="B1203" t="str">
            <v>TD2</v>
          </cell>
          <cell r="C1203" t="str">
            <v>Nos</v>
          </cell>
          <cell r="D1203">
            <v>-1</v>
          </cell>
          <cell r="E1203">
            <v>1</v>
          </cell>
          <cell r="G1203">
            <v>1</v>
          </cell>
          <cell r="H1203">
            <v>2.2999999999999998</v>
          </cell>
          <cell r="J1203">
            <v>2.2999999999999998</v>
          </cell>
          <cell r="L1203">
            <v>-2.2999999999999998</v>
          </cell>
        </row>
        <row r="1204">
          <cell r="B1204" t="str">
            <v>TD2</v>
          </cell>
          <cell r="C1204" t="str">
            <v>Nos</v>
          </cell>
          <cell r="D1204">
            <v>-1</v>
          </cell>
          <cell r="E1204">
            <v>1</v>
          </cell>
          <cell r="G1204">
            <v>1</v>
          </cell>
          <cell r="H1204">
            <v>2.2999999999999998</v>
          </cell>
          <cell r="J1204">
            <v>2.2999999999999998</v>
          </cell>
          <cell r="L1204">
            <v>-2.2999999999999998</v>
          </cell>
        </row>
        <row r="1205">
          <cell r="B1205" t="str">
            <v>AD1</v>
          </cell>
          <cell r="C1205" t="str">
            <v>Nos</v>
          </cell>
          <cell r="D1205">
            <v>-1</v>
          </cell>
          <cell r="E1205">
            <v>1</v>
          </cell>
          <cell r="G1205">
            <v>1</v>
          </cell>
          <cell r="H1205">
            <v>2</v>
          </cell>
          <cell r="J1205">
            <v>2</v>
          </cell>
          <cell r="L1205">
            <v>-2</v>
          </cell>
        </row>
        <row r="1206">
          <cell r="B1206" t="str">
            <v>AW04</v>
          </cell>
          <cell r="C1206" t="str">
            <v>Nos</v>
          </cell>
          <cell r="D1206">
            <v>-1</v>
          </cell>
          <cell r="E1206">
            <v>1</v>
          </cell>
          <cell r="G1206">
            <v>2</v>
          </cell>
          <cell r="H1206">
            <v>1.4</v>
          </cell>
          <cell r="J1206">
            <v>2.8</v>
          </cell>
          <cell r="L1206">
            <v>-2.8</v>
          </cell>
        </row>
        <row r="1207">
          <cell r="B1207" t="str">
            <v>AD1</v>
          </cell>
          <cell r="C1207" t="str">
            <v>Nos</v>
          </cell>
          <cell r="D1207">
            <v>-1</v>
          </cell>
          <cell r="E1207">
            <v>1</v>
          </cell>
          <cell r="G1207">
            <v>1</v>
          </cell>
          <cell r="H1207">
            <v>2</v>
          </cell>
          <cell r="J1207">
            <v>2</v>
          </cell>
          <cell r="L1207">
            <v>-2</v>
          </cell>
        </row>
        <row r="1208">
          <cell r="B1208" t="str">
            <v>AW06</v>
          </cell>
          <cell r="C1208" t="str">
            <v>Nos</v>
          </cell>
          <cell r="D1208">
            <v>-1</v>
          </cell>
          <cell r="E1208">
            <v>1</v>
          </cell>
          <cell r="G1208">
            <v>1.6</v>
          </cell>
          <cell r="H1208">
            <v>1.1000000000000001</v>
          </cell>
          <cell r="J1208">
            <v>1.7600000000000002</v>
          </cell>
          <cell r="L1208">
            <v>-1.7600000000000002</v>
          </cell>
        </row>
        <row r="1209">
          <cell r="B1209" t="str">
            <v>AD1</v>
          </cell>
          <cell r="C1209" t="str">
            <v>Nos</v>
          </cell>
          <cell r="D1209">
            <v>-1</v>
          </cell>
          <cell r="E1209">
            <v>1</v>
          </cell>
          <cell r="G1209">
            <v>1</v>
          </cell>
          <cell r="H1209">
            <v>2</v>
          </cell>
          <cell r="J1209">
            <v>2</v>
          </cell>
          <cell r="L1209">
            <v>-2</v>
          </cell>
        </row>
        <row r="1210">
          <cell r="B1210" t="str">
            <v>AD1</v>
          </cell>
          <cell r="C1210" t="str">
            <v>Nos</v>
          </cell>
          <cell r="D1210">
            <v>-1</v>
          </cell>
          <cell r="E1210">
            <v>1</v>
          </cell>
          <cell r="G1210">
            <v>1</v>
          </cell>
          <cell r="H1210">
            <v>2</v>
          </cell>
          <cell r="J1210">
            <v>2</v>
          </cell>
          <cell r="L1210">
            <v>-2</v>
          </cell>
        </row>
        <row r="1211">
          <cell r="B1211" t="str">
            <v>AD1</v>
          </cell>
          <cell r="C1211" t="str">
            <v>Nos</v>
          </cell>
          <cell r="D1211">
            <v>-1</v>
          </cell>
          <cell r="E1211">
            <v>1</v>
          </cell>
          <cell r="G1211">
            <v>1</v>
          </cell>
          <cell r="H1211">
            <v>2</v>
          </cell>
          <cell r="J1211">
            <v>2</v>
          </cell>
          <cell r="L1211">
            <v>-2</v>
          </cell>
        </row>
        <row r="1212">
          <cell r="B1212" t="str">
            <v>AD2</v>
          </cell>
          <cell r="C1212" t="str">
            <v>Nos</v>
          </cell>
          <cell r="D1212">
            <v>-1</v>
          </cell>
          <cell r="E1212">
            <v>1</v>
          </cell>
          <cell r="G1212">
            <v>0.85</v>
          </cell>
          <cell r="H1212">
            <v>2</v>
          </cell>
          <cell r="J1212">
            <v>1.7</v>
          </cell>
          <cell r="L1212">
            <v>-1.7</v>
          </cell>
        </row>
        <row r="1213">
          <cell r="B1213" t="str">
            <v>AW04</v>
          </cell>
          <cell r="C1213" t="str">
            <v>Nos</v>
          </cell>
          <cell r="D1213">
            <v>-1</v>
          </cell>
          <cell r="E1213">
            <v>1</v>
          </cell>
          <cell r="G1213">
            <v>2</v>
          </cell>
          <cell r="H1213">
            <v>1.4</v>
          </cell>
          <cell r="J1213">
            <v>2.8</v>
          </cell>
          <cell r="L1213">
            <v>-2.8</v>
          </cell>
        </row>
        <row r="1214">
          <cell r="B1214" t="str">
            <v>GD1</v>
          </cell>
          <cell r="C1214" t="str">
            <v>Nos</v>
          </cell>
          <cell r="D1214">
            <v>-1</v>
          </cell>
          <cell r="E1214">
            <v>1</v>
          </cell>
          <cell r="G1214">
            <v>7.96</v>
          </cell>
          <cell r="H1214">
            <v>3.1</v>
          </cell>
          <cell r="J1214">
            <v>24.676000000000002</v>
          </cell>
          <cell r="L1214">
            <v>-24.676000000000002</v>
          </cell>
        </row>
        <row r="1215">
          <cell r="B1215" t="str">
            <v>AW03</v>
          </cell>
          <cell r="C1215" t="str">
            <v>Nos</v>
          </cell>
          <cell r="D1215">
            <v>-1</v>
          </cell>
          <cell r="E1215">
            <v>1</v>
          </cell>
          <cell r="G1215">
            <v>2</v>
          </cell>
          <cell r="H1215">
            <v>3.1</v>
          </cell>
          <cell r="J1215">
            <v>6.2</v>
          </cell>
          <cell r="L1215">
            <v>-6.2</v>
          </cell>
        </row>
        <row r="1216">
          <cell r="B1216" t="str">
            <v>AW01</v>
          </cell>
          <cell r="C1216" t="str">
            <v>Nos</v>
          </cell>
          <cell r="D1216">
            <v>-1</v>
          </cell>
          <cell r="E1216">
            <v>1</v>
          </cell>
          <cell r="G1216">
            <v>3.35</v>
          </cell>
          <cell r="H1216">
            <v>3.1</v>
          </cell>
          <cell r="J1216">
            <v>10.385</v>
          </cell>
          <cell r="L1216">
            <v>-10.385</v>
          </cell>
        </row>
        <row r="1217">
          <cell r="B1217" t="str">
            <v>TD1</v>
          </cell>
          <cell r="C1217" t="str">
            <v>Nos</v>
          </cell>
          <cell r="D1217">
            <v>-1</v>
          </cell>
          <cell r="E1217">
            <v>1</v>
          </cell>
          <cell r="G1217">
            <v>3.1</v>
          </cell>
          <cell r="H1217">
            <v>2.8</v>
          </cell>
          <cell r="J1217">
            <v>8.68</v>
          </cell>
          <cell r="L1217">
            <v>-8.68</v>
          </cell>
        </row>
        <row r="1219">
          <cell r="A1219" t="str">
            <v>1.J</v>
          </cell>
          <cell r="B1219" t="str">
            <v>External plastering</v>
          </cell>
          <cell r="C1219" t="str">
            <v>m2</v>
          </cell>
          <cell r="L1219">
            <v>275.1696500000001</v>
          </cell>
        </row>
        <row r="1220">
          <cell r="B1220" t="str">
            <v>EXTERNAL PLASTERING</v>
          </cell>
          <cell r="D1220">
            <v>1</v>
          </cell>
          <cell r="E1220">
            <v>1</v>
          </cell>
          <cell r="F1220">
            <v>26.760999999999999</v>
          </cell>
          <cell r="H1220">
            <v>3.95</v>
          </cell>
          <cell r="L1220">
            <v>105.70595</v>
          </cell>
        </row>
        <row r="1221">
          <cell r="B1221" t="str">
            <v>EXTERNAL PLASTERING</v>
          </cell>
          <cell r="D1221">
            <v>1</v>
          </cell>
          <cell r="E1221">
            <v>1</v>
          </cell>
          <cell r="F1221">
            <v>1.75</v>
          </cell>
          <cell r="H1221">
            <v>3.95</v>
          </cell>
          <cell r="L1221">
            <v>6.9125000000000005</v>
          </cell>
        </row>
        <row r="1222">
          <cell r="B1222" t="str">
            <v>EXTERNAL PLASTERING</v>
          </cell>
          <cell r="D1222">
            <v>1</v>
          </cell>
          <cell r="E1222">
            <v>1</v>
          </cell>
          <cell r="F1222">
            <v>41.67</v>
          </cell>
          <cell r="H1222">
            <v>3.95</v>
          </cell>
          <cell r="L1222">
            <v>164.59650000000002</v>
          </cell>
        </row>
        <row r="1223">
          <cell r="B1223" t="str">
            <v>EXTERNAL PLASTERING</v>
          </cell>
          <cell r="D1223">
            <v>1</v>
          </cell>
          <cell r="E1223">
            <v>1</v>
          </cell>
          <cell r="F1223">
            <v>14.106999999999999</v>
          </cell>
          <cell r="H1223">
            <v>3.95</v>
          </cell>
          <cell r="L1223">
            <v>55.722650000000002</v>
          </cell>
        </row>
        <row r="1224">
          <cell r="B1224" t="str">
            <v>EXTERNAL PLASTERING</v>
          </cell>
          <cell r="D1224">
            <v>1</v>
          </cell>
          <cell r="E1224">
            <v>1</v>
          </cell>
          <cell r="F1224">
            <v>6.4589999999999996</v>
          </cell>
          <cell r="H1224">
            <v>3.95</v>
          </cell>
          <cell r="L1224">
            <v>25.51305</v>
          </cell>
        </row>
        <row r="1225">
          <cell r="B1225" t="str">
            <v>AD2</v>
          </cell>
          <cell r="C1225" t="str">
            <v>Nos</v>
          </cell>
          <cell r="D1225">
            <v>-1</v>
          </cell>
          <cell r="E1225">
            <v>1</v>
          </cell>
          <cell r="G1225">
            <v>0.85</v>
          </cell>
          <cell r="H1225">
            <v>2</v>
          </cell>
          <cell r="J1225">
            <v>1.7</v>
          </cell>
          <cell r="L1225">
            <v>-1.7</v>
          </cell>
        </row>
        <row r="1226">
          <cell r="B1226" t="str">
            <v>AW17</v>
          </cell>
          <cell r="C1226" t="str">
            <v>Nos</v>
          </cell>
          <cell r="D1226">
            <v>-1</v>
          </cell>
          <cell r="E1226">
            <v>1</v>
          </cell>
          <cell r="G1226">
            <v>2.4</v>
          </cell>
          <cell r="H1226">
            <v>1.95</v>
          </cell>
          <cell r="J1226">
            <v>4.68</v>
          </cell>
          <cell r="L1226">
            <v>-4.68</v>
          </cell>
        </row>
        <row r="1227">
          <cell r="B1227" t="str">
            <v>AD2</v>
          </cell>
          <cell r="C1227" t="str">
            <v>Nos</v>
          </cell>
          <cell r="D1227">
            <v>-1</v>
          </cell>
          <cell r="E1227">
            <v>1</v>
          </cell>
          <cell r="G1227">
            <v>0.85</v>
          </cell>
          <cell r="H1227">
            <v>2</v>
          </cell>
          <cell r="J1227">
            <v>1.7</v>
          </cell>
          <cell r="L1227">
            <v>-1.7</v>
          </cell>
        </row>
        <row r="1228">
          <cell r="B1228" t="str">
            <v>AD1</v>
          </cell>
          <cell r="C1228" t="str">
            <v>Nos</v>
          </cell>
          <cell r="D1228">
            <v>-1</v>
          </cell>
          <cell r="E1228">
            <v>1</v>
          </cell>
          <cell r="G1228">
            <v>1</v>
          </cell>
          <cell r="H1228">
            <v>2</v>
          </cell>
          <cell r="J1228">
            <v>2</v>
          </cell>
          <cell r="L1228">
            <v>-2</v>
          </cell>
        </row>
        <row r="1229">
          <cell r="B1229" t="str">
            <v>AD3</v>
          </cell>
          <cell r="C1229" t="str">
            <v>Nos</v>
          </cell>
          <cell r="D1229">
            <v>-1</v>
          </cell>
          <cell r="E1229">
            <v>1</v>
          </cell>
          <cell r="G1229">
            <v>2.23</v>
          </cell>
          <cell r="H1229">
            <v>2</v>
          </cell>
          <cell r="J1229">
            <v>4.46</v>
          </cell>
          <cell r="L1229">
            <v>-4.46</v>
          </cell>
        </row>
        <row r="1230">
          <cell r="B1230" t="str">
            <v>AD1</v>
          </cell>
          <cell r="C1230" t="str">
            <v>Nos</v>
          </cell>
          <cell r="D1230">
            <v>-1</v>
          </cell>
          <cell r="E1230">
            <v>1</v>
          </cell>
          <cell r="G1230">
            <v>1</v>
          </cell>
          <cell r="H1230">
            <v>2</v>
          </cell>
          <cell r="J1230">
            <v>2</v>
          </cell>
          <cell r="L1230">
            <v>-2</v>
          </cell>
        </row>
        <row r="1231">
          <cell r="B1231" t="str">
            <v>AW01</v>
          </cell>
          <cell r="C1231" t="str">
            <v>Nos</v>
          </cell>
          <cell r="D1231">
            <v>-1</v>
          </cell>
          <cell r="E1231">
            <v>1</v>
          </cell>
          <cell r="G1231">
            <v>3.35</v>
          </cell>
          <cell r="H1231">
            <v>3.1</v>
          </cell>
          <cell r="J1231">
            <v>10.385</v>
          </cell>
          <cell r="L1231">
            <v>-10.385</v>
          </cell>
        </row>
        <row r="1232">
          <cell r="B1232" t="str">
            <v>TD1</v>
          </cell>
          <cell r="C1232" t="str">
            <v>Nos</v>
          </cell>
          <cell r="D1232">
            <v>-1</v>
          </cell>
          <cell r="E1232">
            <v>1</v>
          </cell>
          <cell r="G1232">
            <v>3.1</v>
          </cell>
          <cell r="H1232">
            <v>2.8</v>
          </cell>
          <cell r="J1232">
            <v>8.68</v>
          </cell>
          <cell r="L1232">
            <v>-8.68</v>
          </cell>
        </row>
        <row r="1233">
          <cell r="B1233" t="str">
            <v>AW03</v>
          </cell>
          <cell r="C1233" t="str">
            <v>Nos</v>
          </cell>
          <cell r="D1233">
            <v>-1</v>
          </cell>
          <cell r="E1233">
            <v>1</v>
          </cell>
          <cell r="G1233">
            <v>2</v>
          </cell>
          <cell r="H1233">
            <v>3.1</v>
          </cell>
          <cell r="J1233">
            <v>6.2</v>
          </cell>
          <cell r="L1233">
            <v>-6.2</v>
          </cell>
        </row>
        <row r="1234">
          <cell r="B1234" t="str">
            <v>GD1</v>
          </cell>
          <cell r="C1234" t="str">
            <v>Nos</v>
          </cell>
          <cell r="D1234">
            <v>-1</v>
          </cell>
          <cell r="E1234">
            <v>1</v>
          </cell>
          <cell r="G1234">
            <v>7.96</v>
          </cell>
          <cell r="H1234">
            <v>3.1</v>
          </cell>
          <cell r="J1234">
            <v>24.676000000000002</v>
          </cell>
          <cell r="L1234">
            <v>-24.676000000000002</v>
          </cell>
        </row>
        <row r="1235">
          <cell r="B1235" t="str">
            <v>AW04</v>
          </cell>
          <cell r="C1235" t="str">
            <v>Nos</v>
          </cell>
          <cell r="D1235">
            <v>-1</v>
          </cell>
          <cell r="E1235">
            <v>1</v>
          </cell>
          <cell r="G1235">
            <v>2</v>
          </cell>
          <cell r="H1235">
            <v>1.4</v>
          </cell>
          <cell r="J1235">
            <v>2.8</v>
          </cell>
          <cell r="L1235">
            <v>-2.8</v>
          </cell>
        </row>
        <row r="1236">
          <cell r="B1236" t="str">
            <v>AD1</v>
          </cell>
          <cell r="C1236" t="str">
            <v>Nos</v>
          </cell>
          <cell r="D1236">
            <v>-1</v>
          </cell>
          <cell r="E1236">
            <v>1</v>
          </cell>
          <cell r="G1236">
            <v>1</v>
          </cell>
          <cell r="H1236">
            <v>2</v>
          </cell>
          <cell r="J1236">
            <v>2</v>
          </cell>
          <cell r="L1236">
            <v>-2</v>
          </cell>
        </row>
        <row r="1237">
          <cell r="B1237" t="str">
            <v>AD1</v>
          </cell>
          <cell r="C1237" t="str">
            <v>Nos</v>
          </cell>
          <cell r="D1237">
            <v>-1</v>
          </cell>
          <cell r="E1237">
            <v>1</v>
          </cell>
          <cell r="G1237">
            <v>1</v>
          </cell>
          <cell r="H1237">
            <v>2</v>
          </cell>
          <cell r="J1237">
            <v>2</v>
          </cell>
          <cell r="L1237">
            <v>-2</v>
          </cell>
        </row>
        <row r="1238">
          <cell r="B1238" t="str">
            <v>AD1</v>
          </cell>
          <cell r="C1238" t="str">
            <v>Nos</v>
          </cell>
          <cell r="D1238">
            <v>-1</v>
          </cell>
          <cell r="E1238">
            <v>1</v>
          </cell>
          <cell r="G1238">
            <v>1</v>
          </cell>
          <cell r="H1238">
            <v>2</v>
          </cell>
          <cell r="J1238">
            <v>2</v>
          </cell>
          <cell r="L1238">
            <v>-2</v>
          </cell>
        </row>
        <row r="1239">
          <cell r="B1239" t="str">
            <v>AW04</v>
          </cell>
          <cell r="C1239" t="str">
            <v>Nos</v>
          </cell>
          <cell r="D1239">
            <v>-1</v>
          </cell>
          <cell r="E1239">
            <v>1</v>
          </cell>
          <cell r="G1239">
            <v>2</v>
          </cell>
          <cell r="H1239">
            <v>1.4</v>
          </cell>
          <cell r="J1239">
            <v>2.8</v>
          </cell>
          <cell r="L1239">
            <v>-2.8</v>
          </cell>
        </row>
        <row r="1240">
          <cell r="B1240" t="str">
            <v>AD1</v>
          </cell>
          <cell r="C1240" t="str">
            <v>Nos</v>
          </cell>
          <cell r="D1240">
            <v>-1</v>
          </cell>
          <cell r="E1240">
            <v>1</v>
          </cell>
          <cell r="G1240">
            <v>1</v>
          </cell>
          <cell r="H1240">
            <v>2</v>
          </cell>
          <cell r="J1240">
            <v>2</v>
          </cell>
          <cell r="L1240">
            <v>-2</v>
          </cell>
        </row>
        <row r="1241">
          <cell r="B1241" t="str">
            <v>AW06</v>
          </cell>
          <cell r="C1241" t="str">
            <v>Nos</v>
          </cell>
          <cell r="D1241">
            <v>-1</v>
          </cell>
          <cell r="E1241">
            <v>1</v>
          </cell>
          <cell r="G1241">
            <v>1.6</v>
          </cell>
          <cell r="H1241">
            <v>1.1000000000000001</v>
          </cell>
          <cell r="J1241">
            <v>1.7600000000000002</v>
          </cell>
          <cell r="L1241">
            <v>-1.7600000000000002</v>
          </cell>
        </row>
        <row r="1242">
          <cell r="B1242" t="str">
            <v>AW05</v>
          </cell>
          <cell r="C1242" t="str">
            <v>Nos</v>
          </cell>
          <cell r="D1242">
            <v>-1</v>
          </cell>
          <cell r="E1242">
            <v>1</v>
          </cell>
          <cell r="G1242">
            <v>0.6</v>
          </cell>
          <cell r="H1242">
            <v>2.4</v>
          </cell>
          <cell r="J1242">
            <v>1.44</v>
          </cell>
          <cell r="L1242">
            <v>-1.44</v>
          </cell>
        </row>
        <row r="1244">
          <cell r="B1244" t="str">
            <v>1.1.2 FIRST FLOOR</v>
          </cell>
        </row>
        <row r="1246">
          <cell r="B1246" t="str">
            <v>Brick wall built in clay bricks, in cement and send mortar reinforced with rebar reinforcement drill into the concrete column/wall</v>
          </cell>
        </row>
        <row r="1248">
          <cell r="A1248" t="str">
            <v>1.K</v>
          </cell>
          <cell r="B1248" t="str">
            <v>BW-80A - 80cm thick Brick wall</v>
          </cell>
          <cell r="C1248" t="str">
            <v>m2</v>
          </cell>
          <cell r="L1248">
            <v>171.08450000000005</v>
          </cell>
        </row>
        <row r="1249">
          <cell r="B1249" t="str">
            <v>BW-80A</v>
          </cell>
          <cell r="D1249">
            <v>1</v>
          </cell>
          <cell r="E1249">
            <v>1</v>
          </cell>
          <cell r="F1249">
            <v>1.5</v>
          </cell>
          <cell r="H1249">
            <v>3.45</v>
          </cell>
          <cell r="L1249">
            <v>5.1750000000000007</v>
          </cell>
        </row>
        <row r="1250">
          <cell r="B1250" t="str">
            <v>BW-80A</v>
          </cell>
          <cell r="D1250">
            <v>1</v>
          </cell>
          <cell r="E1250">
            <v>1</v>
          </cell>
          <cell r="F1250">
            <v>5.95</v>
          </cell>
          <cell r="H1250">
            <v>3.45</v>
          </cell>
          <cell r="L1250">
            <v>20.527500000000003</v>
          </cell>
        </row>
        <row r="1251">
          <cell r="B1251" t="str">
            <v>BW-80A</v>
          </cell>
          <cell r="D1251">
            <v>1</v>
          </cell>
          <cell r="E1251">
            <v>1</v>
          </cell>
          <cell r="F1251">
            <v>5.2</v>
          </cell>
          <cell r="H1251">
            <v>3.45</v>
          </cell>
          <cell r="L1251">
            <v>17.940000000000001</v>
          </cell>
        </row>
        <row r="1252">
          <cell r="B1252" t="str">
            <v>BW-80A</v>
          </cell>
          <cell r="D1252">
            <v>1</v>
          </cell>
          <cell r="E1252">
            <v>1</v>
          </cell>
          <cell r="F1252">
            <v>1.84</v>
          </cell>
          <cell r="H1252">
            <v>3.45</v>
          </cell>
          <cell r="L1252">
            <v>6.3480000000000008</v>
          </cell>
        </row>
        <row r="1253">
          <cell r="B1253" t="str">
            <v>BW-80A</v>
          </cell>
          <cell r="D1253">
            <v>1</v>
          </cell>
          <cell r="E1253">
            <v>1</v>
          </cell>
          <cell r="F1253">
            <v>1.84</v>
          </cell>
          <cell r="H1253">
            <v>3.45</v>
          </cell>
          <cell r="L1253">
            <v>6.3480000000000008</v>
          </cell>
        </row>
        <row r="1254">
          <cell r="B1254" t="str">
            <v>BW-80A</v>
          </cell>
          <cell r="D1254">
            <v>1</v>
          </cell>
          <cell r="E1254">
            <v>1</v>
          </cell>
          <cell r="F1254">
            <v>0.2</v>
          </cell>
          <cell r="H1254">
            <v>3.45</v>
          </cell>
          <cell r="L1254">
            <v>0.69000000000000006</v>
          </cell>
        </row>
        <row r="1255">
          <cell r="B1255" t="str">
            <v>BW-80A</v>
          </cell>
          <cell r="D1255">
            <v>1</v>
          </cell>
          <cell r="E1255">
            <v>1</v>
          </cell>
          <cell r="F1255">
            <v>0.56000000000000005</v>
          </cell>
          <cell r="H1255">
            <v>3.45</v>
          </cell>
          <cell r="L1255">
            <v>1.9320000000000004</v>
          </cell>
        </row>
        <row r="1256">
          <cell r="B1256" t="str">
            <v>BW-80A</v>
          </cell>
          <cell r="D1256">
            <v>1</v>
          </cell>
          <cell r="E1256">
            <v>1</v>
          </cell>
          <cell r="F1256">
            <v>0.2</v>
          </cell>
          <cell r="H1256">
            <v>3.45</v>
          </cell>
          <cell r="L1256">
            <v>0.69000000000000006</v>
          </cell>
        </row>
        <row r="1257">
          <cell r="B1257" t="str">
            <v>BW-80A</v>
          </cell>
          <cell r="D1257">
            <v>1</v>
          </cell>
          <cell r="E1257">
            <v>1</v>
          </cell>
          <cell r="F1257">
            <v>0.62</v>
          </cell>
          <cell r="H1257">
            <v>3.45</v>
          </cell>
          <cell r="L1257">
            <v>2.1390000000000002</v>
          </cell>
        </row>
        <row r="1258">
          <cell r="B1258" t="str">
            <v>BW-80A</v>
          </cell>
          <cell r="D1258">
            <v>1</v>
          </cell>
          <cell r="E1258">
            <v>1</v>
          </cell>
          <cell r="F1258">
            <v>1.2</v>
          </cell>
          <cell r="H1258">
            <v>3.45</v>
          </cell>
          <cell r="L1258">
            <v>4.1399999999999997</v>
          </cell>
        </row>
        <row r="1259">
          <cell r="B1259" t="str">
            <v>BW-80A</v>
          </cell>
          <cell r="D1259">
            <v>1</v>
          </cell>
          <cell r="E1259">
            <v>1</v>
          </cell>
          <cell r="F1259">
            <v>5.25</v>
          </cell>
          <cell r="H1259">
            <v>3.45</v>
          </cell>
          <cell r="L1259">
            <v>18.112500000000001</v>
          </cell>
        </row>
        <row r="1260">
          <cell r="B1260" t="str">
            <v>BW-80A</v>
          </cell>
          <cell r="D1260">
            <v>1</v>
          </cell>
          <cell r="E1260">
            <v>1</v>
          </cell>
          <cell r="F1260">
            <v>0.43</v>
          </cell>
          <cell r="H1260">
            <v>3.45</v>
          </cell>
          <cell r="L1260">
            <v>1.4835</v>
          </cell>
        </row>
        <row r="1261">
          <cell r="B1261" t="str">
            <v>BW-80A</v>
          </cell>
          <cell r="D1261">
            <v>1</v>
          </cell>
          <cell r="E1261">
            <v>1</v>
          </cell>
          <cell r="F1261">
            <v>9.06</v>
          </cell>
          <cell r="H1261">
            <v>3.45</v>
          </cell>
          <cell r="L1261">
            <v>31.257000000000005</v>
          </cell>
        </row>
        <row r="1262">
          <cell r="B1262" t="str">
            <v>BW-80A</v>
          </cell>
          <cell r="D1262">
            <v>1</v>
          </cell>
          <cell r="E1262">
            <v>1</v>
          </cell>
          <cell r="F1262">
            <v>2.9</v>
          </cell>
          <cell r="H1262">
            <v>3.45</v>
          </cell>
          <cell r="L1262">
            <v>10.005000000000001</v>
          </cell>
        </row>
        <row r="1263">
          <cell r="B1263" t="str">
            <v>BW-80A</v>
          </cell>
          <cell r="D1263">
            <v>1</v>
          </cell>
          <cell r="E1263">
            <v>1</v>
          </cell>
          <cell r="F1263">
            <v>2.12</v>
          </cell>
          <cell r="H1263">
            <v>3.45</v>
          </cell>
          <cell r="L1263">
            <v>7.3140000000000009</v>
          </cell>
        </row>
        <row r="1264">
          <cell r="B1264" t="str">
            <v>BW-80A</v>
          </cell>
          <cell r="D1264">
            <v>1</v>
          </cell>
          <cell r="E1264">
            <v>1</v>
          </cell>
          <cell r="F1264">
            <v>2.12</v>
          </cell>
          <cell r="H1264">
            <v>3.45</v>
          </cell>
          <cell r="L1264">
            <v>7.3140000000000009</v>
          </cell>
        </row>
        <row r="1265">
          <cell r="B1265" t="str">
            <v>BW-80A</v>
          </cell>
          <cell r="D1265">
            <v>1</v>
          </cell>
          <cell r="E1265">
            <v>1</v>
          </cell>
          <cell r="F1265">
            <v>0.52</v>
          </cell>
          <cell r="H1265">
            <v>3.45</v>
          </cell>
          <cell r="L1265">
            <v>1.7940000000000003</v>
          </cell>
        </row>
        <row r="1266">
          <cell r="B1266" t="str">
            <v>BW-80A</v>
          </cell>
          <cell r="D1266">
            <v>1</v>
          </cell>
          <cell r="E1266">
            <v>1</v>
          </cell>
          <cell r="F1266">
            <v>0.3</v>
          </cell>
          <cell r="H1266">
            <v>3.45</v>
          </cell>
          <cell r="L1266">
            <v>1.0349999999999999</v>
          </cell>
        </row>
        <row r="1267">
          <cell r="B1267" t="str">
            <v>BW-80A</v>
          </cell>
          <cell r="D1267">
            <v>1</v>
          </cell>
          <cell r="E1267">
            <v>1</v>
          </cell>
          <cell r="F1267">
            <v>0.73</v>
          </cell>
          <cell r="H1267">
            <v>3.45</v>
          </cell>
          <cell r="L1267">
            <v>2.5185</v>
          </cell>
        </row>
        <row r="1268">
          <cell r="B1268" t="str">
            <v>BW-80A</v>
          </cell>
          <cell r="D1268">
            <v>1</v>
          </cell>
          <cell r="E1268">
            <v>1</v>
          </cell>
          <cell r="F1268">
            <v>0.2</v>
          </cell>
          <cell r="H1268">
            <v>3.45</v>
          </cell>
          <cell r="L1268">
            <v>0.69000000000000006</v>
          </cell>
        </row>
        <row r="1269">
          <cell r="B1269" t="str">
            <v>BW-80A</v>
          </cell>
          <cell r="D1269">
            <v>1</v>
          </cell>
          <cell r="E1269">
            <v>1</v>
          </cell>
          <cell r="F1269">
            <v>1.25</v>
          </cell>
          <cell r="H1269">
            <v>3.45</v>
          </cell>
          <cell r="L1269">
            <v>4.3125</v>
          </cell>
        </row>
        <row r="1270">
          <cell r="B1270" t="str">
            <v>BW-80A</v>
          </cell>
          <cell r="D1270">
            <v>1</v>
          </cell>
          <cell r="E1270">
            <v>1</v>
          </cell>
          <cell r="F1270">
            <v>2.04</v>
          </cell>
          <cell r="H1270">
            <v>3.45</v>
          </cell>
          <cell r="L1270">
            <v>7.0380000000000003</v>
          </cell>
        </row>
        <row r="1271">
          <cell r="B1271" t="str">
            <v>BW-80A</v>
          </cell>
          <cell r="D1271">
            <v>1</v>
          </cell>
          <cell r="E1271">
            <v>1</v>
          </cell>
          <cell r="F1271">
            <v>2.04</v>
          </cell>
          <cell r="H1271">
            <v>3.45</v>
          </cell>
          <cell r="L1271">
            <v>7.0380000000000003</v>
          </cell>
        </row>
        <row r="1272">
          <cell r="B1272" t="str">
            <v>BW-80A</v>
          </cell>
          <cell r="D1272">
            <v>1</v>
          </cell>
          <cell r="E1272">
            <v>1</v>
          </cell>
          <cell r="F1272">
            <v>2.48</v>
          </cell>
          <cell r="H1272">
            <v>3.45</v>
          </cell>
          <cell r="L1272">
            <v>8.5560000000000009</v>
          </cell>
        </row>
        <row r="1273">
          <cell r="B1273" t="str">
            <v>BW-80A</v>
          </cell>
          <cell r="D1273">
            <v>1</v>
          </cell>
          <cell r="E1273">
            <v>1</v>
          </cell>
          <cell r="F1273">
            <v>3.15</v>
          </cell>
          <cell r="H1273">
            <v>3.45</v>
          </cell>
          <cell r="L1273">
            <v>10.8675</v>
          </cell>
        </row>
        <row r="1274">
          <cell r="B1274" t="str">
            <v>BW-80A</v>
          </cell>
          <cell r="D1274">
            <v>1</v>
          </cell>
          <cell r="E1274">
            <v>1</v>
          </cell>
          <cell r="F1274">
            <v>0.73</v>
          </cell>
          <cell r="H1274">
            <v>3.45</v>
          </cell>
          <cell r="L1274">
            <v>2.5185</v>
          </cell>
        </row>
        <row r="1275">
          <cell r="B1275" t="str">
            <v>BW-80A</v>
          </cell>
          <cell r="D1275">
            <v>1</v>
          </cell>
          <cell r="E1275">
            <v>1</v>
          </cell>
          <cell r="F1275">
            <v>1.18</v>
          </cell>
          <cell r="H1275">
            <v>3.45</v>
          </cell>
          <cell r="L1275">
            <v>4.0709999999999997</v>
          </cell>
        </row>
        <row r="1276">
          <cell r="B1276" t="str">
            <v>AW01</v>
          </cell>
          <cell r="C1276" t="str">
            <v>Nos</v>
          </cell>
          <cell r="D1276">
            <v>-1</v>
          </cell>
          <cell r="E1276">
            <v>1</v>
          </cell>
          <cell r="G1276">
            <v>3.35</v>
          </cell>
          <cell r="H1276">
            <v>3.1</v>
          </cell>
          <cell r="J1276">
            <v>10.385</v>
          </cell>
          <cell r="L1276">
            <v>-10.385</v>
          </cell>
        </row>
        <row r="1277">
          <cell r="B1277" t="str">
            <v>AW01</v>
          </cell>
          <cell r="C1277" t="str">
            <v>Nos</v>
          </cell>
          <cell r="D1277">
            <v>-1</v>
          </cell>
          <cell r="E1277">
            <v>1</v>
          </cell>
          <cell r="G1277">
            <v>3.35</v>
          </cell>
          <cell r="H1277">
            <v>3.1</v>
          </cell>
          <cell r="J1277">
            <v>10.385</v>
          </cell>
          <cell r="L1277">
            <v>-10.385</v>
          </cell>
        </row>
        <row r="1279">
          <cell r="A1279" t="str">
            <v>1.L</v>
          </cell>
          <cell r="B1279" t="str">
            <v>BW-80B - 80cm thick Brick wall</v>
          </cell>
          <cell r="C1279" t="str">
            <v>m2</v>
          </cell>
          <cell r="L1279">
            <v>13.419999999999998</v>
          </cell>
        </row>
        <row r="1280">
          <cell r="B1280" t="str">
            <v>BW-80B</v>
          </cell>
          <cell r="D1280">
            <v>1</v>
          </cell>
          <cell r="E1280">
            <v>1</v>
          </cell>
          <cell r="F1280">
            <v>0.26</v>
          </cell>
          <cell r="H1280">
            <v>3.45</v>
          </cell>
          <cell r="L1280">
            <v>0.89700000000000013</v>
          </cell>
        </row>
        <row r="1281">
          <cell r="B1281" t="str">
            <v>BW-80B</v>
          </cell>
          <cell r="D1281">
            <v>1</v>
          </cell>
          <cell r="E1281">
            <v>1</v>
          </cell>
          <cell r="F1281">
            <v>2.2000000000000002</v>
          </cell>
          <cell r="H1281">
            <v>3.45</v>
          </cell>
          <cell r="L1281">
            <v>7.5900000000000007</v>
          </cell>
        </row>
        <row r="1282">
          <cell r="B1282" t="str">
            <v>BW-80B</v>
          </cell>
          <cell r="D1282">
            <v>1</v>
          </cell>
          <cell r="E1282">
            <v>1</v>
          </cell>
          <cell r="F1282">
            <v>2.42</v>
          </cell>
          <cell r="H1282">
            <v>3.45</v>
          </cell>
          <cell r="L1282">
            <v>8.3490000000000002</v>
          </cell>
        </row>
        <row r="1283">
          <cell r="B1283" t="str">
            <v>BW-80B</v>
          </cell>
          <cell r="D1283">
            <v>1</v>
          </cell>
          <cell r="E1283">
            <v>1</v>
          </cell>
          <cell r="F1283">
            <v>0.62</v>
          </cell>
          <cell r="H1283">
            <v>3.45</v>
          </cell>
          <cell r="L1283">
            <v>2.1390000000000002</v>
          </cell>
        </row>
        <row r="1284">
          <cell r="B1284" t="str">
            <v>AW12</v>
          </cell>
          <cell r="C1284" t="str">
            <v>Nos</v>
          </cell>
          <cell r="D1284">
            <v>-1</v>
          </cell>
          <cell r="E1284">
            <v>1</v>
          </cell>
          <cell r="G1284">
            <v>1</v>
          </cell>
          <cell r="H1284">
            <v>1.3</v>
          </cell>
          <cell r="J1284">
            <v>1.3</v>
          </cell>
          <cell r="L1284">
            <v>-1.3</v>
          </cell>
        </row>
        <row r="1285">
          <cell r="B1285" t="str">
            <v>TD3</v>
          </cell>
          <cell r="C1285" t="str">
            <v>Nos</v>
          </cell>
          <cell r="D1285">
            <v>-1</v>
          </cell>
          <cell r="E1285">
            <v>1</v>
          </cell>
          <cell r="G1285">
            <v>0.85</v>
          </cell>
          <cell r="H1285">
            <v>2.2999999999999998</v>
          </cell>
          <cell r="J1285">
            <v>1.9549999999999998</v>
          </cell>
          <cell r="L1285">
            <v>-1.9549999999999998</v>
          </cell>
        </row>
        <row r="1286">
          <cell r="B1286" t="str">
            <v>TD2</v>
          </cell>
          <cell r="C1286" t="str">
            <v>Nos</v>
          </cell>
          <cell r="D1286">
            <v>-1</v>
          </cell>
          <cell r="E1286">
            <v>1</v>
          </cell>
          <cell r="G1286">
            <v>1</v>
          </cell>
          <cell r="H1286">
            <v>2.2999999999999998</v>
          </cell>
          <cell r="J1286">
            <v>2.2999999999999998</v>
          </cell>
          <cell r="L1286">
            <v>-2.2999999999999998</v>
          </cell>
        </row>
        <row r="1288">
          <cell r="A1288" t="str">
            <v>1.M</v>
          </cell>
          <cell r="B1288" t="str">
            <v>BW-80C - 80cm thick Brick wall</v>
          </cell>
          <cell r="C1288" t="str">
            <v>m2</v>
          </cell>
          <cell r="L1288">
            <v>8.625</v>
          </cell>
        </row>
        <row r="1289">
          <cell r="B1289" t="str">
            <v>BW-80C</v>
          </cell>
          <cell r="D1289">
            <v>1</v>
          </cell>
          <cell r="E1289">
            <v>1</v>
          </cell>
          <cell r="F1289">
            <v>0.92500000000000004</v>
          </cell>
          <cell r="H1289">
            <v>3.45</v>
          </cell>
          <cell r="L1289">
            <v>3.1912500000000001</v>
          </cell>
        </row>
        <row r="1290">
          <cell r="B1290" t="str">
            <v>BW-80C</v>
          </cell>
          <cell r="D1290">
            <v>1</v>
          </cell>
          <cell r="E1290">
            <v>1</v>
          </cell>
          <cell r="F1290">
            <v>1.175</v>
          </cell>
          <cell r="H1290">
            <v>3.45</v>
          </cell>
          <cell r="L1290">
            <v>4.05375</v>
          </cell>
        </row>
        <row r="1291">
          <cell r="B1291" t="str">
            <v>BW-80C</v>
          </cell>
          <cell r="D1291">
            <v>1</v>
          </cell>
          <cell r="E1291">
            <v>1</v>
          </cell>
          <cell r="F1291">
            <v>0.4</v>
          </cell>
          <cell r="H1291">
            <v>3.45</v>
          </cell>
          <cell r="L1291">
            <v>1.3800000000000001</v>
          </cell>
        </row>
        <row r="1293">
          <cell r="A1293" t="str">
            <v>1.N</v>
          </cell>
          <cell r="B1293" t="str">
            <v>BW-80D - 80cm thick Brick wall</v>
          </cell>
          <cell r="C1293" t="str">
            <v>m2</v>
          </cell>
          <cell r="L1293">
            <v>5.4337499999999999</v>
          </cell>
        </row>
        <row r="1294">
          <cell r="B1294" t="str">
            <v>BW-80D</v>
          </cell>
          <cell r="D1294">
            <v>1</v>
          </cell>
          <cell r="E1294">
            <v>1</v>
          </cell>
          <cell r="F1294">
            <v>0.26</v>
          </cell>
          <cell r="H1294">
            <v>3.45</v>
          </cell>
          <cell r="L1294">
            <v>0.89700000000000013</v>
          </cell>
        </row>
        <row r="1295">
          <cell r="B1295" t="str">
            <v>BW-80D</v>
          </cell>
          <cell r="D1295">
            <v>1</v>
          </cell>
          <cell r="E1295">
            <v>1</v>
          </cell>
          <cell r="F1295">
            <v>0.63500000000000001</v>
          </cell>
          <cell r="H1295">
            <v>3.45</v>
          </cell>
          <cell r="L1295">
            <v>2.19075</v>
          </cell>
        </row>
        <row r="1296">
          <cell r="B1296" t="str">
            <v>BW-80D</v>
          </cell>
          <cell r="D1296">
            <v>1</v>
          </cell>
          <cell r="E1296">
            <v>1</v>
          </cell>
          <cell r="F1296">
            <v>0.68</v>
          </cell>
          <cell r="H1296">
            <v>3.45</v>
          </cell>
          <cell r="L1296">
            <v>2.3460000000000001</v>
          </cell>
        </row>
        <row r="1298">
          <cell r="A1298" t="str">
            <v>1.O</v>
          </cell>
          <cell r="B1298" t="str">
            <v>BW-80 E - 80cm thick Brick Wall</v>
          </cell>
          <cell r="C1298" t="str">
            <v>m2</v>
          </cell>
          <cell r="L1298">
            <v>104.5414</v>
          </cell>
        </row>
        <row r="1299">
          <cell r="B1299" t="str">
            <v>BW-80E</v>
          </cell>
          <cell r="D1299">
            <v>1</v>
          </cell>
          <cell r="E1299">
            <v>1</v>
          </cell>
          <cell r="F1299">
            <v>6.23</v>
          </cell>
          <cell r="H1299">
            <v>3.45</v>
          </cell>
          <cell r="L1299">
            <v>21.493500000000001</v>
          </cell>
        </row>
        <row r="1300">
          <cell r="B1300" t="str">
            <v>BW-80E</v>
          </cell>
          <cell r="D1300">
            <v>1</v>
          </cell>
          <cell r="E1300">
            <v>1</v>
          </cell>
          <cell r="F1300">
            <v>0.79</v>
          </cell>
          <cell r="H1300">
            <v>3.45</v>
          </cell>
          <cell r="L1300">
            <v>2.7255000000000003</v>
          </cell>
        </row>
        <row r="1301">
          <cell r="B1301" t="str">
            <v>BW-80E</v>
          </cell>
          <cell r="D1301">
            <v>1</v>
          </cell>
          <cell r="E1301">
            <v>1</v>
          </cell>
          <cell r="F1301">
            <v>0.185</v>
          </cell>
          <cell r="H1301">
            <v>3.45</v>
          </cell>
          <cell r="L1301">
            <v>0.63824999999999998</v>
          </cell>
        </row>
        <row r="1302">
          <cell r="B1302" t="str">
            <v>BW-80E</v>
          </cell>
          <cell r="D1302">
            <v>1</v>
          </cell>
          <cell r="E1302">
            <v>1</v>
          </cell>
          <cell r="F1302">
            <v>0.15</v>
          </cell>
          <cell r="H1302">
            <v>3.45</v>
          </cell>
          <cell r="L1302">
            <v>0.51749999999999996</v>
          </cell>
        </row>
        <row r="1303">
          <cell r="B1303" t="str">
            <v>BW-80E</v>
          </cell>
          <cell r="D1303">
            <v>1</v>
          </cell>
          <cell r="E1303">
            <v>1</v>
          </cell>
          <cell r="F1303">
            <v>2.25</v>
          </cell>
          <cell r="H1303">
            <v>3.45</v>
          </cell>
          <cell r="L1303">
            <v>7.7625000000000002</v>
          </cell>
        </row>
        <row r="1304">
          <cell r="B1304" t="str">
            <v>BW-80E</v>
          </cell>
          <cell r="D1304">
            <v>1</v>
          </cell>
          <cell r="E1304">
            <v>1</v>
          </cell>
          <cell r="F1304">
            <v>3.0329999999999999</v>
          </cell>
          <cell r="H1304">
            <v>3.45</v>
          </cell>
          <cell r="L1304">
            <v>10.463850000000001</v>
          </cell>
        </row>
        <row r="1305">
          <cell r="B1305" t="str">
            <v>BW-80E</v>
          </cell>
          <cell r="D1305">
            <v>1</v>
          </cell>
          <cell r="E1305">
            <v>1</v>
          </cell>
          <cell r="F1305">
            <v>1.02</v>
          </cell>
          <cell r="H1305">
            <v>3.45</v>
          </cell>
          <cell r="L1305">
            <v>3.5190000000000001</v>
          </cell>
        </row>
        <row r="1306">
          <cell r="B1306" t="str">
            <v>BW-80E</v>
          </cell>
          <cell r="D1306">
            <v>1</v>
          </cell>
          <cell r="E1306">
            <v>1</v>
          </cell>
          <cell r="F1306">
            <v>5.65</v>
          </cell>
          <cell r="H1306">
            <v>3.45</v>
          </cell>
          <cell r="L1306">
            <v>19.492500000000003</v>
          </cell>
        </row>
        <row r="1307">
          <cell r="B1307" t="str">
            <v>BW-80E</v>
          </cell>
          <cell r="D1307">
            <v>1</v>
          </cell>
          <cell r="E1307">
            <v>1</v>
          </cell>
          <cell r="F1307">
            <v>8.69</v>
          </cell>
          <cell r="H1307">
            <v>3.45</v>
          </cell>
          <cell r="L1307">
            <v>29.980499999999999</v>
          </cell>
        </row>
        <row r="1308">
          <cell r="B1308" t="str">
            <v>BW-80E</v>
          </cell>
          <cell r="D1308">
            <v>1</v>
          </cell>
          <cell r="E1308">
            <v>1</v>
          </cell>
          <cell r="F1308">
            <v>3.8140000000000001</v>
          </cell>
          <cell r="H1308">
            <v>3.45</v>
          </cell>
          <cell r="L1308">
            <v>13.158300000000001</v>
          </cell>
        </row>
        <row r="1309">
          <cell r="B1309" t="str">
            <v>TD3</v>
          </cell>
          <cell r="C1309" t="str">
            <v>Nos</v>
          </cell>
          <cell r="D1309">
            <v>-1</v>
          </cell>
          <cell r="E1309">
            <v>1</v>
          </cell>
          <cell r="G1309">
            <v>0.85</v>
          </cell>
          <cell r="H1309">
            <v>2.2999999999999998</v>
          </cell>
          <cell r="J1309">
            <v>1.9549999999999998</v>
          </cell>
          <cell r="L1309">
            <v>-1.9549999999999998</v>
          </cell>
        </row>
        <row r="1310">
          <cell r="B1310" t="str">
            <v>TD3</v>
          </cell>
          <cell r="C1310" t="str">
            <v>Nos</v>
          </cell>
          <cell r="D1310">
            <v>-1</v>
          </cell>
          <cell r="E1310">
            <v>1</v>
          </cell>
          <cell r="G1310">
            <v>0.85</v>
          </cell>
          <cell r="H1310">
            <v>2.2999999999999998</v>
          </cell>
          <cell r="J1310">
            <v>1.9549999999999998</v>
          </cell>
          <cell r="L1310">
            <v>-1.9549999999999998</v>
          </cell>
        </row>
        <row r="1311">
          <cell r="B1311" t="str">
            <v>AW12</v>
          </cell>
          <cell r="C1311" t="str">
            <v>Nos</v>
          </cell>
          <cell r="D1311">
            <v>-1</v>
          </cell>
          <cell r="E1311">
            <v>1</v>
          </cell>
          <cell r="G1311">
            <v>1</v>
          </cell>
          <cell r="H1311">
            <v>1.3</v>
          </cell>
          <cell r="J1311">
            <v>1.3</v>
          </cell>
          <cell r="L1311">
            <v>-1.3</v>
          </cell>
        </row>
        <row r="1313">
          <cell r="A1313" t="str">
            <v>1.P</v>
          </cell>
          <cell r="B1313" t="str">
            <v>BW-160B - 160cm thick Brick wall</v>
          </cell>
          <cell r="C1313" t="str">
            <v>m2</v>
          </cell>
          <cell r="L1313">
            <v>45.011000000000003</v>
          </cell>
        </row>
        <row r="1314">
          <cell r="B1314" t="str">
            <v>BW-160B</v>
          </cell>
          <cell r="D1314">
            <v>1</v>
          </cell>
          <cell r="E1314">
            <v>1</v>
          </cell>
          <cell r="F1314">
            <v>1.44</v>
          </cell>
          <cell r="H1314">
            <v>3.45</v>
          </cell>
          <cell r="L1314">
            <v>4.968</v>
          </cell>
        </row>
        <row r="1315">
          <cell r="B1315" t="str">
            <v>BW-160B</v>
          </cell>
          <cell r="D1315">
            <v>1</v>
          </cell>
          <cell r="E1315">
            <v>1</v>
          </cell>
          <cell r="F1315">
            <v>0.62</v>
          </cell>
          <cell r="H1315">
            <v>3.45</v>
          </cell>
          <cell r="L1315">
            <v>2.1390000000000002</v>
          </cell>
        </row>
        <row r="1316">
          <cell r="B1316" t="str">
            <v>BW-160B</v>
          </cell>
          <cell r="D1316">
            <v>1</v>
          </cell>
          <cell r="E1316">
            <v>1</v>
          </cell>
          <cell r="F1316">
            <v>6.33</v>
          </cell>
          <cell r="H1316">
            <v>3.45</v>
          </cell>
          <cell r="L1316">
            <v>21.8385</v>
          </cell>
        </row>
        <row r="1317">
          <cell r="B1317" t="str">
            <v>BW-160B</v>
          </cell>
          <cell r="D1317">
            <v>1</v>
          </cell>
          <cell r="E1317">
            <v>1</v>
          </cell>
          <cell r="F1317">
            <v>1.9450000000000001</v>
          </cell>
          <cell r="H1317">
            <v>3.45</v>
          </cell>
          <cell r="L1317">
            <v>6.7102500000000003</v>
          </cell>
        </row>
        <row r="1318">
          <cell r="B1318" t="str">
            <v>BW-160B</v>
          </cell>
          <cell r="D1318">
            <v>1</v>
          </cell>
          <cell r="E1318">
            <v>1</v>
          </cell>
          <cell r="F1318">
            <v>2.2999999999999998</v>
          </cell>
          <cell r="H1318">
            <v>3.45</v>
          </cell>
          <cell r="L1318">
            <v>7.9349999999999996</v>
          </cell>
        </row>
        <row r="1319">
          <cell r="B1319" t="str">
            <v>BW-160B</v>
          </cell>
          <cell r="D1319">
            <v>1</v>
          </cell>
          <cell r="E1319">
            <v>1</v>
          </cell>
          <cell r="F1319">
            <v>1.9450000000000001</v>
          </cell>
          <cell r="H1319">
            <v>3.45</v>
          </cell>
          <cell r="L1319">
            <v>6.7102500000000003</v>
          </cell>
        </row>
        <row r="1320">
          <cell r="B1320" t="str">
            <v>TD4</v>
          </cell>
          <cell r="C1320" t="str">
            <v>Nos</v>
          </cell>
          <cell r="D1320">
            <v>-1</v>
          </cell>
          <cell r="E1320">
            <v>1</v>
          </cell>
          <cell r="G1320">
            <v>1.3</v>
          </cell>
          <cell r="H1320">
            <v>2.2999999999999998</v>
          </cell>
          <cell r="J1320">
            <v>2.9899999999999998</v>
          </cell>
          <cell r="L1320">
            <v>-2.9899999999999998</v>
          </cell>
        </row>
        <row r="1321">
          <cell r="B1321" t="str">
            <v>TD2</v>
          </cell>
          <cell r="C1321" t="str">
            <v>Nos</v>
          </cell>
          <cell r="D1321">
            <v>-1</v>
          </cell>
          <cell r="E1321">
            <v>1</v>
          </cell>
          <cell r="G1321">
            <v>1</v>
          </cell>
          <cell r="H1321">
            <v>2.2999999999999998</v>
          </cell>
          <cell r="J1321">
            <v>2.2999999999999998</v>
          </cell>
          <cell r="L1321">
            <v>-2.2999999999999998</v>
          </cell>
        </row>
        <row r="1323">
          <cell r="A1323" t="str">
            <v>1.Q</v>
          </cell>
          <cell r="B1323" t="str">
            <v>BW-160D - 160cm thick Brick wall</v>
          </cell>
          <cell r="C1323" t="str">
            <v>m2</v>
          </cell>
          <cell r="L1323">
            <v>22.994250000000001</v>
          </cell>
        </row>
        <row r="1324">
          <cell r="B1324" t="str">
            <v>BW-160D</v>
          </cell>
          <cell r="D1324">
            <v>1</v>
          </cell>
          <cell r="E1324">
            <v>1</v>
          </cell>
          <cell r="F1324">
            <v>0.435</v>
          </cell>
          <cell r="H1324">
            <v>3.45</v>
          </cell>
          <cell r="L1324">
            <v>1.50075</v>
          </cell>
        </row>
        <row r="1325">
          <cell r="B1325" t="str">
            <v>BW-160D</v>
          </cell>
          <cell r="D1325">
            <v>1</v>
          </cell>
          <cell r="E1325">
            <v>1</v>
          </cell>
          <cell r="F1325">
            <v>6.23</v>
          </cell>
          <cell r="H1325">
            <v>3.45</v>
          </cell>
          <cell r="L1325">
            <v>21.493500000000001</v>
          </cell>
        </row>
        <row r="1327">
          <cell r="A1327" t="str">
            <v>1.R</v>
          </cell>
          <cell r="B1327" t="str">
            <v>BW-160E - 160cm thick Brick wall</v>
          </cell>
          <cell r="C1327" t="str">
            <v>m2</v>
          </cell>
          <cell r="L1327">
            <v>4.18255</v>
          </cell>
        </row>
        <row r="1328">
          <cell r="B1328" t="str">
            <v>BW-160E</v>
          </cell>
          <cell r="D1328">
            <v>1</v>
          </cell>
          <cell r="E1328">
            <v>1</v>
          </cell>
          <cell r="F1328">
            <v>1.7789999999999999</v>
          </cell>
          <cell r="H1328">
            <v>3.45</v>
          </cell>
          <cell r="L1328">
            <v>6.1375500000000001</v>
          </cell>
        </row>
        <row r="1329">
          <cell r="B1329" t="str">
            <v>TD3</v>
          </cell>
          <cell r="C1329" t="str">
            <v>Nos</v>
          </cell>
          <cell r="D1329">
            <v>-1</v>
          </cell>
          <cell r="E1329">
            <v>1</v>
          </cell>
          <cell r="G1329">
            <v>0.85</v>
          </cell>
          <cell r="H1329">
            <v>2.2999999999999998</v>
          </cell>
          <cell r="J1329">
            <v>1.9549999999999998</v>
          </cell>
          <cell r="L1329">
            <v>-1.9549999999999998</v>
          </cell>
        </row>
        <row r="1331">
          <cell r="A1331" t="str">
            <v>1.S</v>
          </cell>
          <cell r="B1331" t="str">
            <v>BW-250B - 250cm thick Brick wall</v>
          </cell>
          <cell r="C1331" t="str">
            <v>m2</v>
          </cell>
          <cell r="L1331">
            <v>129.98690000000002</v>
          </cell>
        </row>
        <row r="1332">
          <cell r="B1332" t="str">
            <v>BW-250B</v>
          </cell>
          <cell r="D1332">
            <v>1</v>
          </cell>
          <cell r="E1332">
            <v>1</v>
          </cell>
          <cell r="F1332">
            <v>2.5670000000000002</v>
          </cell>
          <cell r="H1332">
            <v>3.45</v>
          </cell>
          <cell r="L1332">
            <v>8.8561500000000013</v>
          </cell>
        </row>
        <row r="1333">
          <cell r="B1333" t="str">
            <v>BW-250B</v>
          </cell>
          <cell r="D1333">
            <v>1</v>
          </cell>
          <cell r="E1333">
            <v>1</v>
          </cell>
          <cell r="F1333">
            <v>8</v>
          </cell>
          <cell r="H1333">
            <v>3.45</v>
          </cell>
          <cell r="L1333">
            <v>27.6</v>
          </cell>
        </row>
        <row r="1334">
          <cell r="B1334" t="str">
            <v>BW-250B</v>
          </cell>
          <cell r="D1334">
            <v>1</v>
          </cell>
          <cell r="E1334">
            <v>1</v>
          </cell>
          <cell r="F1334">
            <v>4.125</v>
          </cell>
          <cell r="H1334">
            <v>3.45</v>
          </cell>
          <cell r="L1334">
            <v>14.231250000000001</v>
          </cell>
        </row>
        <row r="1335">
          <cell r="B1335" t="str">
            <v>BW-250B</v>
          </cell>
          <cell r="D1335">
            <v>1</v>
          </cell>
          <cell r="E1335">
            <v>1</v>
          </cell>
          <cell r="F1335">
            <v>7.75</v>
          </cell>
          <cell r="H1335">
            <v>3.45</v>
          </cell>
          <cell r="L1335">
            <v>26.737500000000001</v>
          </cell>
        </row>
        <row r="1336">
          <cell r="B1336" t="str">
            <v>BW-250B</v>
          </cell>
          <cell r="D1336">
            <v>1</v>
          </cell>
          <cell r="E1336">
            <v>1</v>
          </cell>
          <cell r="F1336">
            <v>4.125</v>
          </cell>
          <cell r="H1336">
            <v>3.45</v>
          </cell>
          <cell r="L1336">
            <v>14.231250000000001</v>
          </cell>
        </row>
        <row r="1337">
          <cell r="B1337" t="str">
            <v>BW-250B</v>
          </cell>
          <cell r="D1337">
            <v>1</v>
          </cell>
          <cell r="E1337">
            <v>1</v>
          </cell>
          <cell r="F1337">
            <v>3.86</v>
          </cell>
          <cell r="H1337">
            <v>3.45</v>
          </cell>
          <cell r="L1337">
            <v>13.317</v>
          </cell>
        </row>
        <row r="1338">
          <cell r="B1338" t="str">
            <v>BW-250B</v>
          </cell>
          <cell r="D1338">
            <v>1</v>
          </cell>
          <cell r="E1338">
            <v>1</v>
          </cell>
          <cell r="F1338">
            <v>5.75</v>
          </cell>
          <cell r="H1338">
            <v>3.45</v>
          </cell>
          <cell r="L1338">
            <v>19.837500000000002</v>
          </cell>
        </row>
        <row r="1339">
          <cell r="B1339" t="str">
            <v>BW-250B</v>
          </cell>
          <cell r="D1339">
            <v>1</v>
          </cell>
          <cell r="E1339">
            <v>1</v>
          </cell>
          <cell r="F1339">
            <v>3.5750000000000002</v>
          </cell>
          <cell r="H1339">
            <v>3.45</v>
          </cell>
          <cell r="L1339">
            <v>12.333750000000002</v>
          </cell>
        </row>
        <row r="1340">
          <cell r="B1340" t="str">
            <v>BW-250B</v>
          </cell>
          <cell r="D1340">
            <v>1</v>
          </cell>
          <cell r="E1340">
            <v>1</v>
          </cell>
          <cell r="F1340">
            <v>5.125</v>
          </cell>
          <cell r="H1340">
            <v>3.45</v>
          </cell>
          <cell r="L1340">
            <v>17.681250000000002</v>
          </cell>
        </row>
        <row r="1341">
          <cell r="B1341" t="str">
            <v>BW-250B</v>
          </cell>
          <cell r="D1341">
            <v>1</v>
          </cell>
          <cell r="E1341">
            <v>1</v>
          </cell>
          <cell r="F1341">
            <v>5.625</v>
          </cell>
          <cell r="H1341">
            <v>3.45</v>
          </cell>
          <cell r="L1341">
            <v>19.40625</v>
          </cell>
        </row>
        <row r="1342">
          <cell r="B1342" t="str">
            <v>AW08</v>
          </cell>
          <cell r="C1342" t="str">
            <v>Nos</v>
          </cell>
          <cell r="D1342">
            <v>-1</v>
          </cell>
          <cell r="E1342">
            <v>1</v>
          </cell>
          <cell r="G1342">
            <v>2.1</v>
          </cell>
          <cell r="H1342">
            <v>1.95</v>
          </cell>
          <cell r="J1342">
            <v>4.0949999999999998</v>
          </cell>
          <cell r="L1342">
            <v>-4.0949999999999998</v>
          </cell>
        </row>
        <row r="1343">
          <cell r="B1343" t="str">
            <v>AW11</v>
          </cell>
          <cell r="C1343" t="str">
            <v>Nos</v>
          </cell>
          <cell r="D1343">
            <v>-1</v>
          </cell>
          <cell r="E1343">
            <v>1</v>
          </cell>
          <cell r="G1343">
            <v>3.75</v>
          </cell>
          <cell r="H1343">
            <v>2.5</v>
          </cell>
          <cell r="J1343">
            <v>9.375</v>
          </cell>
          <cell r="L1343">
            <v>-9.375</v>
          </cell>
        </row>
        <row r="1344">
          <cell r="B1344" t="str">
            <v>GD4</v>
          </cell>
          <cell r="C1344" t="str">
            <v>Nos</v>
          </cell>
          <cell r="D1344">
            <v>-1</v>
          </cell>
          <cell r="E1344">
            <v>1</v>
          </cell>
          <cell r="G1344">
            <v>4</v>
          </cell>
          <cell r="H1344">
            <v>2.5</v>
          </cell>
          <cell r="J1344">
            <v>10</v>
          </cell>
          <cell r="L1344">
            <v>-10</v>
          </cell>
        </row>
        <row r="1345">
          <cell r="B1345" t="str">
            <v>GD2</v>
          </cell>
          <cell r="C1345" t="str">
            <v>Nos</v>
          </cell>
          <cell r="D1345">
            <v>-1</v>
          </cell>
          <cell r="E1345">
            <v>1</v>
          </cell>
          <cell r="G1345">
            <v>1.8</v>
          </cell>
          <cell r="H1345">
            <v>2.5</v>
          </cell>
          <cell r="J1345">
            <v>4.5</v>
          </cell>
          <cell r="L1345">
            <v>-4.5</v>
          </cell>
        </row>
        <row r="1346">
          <cell r="B1346" t="str">
            <v>AW08</v>
          </cell>
          <cell r="C1346" t="str">
            <v>Nos</v>
          </cell>
          <cell r="D1346">
            <v>-1</v>
          </cell>
          <cell r="E1346">
            <v>1</v>
          </cell>
          <cell r="G1346">
            <v>2.1</v>
          </cell>
          <cell r="H1346">
            <v>1.95</v>
          </cell>
          <cell r="J1346">
            <v>4.0949999999999998</v>
          </cell>
          <cell r="L1346">
            <v>-4.0949999999999998</v>
          </cell>
        </row>
        <row r="1347">
          <cell r="B1347" t="str">
            <v>GD3</v>
          </cell>
          <cell r="C1347" t="str">
            <v>Nos</v>
          </cell>
          <cell r="D1347">
            <v>-1</v>
          </cell>
          <cell r="E1347">
            <v>1</v>
          </cell>
          <cell r="G1347">
            <v>3</v>
          </cell>
          <cell r="H1347">
            <v>2.5</v>
          </cell>
          <cell r="J1347">
            <v>7.5</v>
          </cell>
          <cell r="L1347">
            <v>-7.5</v>
          </cell>
        </row>
        <row r="1348">
          <cell r="B1348" t="str">
            <v>AW07</v>
          </cell>
          <cell r="C1348" t="str">
            <v>Nos</v>
          </cell>
          <cell r="D1348">
            <v>-1</v>
          </cell>
          <cell r="E1348">
            <v>1</v>
          </cell>
          <cell r="G1348">
            <v>2.4</v>
          </cell>
          <cell r="H1348">
            <v>1.95</v>
          </cell>
          <cell r="J1348">
            <v>4.68</v>
          </cell>
          <cell r="L1348">
            <v>-4.68</v>
          </cell>
        </row>
        <row r="1350">
          <cell r="A1350" t="str">
            <v>1.T</v>
          </cell>
          <cell r="B1350" t="str">
            <v>BW-250E - 250cm thick Brick Wall</v>
          </cell>
          <cell r="C1350" t="str">
            <v>m2</v>
          </cell>
          <cell r="L1350">
            <v>18.394500000000001</v>
          </cell>
        </row>
        <row r="1351">
          <cell r="B1351" t="str">
            <v>BW-250E</v>
          </cell>
          <cell r="D1351">
            <v>1</v>
          </cell>
          <cell r="E1351">
            <v>1</v>
          </cell>
          <cell r="F1351">
            <v>4.1399999999999997</v>
          </cell>
          <cell r="H1351">
            <v>3.45</v>
          </cell>
          <cell r="L1351">
            <v>14.282999999999999</v>
          </cell>
        </row>
        <row r="1352">
          <cell r="B1352" t="str">
            <v>BW-250E</v>
          </cell>
          <cell r="D1352">
            <v>1</v>
          </cell>
          <cell r="E1352">
            <v>1</v>
          </cell>
          <cell r="F1352">
            <v>2.65</v>
          </cell>
          <cell r="H1352">
            <v>3.45</v>
          </cell>
          <cell r="L1352">
            <v>9.1425000000000001</v>
          </cell>
        </row>
        <row r="1353">
          <cell r="B1353" t="str">
            <v>AW10</v>
          </cell>
          <cell r="C1353" t="str">
            <v>Nos</v>
          </cell>
          <cell r="D1353">
            <v>-1</v>
          </cell>
          <cell r="E1353">
            <v>1</v>
          </cell>
          <cell r="G1353">
            <v>0.78</v>
          </cell>
          <cell r="H1353">
            <v>1.95</v>
          </cell>
          <cell r="J1353">
            <v>1.5209999999999999</v>
          </cell>
          <cell r="L1353">
            <v>-1.5209999999999999</v>
          </cell>
        </row>
        <row r="1354">
          <cell r="B1354" t="str">
            <v>AW09</v>
          </cell>
          <cell r="C1354" t="str">
            <v>Nos</v>
          </cell>
          <cell r="D1354">
            <v>-1</v>
          </cell>
          <cell r="E1354">
            <v>1</v>
          </cell>
          <cell r="G1354">
            <v>1.8</v>
          </cell>
          <cell r="H1354">
            <v>1.95</v>
          </cell>
          <cell r="J1354">
            <v>3.51</v>
          </cell>
          <cell r="L1354">
            <v>-3.51</v>
          </cell>
        </row>
        <row r="1356">
          <cell r="B1356" t="str">
            <v>15mm thick cement and sand plaster, mixed with approved mortar admixture, including trowelling</v>
          </cell>
        </row>
        <row r="1358">
          <cell r="A1358" t="str">
            <v>1.U</v>
          </cell>
          <cell r="B1358" t="str">
            <v xml:space="preserve">Internal plastering </v>
          </cell>
          <cell r="C1358" t="str">
            <v>m2</v>
          </cell>
          <cell r="L1358">
            <v>451.93760000000003</v>
          </cell>
        </row>
        <row r="1359">
          <cell r="B1359" t="str">
            <v>INTERNAL PLASTERING</v>
          </cell>
          <cell r="D1359">
            <v>1</v>
          </cell>
          <cell r="E1359">
            <v>1</v>
          </cell>
          <cell r="F1359">
            <v>28.42</v>
          </cell>
          <cell r="H1359">
            <v>3.45</v>
          </cell>
          <cell r="L1359">
            <v>98.049000000000007</v>
          </cell>
        </row>
        <row r="1360">
          <cell r="B1360" t="str">
            <v>INTERNAL PLASTERING</v>
          </cell>
          <cell r="D1360">
            <v>1</v>
          </cell>
          <cell r="E1360">
            <v>1</v>
          </cell>
          <cell r="F1360">
            <v>14.679</v>
          </cell>
          <cell r="H1360">
            <v>3.45</v>
          </cell>
          <cell r="L1360">
            <v>50.642550000000007</v>
          </cell>
        </row>
        <row r="1361">
          <cell r="B1361" t="str">
            <v>INTERNAL PLASTERING</v>
          </cell>
          <cell r="D1361">
            <v>1</v>
          </cell>
          <cell r="E1361">
            <v>1</v>
          </cell>
          <cell r="F1361">
            <v>15.859</v>
          </cell>
          <cell r="H1361">
            <v>3.45</v>
          </cell>
          <cell r="L1361">
            <v>54.713550000000005</v>
          </cell>
        </row>
        <row r="1362">
          <cell r="B1362" t="str">
            <v>INTERNAL PLASTERING</v>
          </cell>
          <cell r="D1362">
            <v>1</v>
          </cell>
          <cell r="E1362">
            <v>1</v>
          </cell>
          <cell r="F1362">
            <v>33.369999999999997</v>
          </cell>
          <cell r="H1362">
            <v>3.45</v>
          </cell>
          <cell r="L1362">
            <v>115.12649999999999</v>
          </cell>
        </row>
        <row r="1363">
          <cell r="B1363" t="str">
            <v>INTERNAL PLASTERING</v>
          </cell>
          <cell r="D1363">
            <v>1</v>
          </cell>
          <cell r="E1363">
            <v>1</v>
          </cell>
          <cell r="F1363">
            <v>40.460999999999999</v>
          </cell>
          <cell r="H1363">
            <v>3.45</v>
          </cell>
          <cell r="L1363">
            <v>139.59045</v>
          </cell>
        </row>
        <row r="1364">
          <cell r="B1364" t="str">
            <v>INTERNAL PLASTERING</v>
          </cell>
          <cell r="D1364">
            <v>1</v>
          </cell>
          <cell r="E1364">
            <v>1</v>
          </cell>
          <cell r="F1364">
            <v>23.219000000000001</v>
          </cell>
          <cell r="H1364">
            <v>3.45</v>
          </cell>
          <cell r="L1364">
            <v>80.105550000000008</v>
          </cell>
        </row>
        <row r="1365">
          <cell r="B1365" t="str">
            <v>AW13</v>
          </cell>
          <cell r="C1365" t="str">
            <v>Nos</v>
          </cell>
          <cell r="D1365">
            <v>-1</v>
          </cell>
          <cell r="E1365">
            <v>1</v>
          </cell>
          <cell r="G1365">
            <v>2</v>
          </cell>
          <cell r="H1365">
            <v>2.4</v>
          </cell>
          <cell r="J1365">
            <v>4.8</v>
          </cell>
          <cell r="L1365">
            <v>-4.8</v>
          </cell>
        </row>
        <row r="1366">
          <cell r="B1366" t="str">
            <v>GD2</v>
          </cell>
          <cell r="C1366" t="str">
            <v>Nos</v>
          </cell>
          <cell r="D1366">
            <v>-1</v>
          </cell>
          <cell r="E1366">
            <v>1</v>
          </cell>
          <cell r="G1366">
            <v>1.8</v>
          </cell>
          <cell r="H1366">
            <v>2.5</v>
          </cell>
          <cell r="J1366">
            <v>4.5</v>
          </cell>
          <cell r="L1366">
            <v>-4.5</v>
          </cell>
        </row>
        <row r="1367">
          <cell r="B1367" t="str">
            <v>AW08</v>
          </cell>
          <cell r="C1367" t="str">
            <v>Nos</v>
          </cell>
          <cell r="D1367">
            <v>-1</v>
          </cell>
          <cell r="E1367">
            <v>1</v>
          </cell>
          <cell r="G1367">
            <v>2.1</v>
          </cell>
          <cell r="H1367">
            <v>1.95</v>
          </cell>
          <cell r="J1367">
            <v>4.0949999999999998</v>
          </cell>
          <cell r="L1367">
            <v>-4.0949999999999998</v>
          </cell>
        </row>
        <row r="1368">
          <cell r="B1368" t="str">
            <v>TD3</v>
          </cell>
          <cell r="C1368" t="str">
            <v>Nos</v>
          </cell>
          <cell r="D1368">
            <v>-1</v>
          </cell>
          <cell r="E1368">
            <v>1</v>
          </cell>
          <cell r="G1368">
            <v>0.85</v>
          </cell>
          <cell r="H1368">
            <v>2.2999999999999998</v>
          </cell>
          <cell r="J1368">
            <v>1.9549999999999998</v>
          </cell>
          <cell r="L1368">
            <v>-1.9549999999999998</v>
          </cell>
        </row>
        <row r="1369">
          <cell r="B1369" t="str">
            <v>TD2</v>
          </cell>
          <cell r="C1369" t="str">
            <v>Nos</v>
          </cell>
          <cell r="D1369">
            <v>-1</v>
          </cell>
          <cell r="E1369">
            <v>1</v>
          </cell>
          <cell r="G1369">
            <v>1</v>
          </cell>
          <cell r="H1369">
            <v>2.2999999999999998</v>
          </cell>
          <cell r="J1369">
            <v>2.2999999999999998</v>
          </cell>
          <cell r="L1369">
            <v>-2.2999999999999998</v>
          </cell>
        </row>
        <row r="1370">
          <cell r="B1370" t="str">
            <v>TD2</v>
          </cell>
          <cell r="C1370" t="str">
            <v>Nos</v>
          </cell>
          <cell r="D1370">
            <v>-1</v>
          </cell>
          <cell r="E1370">
            <v>1</v>
          </cell>
          <cell r="G1370">
            <v>1</v>
          </cell>
          <cell r="H1370">
            <v>2.2999999999999998</v>
          </cell>
          <cell r="J1370">
            <v>2.2999999999999998</v>
          </cell>
          <cell r="L1370">
            <v>-2.2999999999999998</v>
          </cell>
        </row>
        <row r="1371">
          <cell r="B1371" t="str">
            <v>AW11</v>
          </cell>
          <cell r="C1371" t="str">
            <v>Nos</v>
          </cell>
          <cell r="D1371">
            <v>-1</v>
          </cell>
          <cell r="E1371">
            <v>1</v>
          </cell>
          <cell r="G1371">
            <v>3.75</v>
          </cell>
          <cell r="H1371">
            <v>2.5</v>
          </cell>
          <cell r="J1371">
            <v>9.375</v>
          </cell>
          <cell r="L1371">
            <v>-9.375</v>
          </cell>
        </row>
        <row r="1372">
          <cell r="B1372" t="str">
            <v>GD2</v>
          </cell>
          <cell r="C1372" t="str">
            <v>Nos</v>
          </cell>
          <cell r="D1372">
            <v>-1</v>
          </cell>
          <cell r="E1372">
            <v>1</v>
          </cell>
          <cell r="G1372">
            <v>1.8</v>
          </cell>
          <cell r="H1372">
            <v>2.5</v>
          </cell>
          <cell r="J1372">
            <v>4.5</v>
          </cell>
          <cell r="L1372">
            <v>-4.5</v>
          </cell>
        </row>
        <row r="1373">
          <cell r="B1373" t="str">
            <v>AW07</v>
          </cell>
          <cell r="C1373" t="str">
            <v>Nos</v>
          </cell>
          <cell r="D1373">
            <v>-1</v>
          </cell>
          <cell r="E1373">
            <v>1</v>
          </cell>
          <cell r="G1373">
            <v>2.4</v>
          </cell>
          <cell r="H1373">
            <v>1.95</v>
          </cell>
          <cell r="J1373">
            <v>4.68</v>
          </cell>
          <cell r="L1373">
            <v>-4.68</v>
          </cell>
        </row>
        <row r="1374">
          <cell r="B1374" t="str">
            <v>TD4</v>
          </cell>
          <cell r="C1374" t="str">
            <v>Nos</v>
          </cell>
          <cell r="D1374">
            <v>-1</v>
          </cell>
          <cell r="E1374">
            <v>1</v>
          </cell>
          <cell r="G1374">
            <v>1.3</v>
          </cell>
          <cell r="H1374">
            <v>2.2999999999999998</v>
          </cell>
          <cell r="J1374">
            <v>2.9899999999999998</v>
          </cell>
          <cell r="L1374">
            <v>-2.9899999999999998</v>
          </cell>
        </row>
        <row r="1375">
          <cell r="B1375" t="str">
            <v>TD4</v>
          </cell>
          <cell r="C1375" t="str">
            <v>Nos</v>
          </cell>
          <cell r="D1375">
            <v>-1</v>
          </cell>
          <cell r="E1375">
            <v>1</v>
          </cell>
          <cell r="G1375">
            <v>1.3</v>
          </cell>
          <cell r="H1375">
            <v>2.2999999999999998</v>
          </cell>
          <cell r="J1375">
            <v>2.9899999999999998</v>
          </cell>
          <cell r="L1375">
            <v>-2.9899999999999998</v>
          </cell>
        </row>
        <row r="1376">
          <cell r="B1376" t="str">
            <v>TD2</v>
          </cell>
          <cell r="C1376" t="str">
            <v>Nos</v>
          </cell>
          <cell r="D1376">
            <v>-1</v>
          </cell>
          <cell r="E1376">
            <v>1</v>
          </cell>
          <cell r="G1376">
            <v>1</v>
          </cell>
          <cell r="H1376">
            <v>2.2999999999999998</v>
          </cell>
          <cell r="J1376">
            <v>2.2999999999999998</v>
          </cell>
          <cell r="L1376">
            <v>-2.2999999999999998</v>
          </cell>
        </row>
        <row r="1377">
          <cell r="B1377" t="str">
            <v>TD2</v>
          </cell>
          <cell r="C1377" t="str">
            <v>Nos</v>
          </cell>
          <cell r="D1377">
            <v>-1</v>
          </cell>
          <cell r="E1377">
            <v>1</v>
          </cell>
          <cell r="G1377">
            <v>1</v>
          </cell>
          <cell r="H1377">
            <v>2.2999999999999998</v>
          </cell>
          <cell r="J1377">
            <v>2.2999999999999998</v>
          </cell>
          <cell r="L1377">
            <v>-2.2999999999999998</v>
          </cell>
        </row>
        <row r="1378">
          <cell r="B1378" t="str">
            <v>AW12</v>
          </cell>
          <cell r="C1378" t="str">
            <v>Nos</v>
          </cell>
          <cell r="D1378">
            <v>-1</v>
          </cell>
          <cell r="E1378">
            <v>1</v>
          </cell>
          <cell r="G1378">
            <v>1</v>
          </cell>
          <cell r="H1378">
            <v>1.3</v>
          </cell>
          <cell r="J1378">
            <v>1.3</v>
          </cell>
          <cell r="L1378">
            <v>-1.3</v>
          </cell>
        </row>
        <row r="1379">
          <cell r="B1379" t="str">
            <v>AW12</v>
          </cell>
          <cell r="C1379" t="str">
            <v>Nos</v>
          </cell>
          <cell r="D1379">
            <v>-1</v>
          </cell>
          <cell r="E1379">
            <v>1</v>
          </cell>
          <cell r="G1379">
            <v>1</v>
          </cell>
          <cell r="H1379">
            <v>1.3</v>
          </cell>
          <cell r="J1379">
            <v>1.3</v>
          </cell>
          <cell r="L1379">
            <v>-1.3</v>
          </cell>
        </row>
        <row r="1380">
          <cell r="B1380" t="str">
            <v>TD3</v>
          </cell>
          <cell r="C1380" t="str">
            <v>Nos</v>
          </cell>
          <cell r="D1380">
            <v>-1</v>
          </cell>
          <cell r="E1380">
            <v>1</v>
          </cell>
          <cell r="G1380">
            <v>0.85</v>
          </cell>
          <cell r="H1380">
            <v>2.2999999999999998</v>
          </cell>
          <cell r="J1380">
            <v>1.9549999999999998</v>
          </cell>
          <cell r="L1380">
            <v>-1.9549999999999998</v>
          </cell>
        </row>
        <row r="1381">
          <cell r="B1381" t="str">
            <v>GD4</v>
          </cell>
          <cell r="C1381" t="str">
            <v>Nos</v>
          </cell>
          <cell r="D1381">
            <v>-1</v>
          </cell>
          <cell r="E1381">
            <v>1</v>
          </cell>
          <cell r="G1381">
            <v>4</v>
          </cell>
          <cell r="H1381">
            <v>2.5</v>
          </cell>
          <cell r="J1381">
            <v>10</v>
          </cell>
          <cell r="L1381">
            <v>-10</v>
          </cell>
        </row>
        <row r="1382">
          <cell r="B1382" t="str">
            <v>TD2</v>
          </cell>
          <cell r="C1382" t="str">
            <v>Nos</v>
          </cell>
          <cell r="D1382">
            <v>-1</v>
          </cell>
          <cell r="E1382">
            <v>1</v>
          </cell>
          <cell r="G1382">
            <v>1</v>
          </cell>
          <cell r="H1382">
            <v>2.2999999999999998</v>
          </cell>
          <cell r="J1382">
            <v>2.2999999999999998</v>
          </cell>
          <cell r="L1382">
            <v>-2.2999999999999998</v>
          </cell>
        </row>
        <row r="1383">
          <cell r="B1383" t="str">
            <v>TD2</v>
          </cell>
          <cell r="C1383" t="str">
            <v>Nos</v>
          </cell>
          <cell r="D1383">
            <v>-1</v>
          </cell>
          <cell r="E1383">
            <v>1</v>
          </cell>
          <cell r="G1383">
            <v>1</v>
          </cell>
          <cell r="H1383">
            <v>2.2999999999999998</v>
          </cell>
          <cell r="J1383">
            <v>2.2999999999999998</v>
          </cell>
          <cell r="L1383">
            <v>-2.2999999999999998</v>
          </cell>
        </row>
        <row r="1384">
          <cell r="B1384" t="str">
            <v>GD2</v>
          </cell>
          <cell r="C1384" t="str">
            <v>Nos</v>
          </cell>
          <cell r="D1384">
            <v>-1</v>
          </cell>
          <cell r="E1384">
            <v>1</v>
          </cell>
          <cell r="G1384">
            <v>1.8</v>
          </cell>
          <cell r="H1384">
            <v>2.5</v>
          </cell>
          <cell r="J1384">
            <v>4.5</v>
          </cell>
          <cell r="L1384">
            <v>-4.5</v>
          </cell>
        </row>
        <row r="1385">
          <cell r="B1385" t="str">
            <v>TD3</v>
          </cell>
          <cell r="C1385" t="str">
            <v>Nos</v>
          </cell>
          <cell r="D1385">
            <v>-1</v>
          </cell>
          <cell r="E1385">
            <v>1</v>
          </cell>
          <cell r="G1385">
            <v>0.85</v>
          </cell>
          <cell r="H1385">
            <v>2.2999999999999998</v>
          </cell>
          <cell r="J1385">
            <v>1.9549999999999998</v>
          </cell>
          <cell r="L1385">
            <v>-1.9549999999999998</v>
          </cell>
        </row>
        <row r="1386">
          <cell r="B1386" t="str">
            <v>AW08</v>
          </cell>
          <cell r="C1386" t="str">
            <v>Nos</v>
          </cell>
          <cell r="D1386">
            <v>-1</v>
          </cell>
          <cell r="E1386">
            <v>1</v>
          </cell>
          <cell r="G1386">
            <v>2.1</v>
          </cell>
          <cell r="H1386">
            <v>1.95</v>
          </cell>
          <cell r="J1386">
            <v>4.0949999999999998</v>
          </cell>
          <cell r="L1386">
            <v>-4.0949999999999998</v>
          </cell>
        </row>
        <row r="1387">
          <cell r="B1387" t="str">
            <v>GD3</v>
          </cell>
          <cell r="C1387" t="str">
            <v>Nos</v>
          </cell>
          <cell r="D1387">
            <v>-1</v>
          </cell>
          <cell r="E1387">
            <v>1</v>
          </cell>
          <cell r="G1387">
            <v>3</v>
          </cell>
          <cell r="H1387">
            <v>2.5</v>
          </cell>
          <cell r="J1387">
            <v>7.5</v>
          </cell>
          <cell r="L1387">
            <v>-7.5</v>
          </cell>
        </row>
        <row r="1389">
          <cell r="A1389" t="str">
            <v>1.V</v>
          </cell>
          <cell r="B1389" t="str">
            <v>External plastering</v>
          </cell>
          <cell r="C1389" t="str">
            <v>m2</v>
          </cell>
          <cell r="L1389">
            <v>208.46420000000003</v>
          </cell>
        </row>
        <row r="1390">
          <cell r="B1390" t="str">
            <v>EXTERNAL PLASTERING</v>
          </cell>
          <cell r="D1390">
            <v>1</v>
          </cell>
          <cell r="E1390">
            <v>1</v>
          </cell>
          <cell r="F1390">
            <v>77.316000000000003</v>
          </cell>
          <cell r="H1390">
            <v>3.45</v>
          </cell>
          <cell r="L1390">
            <v>266.74020000000002</v>
          </cell>
        </row>
        <row r="1391">
          <cell r="B1391" t="str">
            <v>GD2</v>
          </cell>
          <cell r="C1391" t="str">
            <v>Nos</v>
          </cell>
          <cell r="D1391">
            <v>-1</v>
          </cell>
          <cell r="E1391">
            <v>1</v>
          </cell>
          <cell r="G1391">
            <v>1.8</v>
          </cell>
          <cell r="H1391">
            <v>2.5</v>
          </cell>
          <cell r="J1391">
            <v>4.5</v>
          </cell>
          <cell r="L1391">
            <v>-4.5</v>
          </cell>
        </row>
        <row r="1392">
          <cell r="B1392" t="str">
            <v>AW07</v>
          </cell>
          <cell r="C1392" t="str">
            <v>Nos</v>
          </cell>
          <cell r="D1392">
            <v>-1</v>
          </cell>
          <cell r="E1392">
            <v>1</v>
          </cell>
          <cell r="G1392">
            <v>2.4</v>
          </cell>
          <cell r="H1392">
            <v>1.95</v>
          </cell>
          <cell r="J1392">
            <v>4.68</v>
          </cell>
          <cell r="L1392">
            <v>-4.68</v>
          </cell>
        </row>
        <row r="1393">
          <cell r="B1393" t="str">
            <v>AW09</v>
          </cell>
          <cell r="C1393" t="str">
            <v>Nos</v>
          </cell>
          <cell r="D1393">
            <v>-1</v>
          </cell>
          <cell r="E1393">
            <v>1</v>
          </cell>
          <cell r="G1393">
            <v>1.8</v>
          </cell>
          <cell r="H1393">
            <v>1.95</v>
          </cell>
          <cell r="J1393">
            <v>3.51</v>
          </cell>
          <cell r="L1393">
            <v>-3.51</v>
          </cell>
        </row>
        <row r="1394">
          <cell r="B1394" t="str">
            <v>AW10</v>
          </cell>
          <cell r="C1394" t="str">
            <v>Nos</v>
          </cell>
          <cell r="D1394">
            <v>-1</v>
          </cell>
          <cell r="E1394">
            <v>1</v>
          </cell>
          <cell r="G1394">
            <v>0.78</v>
          </cell>
          <cell r="H1394">
            <v>1.95</v>
          </cell>
          <cell r="J1394">
            <v>1.5209999999999999</v>
          </cell>
          <cell r="L1394">
            <v>-1.5209999999999999</v>
          </cell>
        </row>
        <row r="1395">
          <cell r="B1395" t="str">
            <v>GD3</v>
          </cell>
          <cell r="C1395" t="str">
            <v>Nos</v>
          </cell>
          <cell r="D1395">
            <v>-1</v>
          </cell>
          <cell r="E1395">
            <v>1</v>
          </cell>
          <cell r="G1395">
            <v>3</v>
          </cell>
          <cell r="H1395">
            <v>2.5</v>
          </cell>
          <cell r="J1395">
            <v>7.5</v>
          </cell>
          <cell r="L1395">
            <v>-7.5</v>
          </cell>
        </row>
        <row r="1396">
          <cell r="B1396" t="str">
            <v>AW08</v>
          </cell>
          <cell r="C1396" t="str">
            <v>Nos</v>
          </cell>
          <cell r="D1396">
            <v>-1</v>
          </cell>
          <cell r="E1396">
            <v>1</v>
          </cell>
          <cell r="G1396">
            <v>2.1</v>
          </cell>
          <cell r="H1396">
            <v>1.95</v>
          </cell>
          <cell r="J1396">
            <v>4.0949999999999998</v>
          </cell>
          <cell r="L1396">
            <v>-4.0949999999999998</v>
          </cell>
        </row>
        <row r="1397">
          <cell r="B1397" t="str">
            <v>GD2</v>
          </cell>
          <cell r="C1397" t="str">
            <v>Nos</v>
          </cell>
          <cell r="D1397">
            <v>-1</v>
          </cell>
          <cell r="E1397">
            <v>1</v>
          </cell>
          <cell r="G1397">
            <v>1.8</v>
          </cell>
          <cell r="H1397">
            <v>2.5</v>
          </cell>
          <cell r="J1397">
            <v>4.5</v>
          </cell>
          <cell r="L1397">
            <v>-4.5</v>
          </cell>
        </row>
        <row r="1398">
          <cell r="B1398" t="str">
            <v>GD4</v>
          </cell>
          <cell r="C1398" t="str">
            <v>Nos</v>
          </cell>
          <cell r="D1398">
            <v>-1</v>
          </cell>
          <cell r="E1398">
            <v>1</v>
          </cell>
          <cell r="G1398">
            <v>4</v>
          </cell>
          <cell r="H1398">
            <v>2.5</v>
          </cell>
          <cell r="J1398">
            <v>10</v>
          </cell>
          <cell r="L1398">
            <v>-10</v>
          </cell>
        </row>
        <row r="1399">
          <cell r="B1399" t="str">
            <v>AW11</v>
          </cell>
          <cell r="C1399" t="str">
            <v>Nos</v>
          </cell>
          <cell r="D1399">
            <v>-1</v>
          </cell>
          <cell r="E1399">
            <v>1</v>
          </cell>
          <cell r="G1399">
            <v>3.75</v>
          </cell>
          <cell r="H1399">
            <v>2.5</v>
          </cell>
          <cell r="J1399">
            <v>9.375</v>
          </cell>
          <cell r="L1399">
            <v>-9.375</v>
          </cell>
        </row>
        <row r="1400">
          <cell r="B1400" t="str">
            <v>AW08</v>
          </cell>
          <cell r="C1400" t="str">
            <v>Nos</v>
          </cell>
          <cell r="D1400">
            <v>-1</v>
          </cell>
          <cell r="E1400">
            <v>1</v>
          </cell>
          <cell r="G1400">
            <v>2.1</v>
          </cell>
          <cell r="H1400">
            <v>1.95</v>
          </cell>
          <cell r="J1400">
            <v>4.0949999999999998</v>
          </cell>
          <cell r="L1400">
            <v>-4.0949999999999998</v>
          </cell>
        </row>
        <row r="1401">
          <cell r="B1401" t="str">
            <v>GD2</v>
          </cell>
          <cell r="C1401" t="str">
            <v>Nos</v>
          </cell>
          <cell r="D1401">
            <v>-1</v>
          </cell>
          <cell r="E1401">
            <v>1</v>
          </cell>
          <cell r="G1401">
            <v>1.8</v>
          </cell>
          <cell r="H1401">
            <v>2.5</v>
          </cell>
          <cell r="J1401">
            <v>4.5</v>
          </cell>
          <cell r="L1401">
            <v>-4.5</v>
          </cell>
        </row>
        <row r="1403">
          <cell r="B1403" t="str">
            <v>1.1.3 SECOND FLOOR</v>
          </cell>
        </row>
        <row r="1405">
          <cell r="B1405" t="str">
            <v>Brick wall built in clay bricks, in cement and send mortar reinforced with rebar reinforcement drill into the concrete column/wall</v>
          </cell>
        </row>
        <row r="1407">
          <cell r="A1407" t="str">
            <v>1.W</v>
          </cell>
          <cell r="B1407" t="str">
            <v xml:space="preserve">BW-80A - 80cm thick Brick wall </v>
          </cell>
          <cell r="L1407">
            <v>152.45755</v>
          </cell>
        </row>
        <row r="1408">
          <cell r="B1408" t="str">
            <v>BW-80A</v>
          </cell>
          <cell r="D1408">
            <v>1</v>
          </cell>
          <cell r="E1408">
            <v>1</v>
          </cell>
          <cell r="F1408">
            <v>0.2</v>
          </cell>
          <cell r="H1408">
            <v>3.45</v>
          </cell>
          <cell r="L1408">
            <v>0.69000000000000006</v>
          </cell>
        </row>
        <row r="1409">
          <cell r="B1409" t="str">
            <v>BW-80A</v>
          </cell>
          <cell r="D1409">
            <v>1</v>
          </cell>
          <cell r="E1409">
            <v>1</v>
          </cell>
          <cell r="F1409">
            <v>0.6</v>
          </cell>
          <cell r="H1409">
            <v>3.45</v>
          </cell>
          <cell r="L1409">
            <v>2.0699999999999998</v>
          </cell>
        </row>
        <row r="1410">
          <cell r="B1410" t="str">
            <v>BW-80A</v>
          </cell>
          <cell r="D1410">
            <v>1</v>
          </cell>
          <cell r="E1410">
            <v>1</v>
          </cell>
          <cell r="F1410">
            <v>0.2</v>
          </cell>
          <cell r="H1410">
            <v>3.45</v>
          </cell>
          <cell r="L1410">
            <v>0.69000000000000006</v>
          </cell>
        </row>
        <row r="1411">
          <cell r="B1411" t="str">
            <v>BW-80A</v>
          </cell>
          <cell r="D1411">
            <v>1</v>
          </cell>
          <cell r="E1411">
            <v>1</v>
          </cell>
          <cell r="F1411">
            <v>1.4870000000000001</v>
          </cell>
          <cell r="H1411">
            <v>3.45</v>
          </cell>
          <cell r="L1411">
            <v>5.1301500000000004</v>
          </cell>
        </row>
        <row r="1412">
          <cell r="B1412" t="str">
            <v>BW-80A</v>
          </cell>
          <cell r="D1412">
            <v>1</v>
          </cell>
          <cell r="E1412">
            <v>1</v>
          </cell>
          <cell r="F1412">
            <v>0.52200000000000002</v>
          </cell>
          <cell r="H1412">
            <v>3.45</v>
          </cell>
          <cell r="L1412">
            <v>1.8009000000000002</v>
          </cell>
        </row>
        <row r="1413">
          <cell r="B1413" t="str">
            <v>BW-80A</v>
          </cell>
          <cell r="D1413">
            <v>1</v>
          </cell>
          <cell r="E1413">
            <v>1</v>
          </cell>
          <cell r="F1413">
            <v>20.149999999999999</v>
          </cell>
          <cell r="H1413">
            <v>3.45</v>
          </cell>
          <cell r="L1413">
            <v>69.517499999999998</v>
          </cell>
        </row>
        <row r="1414">
          <cell r="B1414" t="str">
            <v>BW-80A</v>
          </cell>
          <cell r="D1414">
            <v>1</v>
          </cell>
          <cell r="E1414">
            <v>1</v>
          </cell>
          <cell r="F1414">
            <v>19</v>
          </cell>
          <cell r="H1414">
            <v>3.45</v>
          </cell>
          <cell r="L1414">
            <v>65.55</v>
          </cell>
        </row>
        <row r="1415">
          <cell r="B1415" t="str">
            <v>BW-80A</v>
          </cell>
          <cell r="D1415">
            <v>1</v>
          </cell>
          <cell r="E1415">
            <v>1</v>
          </cell>
          <cell r="F1415">
            <v>0.42</v>
          </cell>
          <cell r="H1415">
            <v>3.45</v>
          </cell>
          <cell r="L1415">
            <v>1.4490000000000001</v>
          </cell>
        </row>
        <row r="1416">
          <cell r="B1416" t="str">
            <v>BW-80A</v>
          </cell>
          <cell r="D1416">
            <v>1</v>
          </cell>
          <cell r="E1416">
            <v>1</v>
          </cell>
          <cell r="F1416">
            <v>0.35</v>
          </cell>
          <cell r="H1416">
            <v>3.45</v>
          </cell>
          <cell r="L1416">
            <v>1.2075</v>
          </cell>
        </row>
        <row r="1417">
          <cell r="B1417" t="str">
            <v>BW-80A</v>
          </cell>
          <cell r="D1417">
            <v>1</v>
          </cell>
          <cell r="E1417">
            <v>1</v>
          </cell>
          <cell r="F1417">
            <v>0.56000000000000005</v>
          </cell>
          <cell r="H1417">
            <v>3.45</v>
          </cell>
          <cell r="L1417">
            <v>1.9320000000000004</v>
          </cell>
        </row>
        <row r="1418">
          <cell r="B1418" t="str">
            <v>BW-80A</v>
          </cell>
          <cell r="D1418">
            <v>1</v>
          </cell>
          <cell r="E1418">
            <v>1</v>
          </cell>
          <cell r="F1418">
            <v>5.25</v>
          </cell>
          <cell r="H1418">
            <v>3.45</v>
          </cell>
          <cell r="L1418">
            <v>18.112500000000001</v>
          </cell>
        </row>
        <row r="1419">
          <cell r="B1419" t="str">
            <v>BW-80A</v>
          </cell>
          <cell r="D1419">
            <v>1</v>
          </cell>
          <cell r="E1419">
            <v>1</v>
          </cell>
          <cell r="F1419">
            <v>0.3</v>
          </cell>
          <cell r="H1419">
            <v>3.45</v>
          </cell>
          <cell r="L1419">
            <v>1.0349999999999999</v>
          </cell>
        </row>
        <row r="1420">
          <cell r="B1420" t="str">
            <v>BW-80A</v>
          </cell>
          <cell r="D1420">
            <v>1</v>
          </cell>
          <cell r="E1420">
            <v>1</v>
          </cell>
          <cell r="F1420">
            <v>6.34</v>
          </cell>
          <cell r="H1420">
            <v>3.45</v>
          </cell>
          <cell r="L1420">
            <v>21.873000000000001</v>
          </cell>
        </row>
        <row r="1421">
          <cell r="B1421" t="str">
            <v>GD2</v>
          </cell>
          <cell r="C1421" t="str">
            <v>Nos</v>
          </cell>
          <cell r="D1421">
            <v>-1</v>
          </cell>
          <cell r="E1421">
            <v>1</v>
          </cell>
          <cell r="G1421">
            <v>1.8</v>
          </cell>
          <cell r="H1421">
            <v>2.5</v>
          </cell>
          <cell r="J1421">
            <v>4.5</v>
          </cell>
          <cell r="L1421">
            <v>-4.5</v>
          </cell>
        </row>
        <row r="1422">
          <cell r="B1422" t="str">
            <v>GD2</v>
          </cell>
          <cell r="C1422" t="str">
            <v>Nos</v>
          </cell>
          <cell r="D1422">
            <v>-1</v>
          </cell>
          <cell r="E1422">
            <v>1</v>
          </cell>
          <cell r="G1422">
            <v>1.8</v>
          </cell>
          <cell r="H1422">
            <v>2.5</v>
          </cell>
          <cell r="J1422">
            <v>4.5</v>
          </cell>
          <cell r="L1422">
            <v>-4.5</v>
          </cell>
        </row>
        <row r="1423">
          <cell r="B1423" t="str">
            <v>AW13</v>
          </cell>
          <cell r="C1423" t="str">
            <v>Nos</v>
          </cell>
          <cell r="D1423">
            <v>-1</v>
          </cell>
          <cell r="E1423">
            <v>1</v>
          </cell>
          <cell r="G1423">
            <v>2</v>
          </cell>
          <cell r="H1423">
            <v>2.4</v>
          </cell>
          <cell r="J1423">
            <v>4.8</v>
          </cell>
          <cell r="L1423">
            <v>-4.8</v>
          </cell>
        </row>
        <row r="1424">
          <cell r="B1424" t="str">
            <v>AW13</v>
          </cell>
          <cell r="C1424" t="str">
            <v>Nos</v>
          </cell>
          <cell r="D1424">
            <v>-1</v>
          </cell>
          <cell r="E1424">
            <v>1</v>
          </cell>
          <cell r="G1424">
            <v>2</v>
          </cell>
          <cell r="H1424">
            <v>2.4</v>
          </cell>
          <cell r="J1424">
            <v>4.8</v>
          </cell>
          <cell r="L1424">
            <v>-4.8</v>
          </cell>
        </row>
        <row r="1425">
          <cell r="B1425" t="str">
            <v>GD4</v>
          </cell>
          <cell r="C1425" t="str">
            <v>Nos</v>
          </cell>
          <cell r="D1425">
            <v>-1</v>
          </cell>
          <cell r="E1425">
            <v>1</v>
          </cell>
          <cell r="G1425">
            <v>4</v>
          </cell>
          <cell r="H1425">
            <v>2.5</v>
          </cell>
          <cell r="J1425">
            <v>10</v>
          </cell>
          <cell r="L1425">
            <v>-10</v>
          </cell>
        </row>
        <row r="1426">
          <cell r="B1426" t="str">
            <v>GD4</v>
          </cell>
          <cell r="C1426" t="str">
            <v>Nos</v>
          </cell>
          <cell r="D1426">
            <v>-1</v>
          </cell>
          <cell r="E1426">
            <v>1</v>
          </cell>
          <cell r="G1426">
            <v>4</v>
          </cell>
          <cell r="H1426">
            <v>2.5</v>
          </cell>
          <cell r="J1426">
            <v>10</v>
          </cell>
          <cell r="L1426">
            <v>-10</v>
          </cell>
        </row>
        <row r="1428">
          <cell r="A1428" t="str">
            <v>1.X</v>
          </cell>
          <cell r="B1428" t="str">
            <v>BW-160B - 160cm thick Brick wall</v>
          </cell>
          <cell r="C1428" t="str">
            <v>m2</v>
          </cell>
          <cell r="L1428">
            <v>63.809000000000012</v>
          </cell>
        </row>
        <row r="1429">
          <cell r="B1429" t="str">
            <v>BW-160B</v>
          </cell>
          <cell r="D1429">
            <v>1</v>
          </cell>
          <cell r="E1429">
            <v>1</v>
          </cell>
          <cell r="F1429">
            <v>1.52</v>
          </cell>
          <cell r="H1429">
            <v>3.45</v>
          </cell>
          <cell r="L1429">
            <v>5.2440000000000007</v>
          </cell>
        </row>
        <row r="1430">
          <cell r="B1430" t="str">
            <v>BW-160B</v>
          </cell>
          <cell r="D1430">
            <v>1</v>
          </cell>
          <cell r="E1430">
            <v>1</v>
          </cell>
          <cell r="F1430">
            <v>6.07</v>
          </cell>
          <cell r="H1430">
            <v>3.45</v>
          </cell>
          <cell r="L1430">
            <v>20.941500000000001</v>
          </cell>
        </row>
        <row r="1431">
          <cell r="B1431" t="str">
            <v>BW-160B</v>
          </cell>
          <cell r="D1431">
            <v>1</v>
          </cell>
          <cell r="E1431">
            <v>1</v>
          </cell>
          <cell r="F1431">
            <v>2.9</v>
          </cell>
          <cell r="H1431">
            <v>3.45</v>
          </cell>
          <cell r="L1431">
            <v>10.005000000000001</v>
          </cell>
        </row>
        <row r="1432">
          <cell r="B1432" t="str">
            <v>BW-160B</v>
          </cell>
          <cell r="D1432">
            <v>1</v>
          </cell>
          <cell r="E1432">
            <v>1</v>
          </cell>
          <cell r="F1432">
            <v>6.07</v>
          </cell>
          <cell r="H1432">
            <v>3.45</v>
          </cell>
          <cell r="L1432">
            <v>20.941500000000001</v>
          </cell>
        </row>
        <row r="1433">
          <cell r="B1433" t="str">
            <v>BW-160B</v>
          </cell>
          <cell r="D1433">
            <v>1</v>
          </cell>
          <cell r="E1433">
            <v>1</v>
          </cell>
          <cell r="F1433">
            <v>1.82</v>
          </cell>
          <cell r="H1433">
            <v>3.45</v>
          </cell>
          <cell r="L1433">
            <v>6.2790000000000008</v>
          </cell>
        </row>
        <row r="1434">
          <cell r="B1434" t="str">
            <v>BW-160B</v>
          </cell>
          <cell r="D1434">
            <v>1</v>
          </cell>
          <cell r="E1434">
            <v>1</v>
          </cell>
          <cell r="F1434">
            <v>0.45</v>
          </cell>
          <cell r="H1434">
            <v>3.45</v>
          </cell>
          <cell r="L1434">
            <v>1.5525000000000002</v>
          </cell>
        </row>
        <row r="1435">
          <cell r="B1435" t="str">
            <v>BW-160B</v>
          </cell>
          <cell r="D1435">
            <v>1</v>
          </cell>
          <cell r="E1435">
            <v>1</v>
          </cell>
          <cell r="F1435">
            <v>1.97</v>
          </cell>
          <cell r="H1435">
            <v>3.45</v>
          </cell>
          <cell r="L1435">
            <v>6.7965</v>
          </cell>
        </row>
        <row r="1436">
          <cell r="B1436" t="str">
            <v>BW-160B</v>
          </cell>
          <cell r="D1436">
            <v>1</v>
          </cell>
          <cell r="E1436">
            <v>1</v>
          </cell>
          <cell r="F1436">
            <v>0.62</v>
          </cell>
          <cell r="H1436">
            <v>3.45</v>
          </cell>
          <cell r="L1436">
            <v>2.1390000000000002</v>
          </cell>
        </row>
        <row r="1437">
          <cell r="B1437" t="str">
            <v>TD2</v>
          </cell>
          <cell r="C1437" t="str">
            <v>Nos</v>
          </cell>
          <cell r="D1437">
            <v>-1</v>
          </cell>
          <cell r="E1437">
            <v>1</v>
          </cell>
          <cell r="G1437">
            <v>1</v>
          </cell>
          <cell r="H1437">
            <v>2.2999999999999998</v>
          </cell>
          <cell r="J1437">
            <v>2.2999999999999998</v>
          </cell>
          <cell r="L1437">
            <v>-2.2999999999999998</v>
          </cell>
        </row>
        <row r="1438">
          <cell r="B1438" t="str">
            <v>TD4</v>
          </cell>
          <cell r="C1438" t="str">
            <v>Nos</v>
          </cell>
          <cell r="D1438">
            <v>-1</v>
          </cell>
          <cell r="E1438">
            <v>1</v>
          </cell>
          <cell r="G1438">
            <v>1.3</v>
          </cell>
          <cell r="H1438">
            <v>2.2999999999999998</v>
          </cell>
          <cell r="J1438">
            <v>2.9899999999999998</v>
          </cell>
          <cell r="L1438">
            <v>-2.9899999999999998</v>
          </cell>
        </row>
        <row r="1439">
          <cell r="B1439" t="str">
            <v>AW16</v>
          </cell>
          <cell r="C1439" t="str">
            <v>Nos</v>
          </cell>
          <cell r="D1439">
            <v>-1</v>
          </cell>
          <cell r="E1439">
            <v>1</v>
          </cell>
          <cell r="G1439">
            <v>2</v>
          </cell>
          <cell r="H1439">
            <v>2.4</v>
          </cell>
          <cell r="J1439">
            <v>4.8</v>
          </cell>
          <cell r="L1439">
            <v>-4.8</v>
          </cell>
        </row>
        <row r="1441">
          <cell r="A1441" t="str">
            <v>1.Y</v>
          </cell>
          <cell r="B1441" t="str">
            <v>BW-250B - 250cm thick Brick wall</v>
          </cell>
          <cell r="C1441" t="str">
            <v>m2</v>
          </cell>
          <cell r="L1441">
            <v>138.73049999999995</v>
          </cell>
        </row>
        <row r="1442">
          <cell r="B1442" t="str">
            <v>BW-250B</v>
          </cell>
          <cell r="D1442">
            <v>1</v>
          </cell>
          <cell r="E1442">
            <v>1</v>
          </cell>
          <cell r="F1442">
            <v>3.68</v>
          </cell>
          <cell r="H1442">
            <v>3.45</v>
          </cell>
          <cell r="L1442">
            <v>12.696000000000002</v>
          </cell>
        </row>
        <row r="1443">
          <cell r="B1443" t="str">
            <v>BW-250B</v>
          </cell>
          <cell r="D1443">
            <v>1</v>
          </cell>
          <cell r="E1443">
            <v>1</v>
          </cell>
          <cell r="F1443">
            <v>3.55</v>
          </cell>
          <cell r="H1443">
            <v>3.45</v>
          </cell>
          <cell r="L1443">
            <v>12.2475</v>
          </cell>
        </row>
        <row r="1444">
          <cell r="B1444" t="str">
            <v>BW-250B</v>
          </cell>
          <cell r="D1444">
            <v>1</v>
          </cell>
          <cell r="E1444">
            <v>1</v>
          </cell>
          <cell r="F1444">
            <v>5.625</v>
          </cell>
          <cell r="H1444">
            <v>3.45</v>
          </cell>
          <cell r="L1444">
            <v>19.40625</v>
          </cell>
        </row>
        <row r="1445">
          <cell r="B1445" t="str">
            <v>BW-250B</v>
          </cell>
          <cell r="D1445">
            <v>1</v>
          </cell>
          <cell r="E1445">
            <v>1</v>
          </cell>
          <cell r="F1445">
            <v>5.125</v>
          </cell>
          <cell r="H1445">
            <v>3.45</v>
          </cell>
          <cell r="L1445">
            <v>17.681250000000002</v>
          </cell>
        </row>
        <row r="1446">
          <cell r="B1446" t="str">
            <v>BW-250B</v>
          </cell>
          <cell r="D1446">
            <v>1</v>
          </cell>
          <cell r="E1446">
            <v>1</v>
          </cell>
          <cell r="F1446">
            <v>8</v>
          </cell>
          <cell r="H1446">
            <v>3.45</v>
          </cell>
          <cell r="L1446">
            <v>27.6</v>
          </cell>
        </row>
        <row r="1447">
          <cell r="B1447" t="str">
            <v>BW-250B</v>
          </cell>
          <cell r="D1447">
            <v>1</v>
          </cell>
          <cell r="E1447">
            <v>1</v>
          </cell>
          <cell r="F1447">
            <v>4.125</v>
          </cell>
          <cell r="H1447">
            <v>3.45</v>
          </cell>
          <cell r="L1447">
            <v>14.231250000000001</v>
          </cell>
        </row>
        <row r="1448">
          <cell r="B1448" t="str">
            <v>BW-250B</v>
          </cell>
          <cell r="D1448">
            <v>1</v>
          </cell>
          <cell r="E1448">
            <v>1</v>
          </cell>
          <cell r="F1448">
            <v>7.75</v>
          </cell>
          <cell r="H1448">
            <v>3.45</v>
          </cell>
          <cell r="L1448">
            <v>26.737500000000001</v>
          </cell>
        </row>
        <row r="1449">
          <cell r="B1449" t="str">
            <v>BW-250B</v>
          </cell>
          <cell r="D1449">
            <v>1</v>
          </cell>
          <cell r="E1449">
            <v>1</v>
          </cell>
          <cell r="F1449">
            <v>4.125</v>
          </cell>
          <cell r="H1449">
            <v>3.45</v>
          </cell>
          <cell r="L1449">
            <v>14.231250000000001</v>
          </cell>
        </row>
        <row r="1450">
          <cell r="B1450" t="str">
            <v>BW-250B</v>
          </cell>
          <cell r="D1450">
            <v>1</v>
          </cell>
          <cell r="E1450">
            <v>1</v>
          </cell>
          <cell r="F1450">
            <v>8</v>
          </cell>
          <cell r="H1450">
            <v>3.45</v>
          </cell>
          <cell r="L1450">
            <v>27.6</v>
          </cell>
        </row>
        <row r="1451">
          <cell r="B1451" t="str">
            <v>BW-250B</v>
          </cell>
          <cell r="D1451">
            <v>1</v>
          </cell>
          <cell r="E1451">
            <v>1</v>
          </cell>
          <cell r="F1451">
            <v>5.75</v>
          </cell>
          <cell r="H1451">
            <v>3.45</v>
          </cell>
          <cell r="L1451">
            <v>19.837500000000002</v>
          </cell>
        </row>
        <row r="1452">
          <cell r="B1452" t="str">
            <v>BW-250B</v>
          </cell>
          <cell r="D1452">
            <v>1</v>
          </cell>
          <cell r="E1452">
            <v>1</v>
          </cell>
          <cell r="F1452">
            <v>2.46</v>
          </cell>
          <cell r="H1452">
            <v>3.45</v>
          </cell>
          <cell r="L1452">
            <v>8.4870000000000001</v>
          </cell>
        </row>
        <row r="1453">
          <cell r="B1453" t="str">
            <v>AW16</v>
          </cell>
          <cell r="C1453" t="str">
            <v>Nos</v>
          </cell>
          <cell r="D1453">
            <v>-1</v>
          </cell>
          <cell r="E1453">
            <v>1</v>
          </cell>
          <cell r="G1453">
            <v>2</v>
          </cell>
          <cell r="H1453">
            <v>2.4</v>
          </cell>
          <cell r="J1453">
            <v>4.8</v>
          </cell>
          <cell r="L1453">
            <v>-4.8</v>
          </cell>
        </row>
        <row r="1454">
          <cell r="B1454" t="str">
            <v>AW11</v>
          </cell>
          <cell r="C1454" t="str">
            <v>Nos</v>
          </cell>
          <cell r="D1454">
            <v>-1</v>
          </cell>
          <cell r="E1454">
            <v>1</v>
          </cell>
          <cell r="G1454">
            <v>3.75</v>
          </cell>
          <cell r="H1454">
            <v>2.5</v>
          </cell>
          <cell r="J1454">
            <v>9.375</v>
          </cell>
          <cell r="L1454">
            <v>-9.375</v>
          </cell>
        </row>
        <row r="1455">
          <cell r="B1455" t="str">
            <v>GD4</v>
          </cell>
          <cell r="C1455" t="str">
            <v>Nos</v>
          </cell>
          <cell r="D1455">
            <v>-1</v>
          </cell>
          <cell r="E1455">
            <v>1</v>
          </cell>
          <cell r="G1455">
            <v>4</v>
          </cell>
          <cell r="H1455">
            <v>2.5</v>
          </cell>
          <cell r="J1455">
            <v>10</v>
          </cell>
          <cell r="L1455">
            <v>-10</v>
          </cell>
        </row>
        <row r="1456">
          <cell r="B1456" t="str">
            <v>GD2</v>
          </cell>
          <cell r="C1456" t="str">
            <v>Nos</v>
          </cell>
          <cell r="D1456">
            <v>-1</v>
          </cell>
          <cell r="E1456">
            <v>1</v>
          </cell>
          <cell r="G1456">
            <v>1.8</v>
          </cell>
          <cell r="H1456">
            <v>2.5</v>
          </cell>
          <cell r="J1456">
            <v>4.5</v>
          </cell>
          <cell r="L1456">
            <v>-4.5</v>
          </cell>
        </row>
        <row r="1457">
          <cell r="B1457" t="str">
            <v>AW14</v>
          </cell>
          <cell r="C1457" t="str">
            <v>Nos</v>
          </cell>
          <cell r="D1457">
            <v>-1</v>
          </cell>
          <cell r="E1457">
            <v>1</v>
          </cell>
          <cell r="G1457">
            <v>3.5</v>
          </cell>
          <cell r="H1457">
            <v>2.4</v>
          </cell>
          <cell r="J1457">
            <v>8.4</v>
          </cell>
          <cell r="L1457">
            <v>-8.4</v>
          </cell>
        </row>
        <row r="1458">
          <cell r="B1458" t="str">
            <v>AW15</v>
          </cell>
          <cell r="C1458" t="str">
            <v>Nos</v>
          </cell>
          <cell r="D1458">
            <v>-1</v>
          </cell>
          <cell r="E1458">
            <v>1</v>
          </cell>
          <cell r="G1458">
            <v>4.75</v>
          </cell>
          <cell r="H1458">
            <v>2.4</v>
          </cell>
          <cell r="J1458">
            <v>11.4</v>
          </cell>
          <cell r="L1458">
            <v>-11.4</v>
          </cell>
        </row>
        <row r="1459">
          <cell r="B1459" t="str">
            <v>GD5</v>
          </cell>
          <cell r="C1459" t="str">
            <v>Nos</v>
          </cell>
          <cell r="D1459">
            <v>-1</v>
          </cell>
          <cell r="E1459">
            <v>1</v>
          </cell>
          <cell r="G1459">
            <v>3.5</v>
          </cell>
          <cell r="H1459">
            <v>2.5</v>
          </cell>
          <cell r="J1459">
            <v>8.75</v>
          </cell>
          <cell r="L1459">
            <v>-8.75</v>
          </cell>
        </row>
        <row r="1460">
          <cell r="B1460" t="str">
            <v>AW16</v>
          </cell>
          <cell r="C1460" t="str">
            <v>Nos</v>
          </cell>
          <cell r="D1460">
            <v>-1</v>
          </cell>
          <cell r="E1460">
            <v>1</v>
          </cell>
          <cell r="G1460">
            <v>2</v>
          </cell>
          <cell r="H1460">
            <v>2.4</v>
          </cell>
          <cell r="J1460">
            <v>4.8</v>
          </cell>
          <cell r="L1460">
            <v>-4.8</v>
          </cell>
        </row>
        <row r="1462">
          <cell r="B1462" t="str">
            <v>15mm thick cement and sand plaster, mixed with approved mortar admixture, including trowelling</v>
          </cell>
        </row>
        <row r="1464">
          <cell r="A1464" t="str">
            <v>1.Z</v>
          </cell>
          <cell r="B1464" t="str">
            <v xml:space="preserve">Internal plastering </v>
          </cell>
          <cell r="C1464" t="str">
            <v>m2</v>
          </cell>
          <cell r="L1464">
            <v>366.30444999999997</v>
          </cell>
        </row>
        <row r="1465">
          <cell r="B1465" t="str">
            <v>INTERNAL PLASTERING</v>
          </cell>
          <cell r="D1465">
            <v>1</v>
          </cell>
          <cell r="E1465">
            <v>1</v>
          </cell>
          <cell r="F1465">
            <v>17.059999999999999</v>
          </cell>
          <cell r="H1465">
            <v>3.45</v>
          </cell>
          <cell r="L1465">
            <v>58.856999999999999</v>
          </cell>
        </row>
        <row r="1466">
          <cell r="B1466" t="str">
            <v>INTERNAL PLASTERING</v>
          </cell>
          <cell r="D1466">
            <v>1</v>
          </cell>
          <cell r="E1466">
            <v>1</v>
          </cell>
          <cell r="F1466">
            <v>13.91</v>
          </cell>
          <cell r="H1466">
            <v>3.45</v>
          </cell>
          <cell r="L1466">
            <v>47.9895</v>
          </cell>
        </row>
        <row r="1467">
          <cell r="B1467" t="str">
            <v>INTERNAL PLASTERING</v>
          </cell>
          <cell r="D1467">
            <v>1</v>
          </cell>
          <cell r="E1467">
            <v>1</v>
          </cell>
          <cell r="F1467">
            <v>56.9</v>
          </cell>
          <cell r="H1467">
            <v>3.45</v>
          </cell>
          <cell r="L1467">
            <v>196.30500000000001</v>
          </cell>
        </row>
        <row r="1468">
          <cell r="B1468" t="str">
            <v>INTERNAL PLASTERING</v>
          </cell>
          <cell r="D1468">
            <v>1</v>
          </cell>
          <cell r="E1468">
            <v>1</v>
          </cell>
          <cell r="F1468">
            <v>22.97</v>
          </cell>
          <cell r="H1468">
            <v>3.45</v>
          </cell>
          <cell r="L1468">
            <v>79.246499999999997</v>
          </cell>
        </row>
        <row r="1469">
          <cell r="B1469" t="str">
            <v>INTERNAL PLASTERING</v>
          </cell>
          <cell r="D1469">
            <v>1</v>
          </cell>
          <cell r="E1469">
            <v>1</v>
          </cell>
          <cell r="F1469">
            <v>25.041</v>
          </cell>
          <cell r="H1469">
            <v>3.45</v>
          </cell>
          <cell r="L1469">
            <v>86.391450000000006</v>
          </cell>
        </row>
        <row r="1470">
          <cell r="B1470" t="str">
            <v>GD2</v>
          </cell>
          <cell r="C1470" t="str">
            <v>Nos</v>
          </cell>
          <cell r="D1470">
            <v>-1</v>
          </cell>
          <cell r="E1470">
            <v>1</v>
          </cell>
          <cell r="G1470">
            <v>1.8</v>
          </cell>
          <cell r="H1470">
            <v>2.5</v>
          </cell>
          <cell r="J1470">
            <v>4.5</v>
          </cell>
          <cell r="L1470">
            <v>-4.5</v>
          </cell>
        </row>
        <row r="1471">
          <cell r="B1471" t="str">
            <v>AW13</v>
          </cell>
          <cell r="C1471" t="str">
            <v>Nos</v>
          </cell>
          <cell r="D1471">
            <v>-1</v>
          </cell>
          <cell r="E1471">
            <v>1</v>
          </cell>
          <cell r="G1471">
            <v>2</v>
          </cell>
          <cell r="H1471">
            <v>2.4</v>
          </cell>
          <cell r="J1471">
            <v>4.8</v>
          </cell>
          <cell r="L1471">
            <v>-4.8</v>
          </cell>
        </row>
        <row r="1472">
          <cell r="B1472" t="str">
            <v>AW16</v>
          </cell>
          <cell r="C1472" t="str">
            <v>Nos</v>
          </cell>
          <cell r="D1472">
            <v>-1</v>
          </cell>
          <cell r="E1472">
            <v>1</v>
          </cell>
          <cell r="G1472">
            <v>2</v>
          </cell>
          <cell r="H1472">
            <v>2.4</v>
          </cell>
          <cell r="J1472">
            <v>4.8</v>
          </cell>
          <cell r="L1472">
            <v>-4.8</v>
          </cell>
        </row>
        <row r="1473">
          <cell r="B1473" t="str">
            <v>TD4</v>
          </cell>
          <cell r="C1473" t="str">
            <v>Nos</v>
          </cell>
          <cell r="D1473">
            <v>-1</v>
          </cell>
          <cell r="E1473">
            <v>1</v>
          </cell>
          <cell r="G1473">
            <v>1.3</v>
          </cell>
          <cell r="H1473">
            <v>2.2999999999999998</v>
          </cell>
          <cell r="J1473">
            <v>2.9899999999999998</v>
          </cell>
          <cell r="L1473">
            <v>-2.9899999999999998</v>
          </cell>
        </row>
        <row r="1474">
          <cell r="B1474" t="str">
            <v>TD4</v>
          </cell>
          <cell r="C1474" t="str">
            <v>Nos</v>
          </cell>
          <cell r="D1474">
            <v>-1</v>
          </cell>
          <cell r="E1474">
            <v>1</v>
          </cell>
          <cell r="G1474">
            <v>1.3</v>
          </cell>
          <cell r="H1474">
            <v>2.2999999999999998</v>
          </cell>
          <cell r="J1474">
            <v>2.9899999999999998</v>
          </cell>
          <cell r="L1474">
            <v>-2.9899999999999998</v>
          </cell>
        </row>
        <row r="1475">
          <cell r="B1475" t="str">
            <v>AW11</v>
          </cell>
          <cell r="C1475" t="str">
            <v>Nos</v>
          </cell>
          <cell r="D1475">
            <v>-1</v>
          </cell>
          <cell r="E1475">
            <v>1</v>
          </cell>
          <cell r="G1475">
            <v>3.75</v>
          </cell>
          <cell r="H1475">
            <v>2.5</v>
          </cell>
          <cell r="J1475">
            <v>9.375</v>
          </cell>
          <cell r="L1475">
            <v>-9.375</v>
          </cell>
        </row>
        <row r="1476">
          <cell r="B1476" t="str">
            <v>TD4</v>
          </cell>
          <cell r="C1476" t="str">
            <v>Nos</v>
          </cell>
          <cell r="D1476">
            <v>-1</v>
          </cell>
          <cell r="E1476">
            <v>1</v>
          </cell>
          <cell r="G1476">
            <v>1.3</v>
          </cell>
          <cell r="H1476">
            <v>2.2999999999999998</v>
          </cell>
          <cell r="J1476">
            <v>2.9899999999999998</v>
          </cell>
          <cell r="L1476">
            <v>-2.9899999999999998</v>
          </cell>
        </row>
        <row r="1477">
          <cell r="B1477" t="str">
            <v>TD4</v>
          </cell>
          <cell r="C1477" t="str">
            <v>Nos</v>
          </cell>
          <cell r="D1477">
            <v>-1</v>
          </cell>
          <cell r="E1477">
            <v>1</v>
          </cell>
          <cell r="G1477">
            <v>1.3</v>
          </cell>
          <cell r="H1477">
            <v>2.2999999999999998</v>
          </cell>
          <cell r="J1477">
            <v>2.9899999999999998</v>
          </cell>
          <cell r="L1477">
            <v>-2.9899999999999998</v>
          </cell>
        </row>
        <row r="1478">
          <cell r="B1478" t="str">
            <v>GD4</v>
          </cell>
          <cell r="C1478" t="str">
            <v>Nos</v>
          </cell>
          <cell r="D1478">
            <v>-1</v>
          </cell>
          <cell r="E1478">
            <v>1</v>
          </cell>
          <cell r="G1478">
            <v>4</v>
          </cell>
          <cell r="H1478">
            <v>2.5</v>
          </cell>
          <cell r="J1478">
            <v>10</v>
          </cell>
          <cell r="L1478">
            <v>-10</v>
          </cell>
        </row>
        <row r="1479">
          <cell r="B1479" t="str">
            <v>AW16</v>
          </cell>
          <cell r="C1479" t="str">
            <v>Nos</v>
          </cell>
          <cell r="D1479">
            <v>-1</v>
          </cell>
          <cell r="E1479">
            <v>1</v>
          </cell>
          <cell r="G1479">
            <v>2</v>
          </cell>
          <cell r="H1479">
            <v>2.4</v>
          </cell>
          <cell r="J1479">
            <v>4.8</v>
          </cell>
          <cell r="L1479">
            <v>-4.8</v>
          </cell>
        </row>
        <row r="1480">
          <cell r="B1480" t="str">
            <v>GD4</v>
          </cell>
          <cell r="C1480" t="str">
            <v>Nos</v>
          </cell>
          <cell r="D1480">
            <v>-1</v>
          </cell>
          <cell r="E1480">
            <v>1</v>
          </cell>
          <cell r="G1480">
            <v>4</v>
          </cell>
          <cell r="H1480">
            <v>2.5</v>
          </cell>
          <cell r="J1480">
            <v>10</v>
          </cell>
          <cell r="L1480">
            <v>-10</v>
          </cell>
        </row>
        <row r="1481">
          <cell r="B1481" t="str">
            <v>TD2</v>
          </cell>
          <cell r="C1481" t="str">
            <v>Nos</v>
          </cell>
          <cell r="D1481">
            <v>-1</v>
          </cell>
          <cell r="E1481">
            <v>1</v>
          </cell>
          <cell r="G1481">
            <v>1</v>
          </cell>
          <cell r="H1481">
            <v>2.2999999999999998</v>
          </cell>
          <cell r="J1481">
            <v>2.2999999999999998</v>
          </cell>
          <cell r="L1481">
            <v>-2.2999999999999998</v>
          </cell>
        </row>
        <row r="1482">
          <cell r="B1482" t="str">
            <v>TD2</v>
          </cell>
          <cell r="C1482" t="str">
            <v>Nos</v>
          </cell>
          <cell r="D1482">
            <v>-1</v>
          </cell>
          <cell r="E1482">
            <v>1</v>
          </cell>
          <cell r="G1482">
            <v>1</v>
          </cell>
          <cell r="H1482">
            <v>2.2999999999999998</v>
          </cell>
          <cell r="J1482">
            <v>2.2999999999999998</v>
          </cell>
          <cell r="L1482">
            <v>-2.2999999999999998</v>
          </cell>
        </row>
        <row r="1483">
          <cell r="B1483" t="str">
            <v>TD2</v>
          </cell>
          <cell r="C1483" t="str">
            <v>Nos</v>
          </cell>
          <cell r="D1483">
            <v>-1</v>
          </cell>
          <cell r="E1483">
            <v>1</v>
          </cell>
          <cell r="G1483">
            <v>1</v>
          </cell>
          <cell r="H1483">
            <v>2.2999999999999998</v>
          </cell>
          <cell r="J1483">
            <v>2.2999999999999998</v>
          </cell>
          <cell r="L1483">
            <v>-2.2999999999999998</v>
          </cell>
        </row>
        <row r="1484">
          <cell r="B1484" t="str">
            <v>TD2</v>
          </cell>
          <cell r="C1484" t="str">
            <v>Nos</v>
          </cell>
          <cell r="D1484">
            <v>-1</v>
          </cell>
          <cell r="E1484">
            <v>1</v>
          </cell>
          <cell r="G1484">
            <v>1</v>
          </cell>
          <cell r="H1484">
            <v>2.2999999999999998</v>
          </cell>
          <cell r="J1484">
            <v>2.2999999999999998</v>
          </cell>
          <cell r="L1484">
            <v>-2.2999999999999998</v>
          </cell>
        </row>
        <row r="1485">
          <cell r="B1485" t="str">
            <v>GD2</v>
          </cell>
          <cell r="C1485" t="str">
            <v>Nos</v>
          </cell>
          <cell r="D1485">
            <v>-1</v>
          </cell>
          <cell r="E1485">
            <v>1</v>
          </cell>
          <cell r="G1485">
            <v>1.8</v>
          </cell>
          <cell r="H1485">
            <v>2.5</v>
          </cell>
          <cell r="J1485">
            <v>4.5</v>
          </cell>
          <cell r="L1485">
            <v>-4.5</v>
          </cell>
        </row>
        <row r="1486">
          <cell r="B1486" t="str">
            <v>AW14</v>
          </cell>
          <cell r="C1486" t="str">
            <v>Nos</v>
          </cell>
          <cell r="D1486">
            <v>-1</v>
          </cell>
          <cell r="E1486">
            <v>1</v>
          </cell>
          <cell r="G1486">
            <v>3.5</v>
          </cell>
          <cell r="H1486">
            <v>2.4</v>
          </cell>
          <cell r="J1486">
            <v>8.4</v>
          </cell>
          <cell r="L1486">
            <v>-8.4</v>
          </cell>
        </row>
        <row r="1487">
          <cell r="B1487" t="str">
            <v>AW15</v>
          </cell>
          <cell r="C1487" t="str">
            <v>Nos</v>
          </cell>
          <cell r="D1487">
            <v>-1</v>
          </cell>
          <cell r="E1487">
            <v>1</v>
          </cell>
          <cell r="G1487">
            <v>4.75</v>
          </cell>
          <cell r="H1487">
            <v>2.4</v>
          </cell>
          <cell r="J1487">
            <v>11.4</v>
          </cell>
          <cell r="L1487">
            <v>-11.4</v>
          </cell>
        </row>
        <row r="1488">
          <cell r="B1488" t="str">
            <v>GD5</v>
          </cell>
          <cell r="C1488" t="str">
            <v>Nos</v>
          </cell>
          <cell r="D1488">
            <v>-1</v>
          </cell>
          <cell r="E1488">
            <v>1</v>
          </cell>
          <cell r="G1488">
            <v>3.5</v>
          </cell>
          <cell r="H1488">
            <v>2.5</v>
          </cell>
          <cell r="J1488">
            <v>8.75</v>
          </cell>
          <cell r="L1488">
            <v>-8.75</v>
          </cell>
        </row>
        <row r="1490">
          <cell r="A1490" t="str">
            <v>1.AA</v>
          </cell>
          <cell r="B1490" t="str">
            <v>External plastering</v>
          </cell>
          <cell r="L1490">
            <v>208.81265000000005</v>
          </cell>
        </row>
        <row r="1491">
          <cell r="B1491" t="str">
            <v>EXTERNAL PLASTERING</v>
          </cell>
          <cell r="D1491">
            <v>1</v>
          </cell>
          <cell r="E1491">
            <v>1</v>
          </cell>
          <cell r="F1491">
            <v>77.417000000000002</v>
          </cell>
          <cell r="H1491">
            <v>3.45</v>
          </cell>
          <cell r="L1491">
            <v>267.08865000000003</v>
          </cell>
        </row>
        <row r="1492">
          <cell r="B1492" t="str">
            <v>GD2</v>
          </cell>
          <cell r="C1492" t="str">
            <v>Nos</v>
          </cell>
          <cell r="D1492">
            <v>-1</v>
          </cell>
          <cell r="E1492">
            <v>1</v>
          </cell>
          <cell r="G1492">
            <v>1.8</v>
          </cell>
          <cell r="H1492">
            <v>2.5</v>
          </cell>
          <cell r="J1492">
            <v>4.5</v>
          </cell>
          <cell r="L1492">
            <v>-4.5</v>
          </cell>
        </row>
        <row r="1493">
          <cell r="B1493" t="str">
            <v>AW07</v>
          </cell>
          <cell r="C1493" t="str">
            <v>Nos</v>
          </cell>
          <cell r="D1493">
            <v>-1</v>
          </cell>
          <cell r="E1493">
            <v>1</v>
          </cell>
          <cell r="G1493">
            <v>2.4</v>
          </cell>
          <cell r="H1493">
            <v>1.95</v>
          </cell>
          <cell r="J1493">
            <v>4.68</v>
          </cell>
          <cell r="L1493">
            <v>-4.68</v>
          </cell>
        </row>
        <row r="1494">
          <cell r="B1494" t="str">
            <v>AW09</v>
          </cell>
          <cell r="C1494" t="str">
            <v>Nos</v>
          </cell>
          <cell r="D1494">
            <v>-1</v>
          </cell>
          <cell r="E1494">
            <v>1</v>
          </cell>
          <cell r="G1494">
            <v>1.8</v>
          </cell>
          <cell r="H1494">
            <v>1.95</v>
          </cell>
          <cell r="J1494">
            <v>3.51</v>
          </cell>
          <cell r="L1494">
            <v>-3.51</v>
          </cell>
        </row>
        <row r="1495">
          <cell r="B1495" t="str">
            <v>AW10</v>
          </cell>
          <cell r="C1495" t="str">
            <v>Nos</v>
          </cell>
          <cell r="D1495">
            <v>-1</v>
          </cell>
          <cell r="E1495">
            <v>1</v>
          </cell>
          <cell r="G1495">
            <v>0.78</v>
          </cell>
          <cell r="H1495">
            <v>1.95</v>
          </cell>
          <cell r="J1495">
            <v>1.5209999999999999</v>
          </cell>
          <cell r="L1495">
            <v>-1.5209999999999999</v>
          </cell>
        </row>
        <row r="1496">
          <cell r="B1496" t="str">
            <v>GD3</v>
          </cell>
          <cell r="C1496" t="str">
            <v>Nos</v>
          </cell>
          <cell r="D1496">
            <v>-1</v>
          </cell>
          <cell r="E1496">
            <v>1</v>
          </cell>
          <cell r="G1496">
            <v>3</v>
          </cell>
          <cell r="H1496">
            <v>2.5</v>
          </cell>
          <cell r="J1496">
            <v>7.5</v>
          </cell>
          <cell r="L1496">
            <v>-7.5</v>
          </cell>
        </row>
        <row r="1497">
          <cell r="B1497" t="str">
            <v>AW08</v>
          </cell>
          <cell r="C1497" t="str">
            <v>Nos</v>
          </cell>
          <cell r="D1497">
            <v>-1</v>
          </cell>
          <cell r="E1497">
            <v>1</v>
          </cell>
          <cell r="G1497">
            <v>2.1</v>
          </cell>
          <cell r="H1497">
            <v>1.95</v>
          </cell>
          <cell r="J1497">
            <v>4.0949999999999998</v>
          </cell>
          <cell r="L1497">
            <v>-4.0949999999999998</v>
          </cell>
        </row>
        <row r="1498">
          <cell r="B1498" t="str">
            <v>GD2</v>
          </cell>
          <cell r="C1498" t="str">
            <v>Nos</v>
          </cell>
          <cell r="D1498">
            <v>-1</v>
          </cell>
          <cell r="E1498">
            <v>1</v>
          </cell>
          <cell r="G1498">
            <v>1.8</v>
          </cell>
          <cell r="H1498">
            <v>2.5</v>
          </cell>
          <cell r="J1498">
            <v>4.5</v>
          </cell>
          <cell r="L1498">
            <v>-4.5</v>
          </cell>
        </row>
        <row r="1499">
          <cell r="B1499" t="str">
            <v>GD4</v>
          </cell>
          <cell r="C1499" t="str">
            <v>Nos</v>
          </cell>
          <cell r="D1499">
            <v>-1</v>
          </cell>
          <cell r="E1499">
            <v>1</v>
          </cell>
          <cell r="G1499">
            <v>4</v>
          </cell>
          <cell r="H1499">
            <v>2.5</v>
          </cell>
          <cell r="J1499">
            <v>10</v>
          </cell>
          <cell r="L1499">
            <v>-10</v>
          </cell>
        </row>
        <row r="1500">
          <cell r="B1500" t="str">
            <v>AW11</v>
          </cell>
          <cell r="C1500" t="str">
            <v>Nos</v>
          </cell>
          <cell r="D1500">
            <v>-1</v>
          </cell>
          <cell r="E1500">
            <v>1</v>
          </cell>
          <cell r="G1500">
            <v>3.75</v>
          </cell>
          <cell r="H1500">
            <v>2.5</v>
          </cell>
          <cell r="J1500">
            <v>9.375</v>
          </cell>
          <cell r="L1500">
            <v>-9.375</v>
          </cell>
        </row>
        <row r="1501">
          <cell r="B1501" t="str">
            <v>AW08</v>
          </cell>
          <cell r="C1501" t="str">
            <v>Nos</v>
          </cell>
          <cell r="D1501">
            <v>-1</v>
          </cell>
          <cell r="E1501">
            <v>1</v>
          </cell>
          <cell r="G1501">
            <v>2.1</v>
          </cell>
          <cell r="H1501">
            <v>1.95</v>
          </cell>
          <cell r="J1501">
            <v>4.0949999999999998</v>
          </cell>
          <cell r="L1501">
            <v>-4.0949999999999998</v>
          </cell>
        </row>
        <row r="1502">
          <cell r="B1502" t="str">
            <v>GD2</v>
          </cell>
          <cell r="C1502" t="str">
            <v>Nos</v>
          </cell>
          <cell r="D1502">
            <v>-1</v>
          </cell>
          <cell r="E1502">
            <v>1</v>
          </cell>
          <cell r="G1502">
            <v>1.8</v>
          </cell>
          <cell r="H1502">
            <v>2.5</v>
          </cell>
          <cell r="J1502">
            <v>4.5</v>
          </cell>
          <cell r="L1502">
            <v>-4.5</v>
          </cell>
        </row>
        <row r="1504">
          <cell r="B1504" t="str">
            <v>1.1.4 THIRD FLOOR</v>
          </cell>
        </row>
        <row r="1506">
          <cell r="B1506" t="str">
            <v>Brick wall built in clay bricks, in cement and send mortar reinforced with rebar reinforcement drill into the concrete column/wall</v>
          </cell>
        </row>
        <row r="1508">
          <cell r="A1508" t="str">
            <v>1.AB</v>
          </cell>
          <cell r="B1508" t="str">
            <v>BW-160B - 160cm thick Brick wall</v>
          </cell>
          <cell r="C1508" t="str">
            <v>m2</v>
          </cell>
          <cell r="L1508">
            <v>8.3499999999999979</v>
          </cell>
        </row>
        <row r="1509">
          <cell r="B1509" t="str">
            <v>BW-160B</v>
          </cell>
          <cell r="D1509">
            <v>1</v>
          </cell>
          <cell r="E1509">
            <v>1</v>
          </cell>
          <cell r="F1509">
            <v>4.05</v>
          </cell>
          <cell r="H1509">
            <v>2.8</v>
          </cell>
          <cell r="L1509">
            <v>11.339999999999998</v>
          </cell>
        </row>
        <row r="1510">
          <cell r="B1510" t="str">
            <v>TD4</v>
          </cell>
          <cell r="C1510" t="str">
            <v>Nos</v>
          </cell>
          <cell r="D1510">
            <v>-1</v>
          </cell>
          <cell r="E1510">
            <v>1</v>
          </cell>
          <cell r="G1510">
            <v>1.3</v>
          </cell>
          <cell r="H1510">
            <v>2.2999999999999998</v>
          </cell>
          <cell r="J1510">
            <v>2.9899999999999998</v>
          </cell>
          <cell r="L1510">
            <v>-2.9899999999999998</v>
          </cell>
        </row>
        <row r="1512">
          <cell r="A1512" t="str">
            <v>1.AC</v>
          </cell>
          <cell r="B1512" t="str">
            <v>BW-250B - 250cm thick Brick wall</v>
          </cell>
          <cell r="C1512" t="str">
            <v>m2</v>
          </cell>
          <cell r="L1512">
            <v>60.28</v>
          </cell>
        </row>
        <row r="1513">
          <cell r="B1513" t="str">
            <v>BW-250B</v>
          </cell>
          <cell r="D1513">
            <v>1</v>
          </cell>
          <cell r="E1513">
            <v>1</v>
          </cell>
          <cell r="F1513">
            <v>2.125</v>
          </cell>
          <cell r="H1513">
            <v>2.8</v>
          </cell>
          <cell r="L1513">
            <v>5.9499999999999993</v>
          </cell>
        </row>
        <row r="1514">
          <cell r="B1514" t="str">
            <v>BW-250B</v>
          </cell>
          <cell r="D1514">
            <v>1</v>
          </cell>
          <cell r="E1514">
            <v>1</v>
          </cell>
          <cell r="F1514">
            <v>1.9450000000000001</v>
          </cell>
          <cell r="H1514">
            <v>2.8</v>
          </cell>
          <cell r="L1514">
            <v>5.4459999999999997</v>
          </cell>
        </row>
        <row r="1515">
          <cell r="B1515" t="str">
            <v>BW-250B</v>
          </cell>
          <cell r="D1515">
            <v>1</v>
          </cell>
          <cell r="E1515">
            <v>1</v>
          </cell>
          <cell r="F1515">
            <v>3.55</v>
          </cell>
          <cell r="H1515">
            <v>2.8</v>
          </cell>
          <cell r="L1515">
            <v>9.94</v>
          </cell>
        </row>
        <row r="1516">
          <cell r="B1516" t="str">
            <v>BW-250B</v>
          </cell>
          <cell r="D1516">
            <v>1</v>
          </cell>
          <cell r="E1516">
            <v>1</v>
          </cell>
          <cell r="F1516">
            <v>6.6</v>
          </cell>
          <cell r="H1516">
            <v>2.8</v>
          </cell>
          <cell r="L1516">
            <v>18.479999999999997</v>
          </cell>
        </row>
        <row r="1517">
          <cell r="B1517" t="str">
            <v>BW-250B</v>
          </cell>
          <cell r="D1517">
            <v>1</v>
          </cell>
          <cell r="E1517">
            <v>1</v>
          </cell>
          <cell r="F1517">
            <v>4.05</v>
          </cell>
          <cell r="H1517">
            <v>2.8</v>
          </cell>
          <cell r="L1517">
            <v>11.339999999999998</v>
          </cell>
        </row>
        <row r="1518">
          <cell r="B1518" t="str">
            <v>BW-250B</v>
          </cell>
          <cell r="D1518">
            <v>1</v>
          </cell>
          <cell r="E1518">
            <v>1</v>
          </cell>
          <cell r="F1518">
            <v>6.6</v>
          </cell>
          <cell r="H1518">
            <v>2.8</v>
          </cell>
          <cell r="L1518">
            <v>18.479999999999997</v>
          </cell>
        </row>
        <row r="1519">
          <cell r="B1519" t="str">
            <v>BW-250B</v>
          </cell>
          <cell r="D1519">
            <v>1</v>
          </cell>
          <cell r="E1519">
            <v>1</v>
          </cell>
          <cell r="F1519">
            <v>1.48</v>
          </cell>
          <cell r="H1519">
            <v>2.8</v>
          </cell>
          <cell r="L1519">
            <v>4.1440000000000001</v>
          </cell>
        </row>
        <row r="1520">
          <cell r="B1520" t="str">
            <v>GD2</v>
          </cell>
          <cell r="C1520" t="str">
            <v>Nos</v>
          </cell>
          <cell r="D1520">
            <v>-1</v>
          </cell>
          <cell r="E1520">
            <v>1</v>
          </cell>
          <cell r="G1520">
            <v>1.8</v>
          </cell>
          <cell r="H1520">
            <v>2.5</v>
          </cell>
          <cell r="J1520">
            <v>4.5</v>
          </cell>
          <cell r="L1520">
            <v>-4.5</v>
          </cell>
        </row>
        <row r="1521">
          <cell r="B1521" t="str">
            <v>GD2</v>
          </cell>
          <cell r="C1521" t="str">
            <v>Nos</v>
          </cell>
          <cell r="D1521">
            <v>-1</v>
          </cell>
          <cell r="E1521">
            <v>1</v>
          </cell>
          <cell r="G1521">
            <v>1.8</v>
          </cell>
          <cell r="H1521">
            <v>2.5</v>
          </cell>
          <cell r="J1521">
            <v>4.5</v>
          </cell>
          <cell r="L1521">
            <v>-4.5</v>
          </cell>
        </row>
        <row r="1522">
          <cell r="B1522" t="str">
            <v>GD2</v>
          </cell>
          <cell r="C1522" t="str">
            <v>Nos</v>
          </cell>
          <cell r="D1522">
            <v>-1</v>
          </cell>
          <cell r="E1522">
            <v>1</v>
          </cell>
          <cell r="G1522">
            <v>1.8</v>
          </cell>
          <cell r="H1522">
            <v>2.5</v>
          </cell>
          <cell r="J1522">
            <v>4.5</v>
          </cell>
          <cell r="L1522">
            <v>-4.5</v>
          </cell>
        </row>
        <row r="1524">
          <cell r="B1524" t="str">
            <v>15mm thick cement and sand plaster, mixed with approved mortar admixture, including trowelling</v>
          </cell>
        </row>
        <row r="1526">
          <cell r="A1526" t="str">
            <v>1.AD</v>
          </cell>
          <cell r="B1526" t="str">
            <v xml:space="preserve">Internal plastering </v>
          </cell>
          <cell r="C1526" t="str">
            <v>m2</v>
          </cell>
          <cell r="L1526">
            <v>82.481999999999999</v>
          </cell>
        </row>
        <row r="1527">
          <cell r="B1527" t="str">
            <v>INTERNAL PLASTERING</v>
          </cell>
          <cell r="D1527">
            <v>1</v>
          </cell>
          <cell r="E1527">
            <v>1</v>
          </cell>
          <cell r="F1527">
            <v>15.98</v>
          </cell>
          <cell r="H1527">
            <v>2.8</v>
          </cell>
          <cell r="L1527">
            <v>44.744</v>
          </cell>
        </row>
        <row r="1528">
          <cell r="B1528" t="str">
            <v>INTERNAL PLASTERING</v>
          </cell>
          <cell r="D1528">
            <v>1</v>
          </cell>
          <cell r="E1528">
            <v>1</v>
          </cell>
          <cell r="F1528">
            <v>20.434999999999999</v>
          </cell>
          <cell r="H1528">
            <v>2.8</v>
          </cell>
          <cell r="L1528">
            <v>57.217999999999989</v>
          </cell>
        </row>
        <row r="1529">
          <cell r="B1529" t="str">
            <v>GD2</v>
          </cell>
          <cell r="C1529" t="str">
            <v>Nos</v>
          </cell>
          <cell r="D1529">
            <v>-1</v>
          </cell>
          <cell r="E1529">
            <v>1</v>
          </cell>
          <cell r="G1529">
            <v>1.8</v>
          </cell>
          <cell r="H1529">
            <v>2.5</v>
          </cell>
          <cell r="J1529">
            <v>4.5</v>
          </cell>
          <cell r="L1529">
            <v>-4.5</v>
          </cell>
        </row>
        <row r="1530">
          <cell r="B1530" t="str">
            <v>GD2</v>
          </cell>
          <cell r="C1530" t="str">
            <v>Nos</v>
          </cell>
          <cell r="D1530">
            <v>-1</v>
          </cell>
          <cell r="E1530">
            <v>1</v>
          </cell>
          <cell r="G1530">
            <v>1.8</v>
          </cell>
          <cell r="H1530">
            <v>2.5</v>
          </cell>
          <cell r="J1530">
            <v>4.5</v>
          </cell>
          <cell r="L1530">
            <v>-4.5</v>
          </cell>
        </row>
        <row r="1531">
          <cell r="B1531" t="str">
            <v>GD2</v>
          </cell>
          <cell r="C1531" t="str">
            <v>Nos</v>
          </cell>
          <cell r="D1531">
            <v>-1</v>
          </cell>
          <cell r="E1531">
            <v>1</v>
          </cell>
          <cell r="G1531">
            <v>1.8</v>
          </cell>
          <cell r="H1531">
            <v>2.5</v>
          </cell>
          <cell r="J1531">
            <v>4.5</v>
          </cell>
          <cell r="L1531">
            <v>-4.5</v>
          </cell>
        </row>
        <row r="1532">
          <cell r="B1532" t="str">
            <v>TD4</v>
          </cell>
          <cell r="C1532" t="str">
            <v>Nos</v>
          </cell>
          <cell r="D1532">
            <v>-1</v>
          </cell>
          <cell r="E1532">
            <v>1</v>
          </cell>
          <cell r="G1532">
            <v>1.3</v>
          </cell>
          <cell r="H1532">
            <v>2.2999999999999998</v>
          </cell>
          <cell r="J1532">
            <v>2.9899999999999998</v>
          </cell>
          <cell r="L1532">
            <v>-2.9899999999999998</v>
          </cell>
        </row>
        <row r="1533">
          <cell r="B1533" t="str">
            <v>TD4</v>
          </cell>
          <cell r="C1533" t="str">
            <v>Nos</v>
          </cell>
          <cell r="D1533">
            <v>-1</v>
          </cell>
          <cell r="E1533">
            <v>1</v>
          </cell>
          <cell r="G1533">
            <v>1.3</v>
          </cell>
          <cell r="H1533">
            <v>2.2999999999999998</v>
          </cell>
          <cell r="J1533">
            <v>2.9899999999999998</v>
          </cell>
          <cell r="L1533">
            <v>-2.9899999999999998</v>
          </cell>
        </row>
        <row r="1535">
          <cell r="A1535" t="str">
            <v>1.AE</v>
          </cell>
          <cell r="B1535" t="str">
            <v>External plastering</v>
          </cell>
          <cell r="L1535">
            <v>73.470799999999997</v>
          </cell>
        </row>
        <row r="1536">
          <cell r="B1536" t="str">
            <v>EXTERNAL PLASTERING</v>
          </cell>
          <cell r="D1536">
            <v>1</v>
          </cell>
          <cell r="E1536">
            <v>1</v>
          </cell>
          <cell r="F1536">
            <v>31.061</v>
          </cell>
          <cell r="H1536">
            <v>2.8</v>
          </cell>
          <cell r="L1536">
            <v>86.970799999999997</v>
          </cell>
        </row>
        <row r="1537">
          <cell r="B1537" t="str">
            <v>GD2</v>
          </cell>
          <cell r="C1537" t="str">
            <v>Nos</v>
          </cell>
          <cell r="D1537">
            <v>-1</v>
          </cell>
          <cell r="E1537">
            <v>1</v>
          </cell>
          <cell r="G1537">
            <v>1.8</v>
          </cell>
          <cell r="H1537">
            <v>2.5</v>
          </cell>
          <cell r="J1537">
            <v>4.5</v>
          </cell>
          <cell r="L1537">
            <v>-4.5</v>
          </cell>
        </row>
        <row r="1538">
          <cell r="B1538" t="str">
            <v>GD2</v>
          </cell>
          <cell r="C1538" t="str">
            <v>Nos</v>
          </cell>
          <cell r="D1538">
            <v>-1</v>
          </cell>
          <cell r="E1538">
            <v>1</v>
          </cell>
          <cell r="G1538">
            <v>1.8</v>
          </cell>
          <cell r="H1538">
            <v>2.5</v>
          </cell>
          <cell r="J1538">
            <v>4.5</v>
          </cell>
          <cell r="L1538">
            <v>-4.5</v>
          </cell>
        </row>
        <row r="1539">
          <cell r="B1539" t="str">
            <v>GD2</v>
          </cell>
          <cell r="C1539" t="str">
            <v>Nos</v>
          </cell>
          <cell r="D1539">
            <v>-1</v>
          </cell>
          <cell r="E1539">
            <v>1</v>
          </cell>
          <cell r="G1539">
            <v>1.8</v>
          </cell>
          <cell r="H1539">
            <v>2.5</v>
          </cell>
          <cell r="J1539">
            <v>4.5</v>
          </cell>
          <cell r="L1539">
            <v>-4.5</v>
          </cell>
        </row>
        <row r="1541">
          <cell r="B1541" t="str">
            <v>1.2 FLOOR FINISHES</v>
          </cell>
        </row>
        <row r="1543">
          <cell r="B1543" t="str">
            <v>1.2.1 GROUND FLOOR</v>
          </cell>
        </row>
        <row r="1545">
          <cell r="B1545" t="str">
            <v>Supply and Install of tile including cement and sand beds and backings</v>
          </cell>
        </row>
        <row r="1547">
          <cell r="A1547" t="str">
            <v>1.AF</v>
          </cell>
          <cell r="B1547" t="str">
            <v>FF-01 - Rectified homogenous tile, grey color (800mm x 800mm)</v>
          </cell>
          <cell r="C1547" t="str">
            <v>m2</v>
          </cell>
          <cell r="L1547">
            <v>178.333</v>
          </cell>
        </row>
        <row r="1548">
          <cell r="B1548" t="str">
            <v>FF-01</v>
          </cell>
          <cell r="D1548">
            <v>1</v>
          </cell>
          <cell r="E1548">
            <v>1</v>
          </cell>
          <cell r="F1548">
            <v>5.4420000000000002</v>
          </cell>
          <cell r="G1548">
            <v>25.887</v>
          </cell>
          <cell r="I1548">
            <v>62.658000000000001</v>
          </cell>
          <cell r="J1548">
            <v>140.874</v>
          </cell>
          <cell r="L1548">
            <v>140.874</v>
          </cell>
        </row>
        <row r="1549">
          <cell r="B1549" t="str">
            <v>FF-01</v>
          </cell>
          <cell r="D1549">
            <v>1</v>
          </cell>
          <cell r="E1549">
            <v>1</v>
          </cell>
          <cell r="F1549">
            <v>3.0670000000000002</v>
          </cell>
          <cell r="G1549">
            <v>8.1219999999999999</v>
          </cell>
          <cell r="I1549">
            <v>22.379000000000001</v>
          </cell>
          <cell r="J1549">
            <v>24.911999999999999</v>
          </cell>
          <cell r="L1549">
            <v>24.911999999999999</v>
          </cell>
        </row>
        <row r="1550">
          <cell r="B1550" t="str">
            <v>FF-01</v>
          </cell>
          <cell r="D1550">
            <v>1</v>
          </cell>
          <cell r="E1550">
            <v>1</v>
          </cell>
          <cell r="F1550">
            <v>1.337</v>
          </cell>
          <cell r="G1550">
            <v>9.3870000000000005</v>
          </cell>
          <cell r="I1550">
            <v>21.448</v>
          </cell>
          <cell r="J1550">
            <v>12.547000000000001</v>
          </cell>
          <cell r="L1550">
            <v>12.547000000000001</v>
          </cell>
        </row>
        <row r="1552">
          <cell r="A1552" t="str">
            <v>1.AG</v>
          </cell>
          <cell r="B1552" t="str">
            <v>FF-03 - Non-slip rectified homogenous tile, dark grey color (600mm x 600mm)</v>
          </cell>
          <cell r="C1552" t="str">
            <v>m2</v>
          </cell>
          <cell r="L1552">
            <v>19.151</v>
          </cell>
        </row>
        <row r="1553">
          <cell r="B1553" t="str">
            <v>FF-03</v>
          </cell>
          <cell r="D1553">
            <v>1</v>
          </cell>
          <cell r="E1553">
            <v>1</v>
          </cell>
          <cell r="F1553">
            <v>1.2330000000000001</v>
          </cell>
          <cell r="G1553">
            <v>2.976</v>
          </cell>
          <cell r="I1553">
            <v>8.4190000000000005</v>
          </cell>
          <cell r="J1553">
            <v>3.67</v>
          </cell>
          <cell r="L1553">
            <v>3.67</v>
          </cell>
        </row>
        <row r="1554">
          <cell r="B1554" t="str">
            <v>FF-03</v>
          </cell>
          <cell r="D1554">
            <v>1</v>
          </cell>
          <cell r="E1554">
            <v>1</v>
          </cell>
          <cell r="F1554">
            <v>1.67</v>
          </cell>
          <cell r="G1554">
            <v>4.1349999999999998</v>
          </cell>
          <cell r="I1554">
            <v>11.61</v>
          </cell>
          <cell r="J1554">
            <v>6.9039999999999999</v>
          </cell>
          <cell r="L1554">
            <v>6.9039999999999999</v>
          </cell>
        </row>
        <row r="1555">
          <cell r="B1555" t="str">
            <v>FF-03</v>
          </cell>
          <cell r="D1555">
            <v>1</v>
          </cell>
          <cell r="E1555">
            <v>1</v>
          </cell>
          <cell r="F1555">
            <v>1.409</v>
          </cell>
          <cell r="G1555">
            <v>4.2039999999999997</v>
          </cell>
          <cell r="I1555">
            <v>11.226000000000001</v>
          </cell>
          <cell r="J1555">
            <v>5.9240000000000004</v>
          </cell>
          <cell r="L1555">
            <v>5.9240000000000004</v>
          </cell>
        </row>
        <row r="1556">
          <cell r="B1556" t="str">
            <v>FF-03</v>
          </cell>
          <cell r="D1556">
            <v>1</v>
          </cell>
          <cell r="E1556">
            <v>1</v>
          </cell>
          <cell r="F1556">
            <v>1.0780000000000001</v>
          </cell>
          <cell r="G1556">
            <v>2.4609999999999999</v>
          </cell>
          <cell r="I1556">
            <v>7.0789999999999997</v>
          </cell>
          <cell r="J1556">
            <v>2.653</v>
          </cell>
          <cell r="L1556">
            <v>2.653</v>
          </cell>
        </row>
        <row r="1558">
          <cell r="A1558" t="str">
            <v>1.AH</v>
          </cell>
          <cell r="B1558" t="str">
            <v>FF-04 - Non-slip rectified homogenous tile, white color (600mm x 600mm)</v>
          </cell>
          <cell r="C1558" t="str">
            <v>m2</v>
          </cell>
          <cell r="L1558">
            <v>50.526999999999994</v>
          </cell>
        </row>
        <row r="1559">
          <cell r="B1559" t="str">
            <v>FF-04</v>
          </cell>
          <cell r="D1559">
            <v>1</v>
          </cell>
          <cell r="E1559">
            <v>1</v>
          </cell>
          <cell r="F1559">
            <v>3.0539999999999998</v>
          </cell>
          <cell r="G1559">
            <v>3.5910000000000002</v>
          </cell>
          <cell r="I1559">
            <v>13.288</v>
          </cell>
          <cell r="J1559">
            <v>10.964</v>
          </cell>
          <cell r="L1559">
            <v>10.964</v>
          </cell>
        </row>
        <row r="1560">
          <cell r="B1560" t="str">
            <v>FF-04</v>
          </cell>
          <cell r="D1560">
            <v>1</v>
          </cell>
          <cell r="E1560">
            <v>1</v>
          </cell>
          <cell r="F1560">
            <v>1.56</v>
          </cell>
          <cell r="G1560">
            <v>2.371</v>
          </cell>
          <cell r="I1560">
            <v>7.8609999999999998</v>
          </cell>
          <cell r="J1560">
            <v>3.698</v>
          </cell>
          <cell r="L1560">
            <v>3.698</v>
          </cell>
        </row>
        <row r="1561">
          <cell r="B1561" t="str">
            <v>FF-04</v>
          </cell>
          <cell r="D1561">
            <v>1</v>
          </cell>
          <cell r="E1561">
            <v>1</v>
          </cell>
          <cell r="F1561">
            <v>1.839</v>
          </cell>
          <cell r="G1561">
            <v>12.529</v>
          </cell>
          <cell r="I1561">
            <v>28.736999999999998</v>
          </cell>
          <cell r="J1561">
            <v>23.042999999999999</v>
          </cell>
          <cell r="L1561">
            <v>23.042999999999999</v>
          </cell>
        </row>
        <row r="1562">
          <cell r="B1562" t="str">
            <v>FF-04</v>
          </cell>
          <cell r="D1562">
            <v>1</v>
          </cell>
          <cell r="E1562">
            <v>1</v>
          </cell>
          <cell r="F1562">
            <v>1.754</v>
          </cell>
          <cell r="G1562">
            <v>3.786</v>
          </cell>
          <cell r="I1562">
            <v>11.08</v>
          </cell>
          <cell r="J1562">
            <v>6.641</v>
          </cell>
          <cell r="L1562">
            <v>6.641</v>
          </cell>
        </row>
        <row r="1563">
          <cell r="B1563" t="str">
            <v>FF-04</v>
          </cell>
          <cell r="D1563">
            <v>1</v>
          </cell>
          <cell r="E1563">
            <v>1</v>
          </cell>
          <cell r="F1563">
            <v>1.7170000000000001</v>
          </cell>
          <cell r="G1563">
            <v>3.6</v>
          </cell>
          <cell r="I1563">
            <v>10.634</v>
          </cell>
          <cell r="J1563">
            <v>6.181</v>
          </cell>
          <cell r="L1563">
            <v>6.181</v>
          </cell>
        </row>
        <row r="1565">
          <cell r="A1565" t="str">
            <v>1.AI</v>
          </cell>
          <cell r="B1565" t="str">
            <v>20mm THK. Terrazzo finishes for stair</v>
          </cell>
          <cell r="C1565" t="str">
            <v>m2</v>
          </cell>
          <cell r="L1565">
            <v>18.222779999999997</v>
          </cell>
        </row>
        <row r="1566">
          <cell r="B1566" t="str">
            <v>Riser</v>
          </cell>
          <cell r="D1566">
            <v>1</v>
          </cell>
          <cell r="E1566">
            <v>22</v>
          </cell>
          <cell r="G1566">
            <v>1.345</v>
          </cell>
          <cell r="H1566">
            <v>0.187</v>
          </cell>
          <cell r="J1566">
            <v>0.25151499999999999</v>
          </cell>
          <cell r="L1566">
            <v>5.5333299999999994</v>
          </cell>
        </row>
        <row r="1567">
          <cell r="B1567" t="str">
            <v>Tread</v>
          </cell>
          <cell r="D1567">
            <v>1</v>
          </cell>
          <cell r="E1567">
            <v>22</v>
          </cell>
          <cell r="G1567">
            <v>1.35</v>
          </cell>
          <cell r="H1567">
            <v>0.3</v>
          </cell>
          <cell r="J1567">
            <v>0.40500000000000003</v>
          </cell>
          <cell r="L1567">
            <v>8.91</v>
          </cell>
        </row>
        <row r="1568">
          <cell r="B1568" t="str">
            <v>Landing</v>
          </cell>
          <cell r="D1568">
            <v>1</v>
          </cell>
          <cell r="E1568">
            <v>1</v>
          </cell>
          <cell r="F1568">
            <v>1.345</v>
          </cell>
          <cell r="G1568">
            <v>1.4650000000000001</v>
          </cell>
          <cell r="J1568">
            <v>1.9704250000000001</v>
          </cell>
          <cell r="L1568">
            <v>1.9704250000000001</v>
          </cell>
        </row>
        <row r="1569">
          <cell r="D1569">
            <v>1</v>
          </cell>
          <cell r="E1569">
            <v>1</v>
          </cell>
          <cell r="F1569">
            <v>1.345</v>
          </cell>
          <cell r="G1569">
            <v>1.345</v>
          </cell>
          <cell r="J1569">
            <v>1.8090249999999999</v>
          </cell>
          <cell r="L1569">
            <v>1.8090249999999999</v>
          </cell>
        </row>
        <row r="1571">
          <cell r="B1571" t="str">
            <v>1.2.2 FIRST FLOOR</v>
          </cell>
        </row>
        <row r="1573">
          <cell r="B1573" t="str">
            <v>Supply and Install of tile including cement and sand beds and backings</v>
          </cell>
        </row>
        <row r="1575">
          <cell r="A1575" t="str">
            <v>1.AJ</v>
          </cell>
          <cell r="B1575" t="str">
            <v>FF-01 - Rectified homogenous tile, grey color (800mm x 800mm)</v>
          </cell>
          <cell r="C1575" t="str">
            <v>m2</v>
          </cell>
          <cell r="L1575">
            <v>153.69899999999998</v>
          </cell>
        </row>
        <row r="1576">
          <cell r="B1576" t="str">
            <v>FF-01</v>
          </cell>
          <cell r="D1576">
            <v>1</v>
          </cell>
          <cell r="E1576">
            <v>1</v>
          </cell>
          <cell r="F1576">
            <v>2.698</v>
          </cell>
          <cell r="G1576">
            <v>24.879000000000001</v>
          </cell>
          <cell r="I1576">
            <v>55.152999999999999</v>
          </cell>
          <cell r="J1576">
            <v>67.111999999999995</v>
          </cell>
          <cell r="L1576">
            <v>67.111999999999995</v>
          </cell>
        </row>
        <row r="1577">
          <cell r="B1577" t="str">
            <v>FF-01</v>
          </cell>
          <cell r="D1577">
            <v>1</v>
          </cell>
          <cell r="E1577">
            <v>1</v>
          </cell>
          <cell r="F1577">
            <v>2.8279999999999998</v>
          </cell>
          <cell r="G1577">
            <v>13.839</v>
          </cell>
          <cell r="I1577">
            <v>33.332999999999998</v>
          </cell>
          <cell r="J1577">
            <v>39.134</v>
          </cell>
          <cell r="L1577">
            <v>39.134</v>
          </cell>
        </row>
        <row r="1578">
          <cell r="B1578" t="str">
            <v>FF-01</v>
          </cell>
          <cell r="D1578">
            <v>1</v>
          </cell>
          <cell r="E1578">
            <v>1</v>
          </cell>
          <cell r="F1578">
            <v>1.613</v>
          </cell>
          <cell r="G1578">
            <v>14.25</v>
          </cell>
          <cell r="I1578">
            <v>31.727</v>
          </cell>
          <cell r="J1578">
            <v>22.989000000000001</v>
          </cell>
          <cell r="L1578">
            <v>22.989000000000001</v>
          </cell>
        </row>
        <row r="1579">
          <cell r="B1579" t="str">
            <v>FF-01</v>
          </cell>
          <cell r="D1579">
            <v>1</v>
          </cell>
          <cell r="E1579">
            <v>1</v>
          </cell>
          <cell r="F1579">
            <v>2.7759999999999998</v>
          </cell>
          <cell r="G1579">
            <v>8.8140000000000001</v>
          </cell>
          <cell r="I1579">
            <v>23.178999999999998</v>
          </cell>
          <cell r="J1579">
            <v>24.463999999999999</v>
          </cell>
          <cell r="L1579">
            <v>24.463999999999999</v>
          </cell>
        </row>
        <row r="1581">
          <cell r="A1581" t="str">
            <v>1.AK</v>
          </cell>
          <cell r="B1581" t="str">
            <v>FF-03 - Non-slip rectified homogenous tile, dark grey color (600mm x 600mm)</v>
          </cell>
          <cell r="C1581" t="str">
            <v>m2</v>
          </cell>
          <cell r="L1581">
            <v>33.135999999999996</v>
          </cell>
        </row>
        <row r="1582">
          <cell r="B1582" t="str">
            <v>FF-03</v>
          </cell>
          <cell r="D1582">
            <v>1</v>
          </cell>
          <cell r="E1582">
            <v>1</v>
          </cell>
          <cell r="F1582">
            <v>1.857</v>
          </cell>
          <cell r="G1582">
            <v>8.407</v>
          </cell>
          <cell r="I1582">
            <v>20.527000000000001</v>
          </cell>
          <cell r="J1582">
            <v>15.609</v>
          </cell>
          <cell r="L1582">
            <v>15.609</v>
          </cell>
        </row>
        <row r="1583">
          <cell r="B1583" t="str">
            <v>FF-03</v>
          </cell>
          <cell r="D1583">
            <v>1</v>
          </cell>
          <cell r="E1583">
            <v>1</v>
          </cell>
          <cell r="F1583">
            <v>1.2150000000000001</v>
          </cell>
          <cell r="G1583">
            <v>9.5449999999999999</v>
          </cell>
          <cell r="I1583">
            <v>21.521000000000001</v>
          </cell>
          <cell r="J1583">
            <v>11.6</v>
          </cell>
          <cell r="L1583">
            <v>11.6</v>
          </cell>
        </row>
        <row r="1584">
          <cell r="B1584" t="str">
            <v>FF-03</v>
          </cell>
          <cell r="D1584">
            <v>1</v>
          </cell>
          <cell r="E1584">
            <v>1</v>
          </cell>
          <cell r="F1584">
            <v>1.407</v>
          </cell>
          <cell r="G1584">
            <v>4.2130000000000001</v>
          </cell>
          <cell r="I1584">
            <v>11.24</v>
          </cell>
          <cell r="J1584">
            <v>5.9269999999999996</v>
          </cell>
          <cell r="L1584">
            <v>5.9269999999999996</v>
          </cell>
        </row>
        <row r="1586">
          <cell r="A1586" t="str">
            <v>1.AL</v>
          </cell>
          <cell r="B1586" t="str">
            <v>FF-05 - Non-slip rectified homogenous tile, dark grey color (600mm x 600mm)</v>
          </cell>
          <cell r="C1586" t="str">
            <v>m2</v>
          </cell>
          <cell r="L1586">
            <v>124.70399999999998</v>
          </cell>
        </row>
        <row r="1587">
          <cell r="B1587" t="str">
            <v>FF-05</v>
          </cell>
          <cell r="D1587">
            <v>1</v>
          </cell>
          <cell r="E1587">
            <v>1</v>
          </cell>
          <cell r="F1587">
            <v>2.024</v>
          </cell>
          <cell r="G1587">
            <v>56.658999999999999</v>
          </cell>
          <cell r="I1587">
            <v>117.367</v>
          </cell>
          <cell r="J1587">
            <v>114.691</v>
          </cell>
          <cell r="L1587">
            <v>114.691</v>
          </cell>
        </row>
        <row r="1588">
          <cell r="B1588" t="str">
            <v>FF-05</v>
          </cell>
          <cell r="D1588">
            <v>1</v>
          </cell>
          <cell r="E1588">
            <v>1</v>
          </cell>
          <cell r="F1588">
            <v>1.72</v>
          </cell>
          <cell r="G1588">
            <v>22.954000000000001</v>
          </cell>
          <cell r="I1588">
            <v>49.347999999999999</v>
          </cell>
          <cell r="J1588">
            <v>39.484999999999999</v>
          </cell>
          <cell r="L1588">
            <v>39.484999999999999</v>
          </cell>
        </row>
        <row r="1589">
          <cell r="B1589" t="str">
            <v>FF-05</v>
          </cell>
          <cell r="D1589">
            <v>-1</v>
          </cell>
          <cell r="E1589">
            <v>1</v>
          </cell>
          <cell r="F1589">
            <v>1.421</v>
          </cell>
          <cell r="G1589">
            <v>1.704</v>
          </cell>
          <cell r="I1589">
            <v>6.2030000000000003</v>
          </cell>
          <cell r="J1589">
            <v>2.4209999999999998</v>
          </cell>
          <cell r="L1589">
            <v>-2.4209999999999998</v>
          </cell>
        </row>
        <row r="1590">
          <cell r="B1590" t="str">
            <v>FF-05</v>
          </cell>
          <cell r="D1590">
            <v>-1</v>
          </cell>
          <cell r="E1590">
            <v>1</v>
          </cell>
          <cell r="F1590">
            <v>1.0209999999999999</v>
          </cell>
          <cell r="G1590">
            <v>2.4089999999999998</v>
          </cell>
          <cell r="I1590">
            <v>6.8609999999999998</v>
          </cell>
          <cell r="J1590">
            <v>2.46</v>
          </cell>
          <cell r="L1590">
            <v>-2.46</v>
          </cell>
        </row>
        <row r="1591">
          <cell r="B1591" t="str">
            <v>FF-05</v>
          </cell>
          <cell r="D1591">
            <v>-1</v>
          </cell>
          <cell r="E1591">
            <v>1</v>
          </cell>
          <cell r="F1591">
            <v>1.34</v>
          </cell>
          <cell r="G1591">
            <v>4.5940000000000003</v>
          </cell>
          <cell r="I1591">
            <v>11.866</v>
          </cell>
          <cell r="J1591">
            <v>6.1539999999999999</v>
          </cell>
          <cell r="L1591">
            <v>-6.1539999999999999</v>
          </cell>
        </row>
        <row r="1592">
          <cell r="B1592" t="str">
            <v>FF-05</v>
          </cell>
          <cell r="D1592">
            <v>-1</v>
          </cell>
          <cell r="E1592">
            <v>1</v>
          </cell>
          <cell r="F1592">
            <v>1.605</v>
          </cell>
          <cell r="G1592">
            <v>4.1769999999999996</v>
          </cell>
          <cell r="I1592">
            <v>11.563000000000001</v>
          </cell>
          <cell r="J1592">
            <v>6.7039999999999997</v>
          </cell>
          <cell r="L1592">
            <v>-6.7039999999999997</v>
          </cell>
        </row>
        <row r="1593">
          <cell r="B1593" t="str">
            <v>FF-05</v>
          </cell>
          <cell r="D1593">
            <v>-1</v>
          </cell>
          <cell r="E1593">
            <v>1</v>
          </cell>
          <cell r="F1593">
            <v>1.681</v>
          </cell>
          <cell r="G1593">
            <v>6.9809999999999999</v>
          </cell>
          <cell r="I1593">
            <v>17.324000000000002</v>
          </cell>
          <cell r="J1593">
            <v>11.733000000000001</v>
          </cell>
          <cell r="L1593">
            <v>-11.733000000000001</v>
          </cell>
        </row>
        <row r="1595">
          <cell r="A1595" t="str">
            <v>1.AM</v>
          </cell>
          <cell r="B1595" t="str">
            <v>FF-07 - Cement and sand screed floor 3 coating finish (exterior)</v>
          </cell>
          <cell r="C1595" t="str">
            <v>m2</v>
          </cell>
          <cell r="L1595">
            <v>6.0679999999999996</v>
          </cell>
        </row>
        <row r="1596">
          <cell r="B1596" t="str">
            <v>FF-07</v>
          </cell>
          <cell r="D1596">
            <v>1</v>
          </cell>
          <cell r="E1596">
            <v>1</v>
          </cell>
          <cell r="F1596">
            <v>0.79</v>
          </cell>
          <cell r="G1596">
            <v>7.6859999999999999</v>
          </cell>
          <cell r="I1596">
            <v>16.951000000000001</v>
          </cell>
          <cell r="J1596">
            <v>6.0679999999999996</v>
          </cell>
          <cell r="L1596">
            <v>6.0679999999999996</v>
          </cell>
        </row>
        <row r="1598">
          <cell r="A1598" t="str">
            <v>1.AN</v>
          </cell>
          <cell r="B1598" t="str">
            <v>FF-10 - Wood finish</v>
          </cell>
          <cell r="C1598" t="str">
            <v>m2</v>
          </cell>
          <cell r="L1598">
            <v>3.0129999999999999</v>
          </cell>
        </row>
        <row r="1599">
          <cell r="B1599" t="str">
            <v>FF-10</v>
          </cell>
          <cell r="D1599">
            <v>1</v>
          </cell>
          <cell r="E1599">
            <v>1</v>
          </cell>
          <cell r="F1599">
            <v>0.75600000000000001</v>
          </cell>
          <cell r="G1599">
            <v>2.0489999999999999</v>
          </cell>
          <cell r="I1599">
            <v>5.61</v>
          </cell>
          <cell r="J1599">
            <v>1.5489999999999999</v>
          </cell>
          <cell r="L1599">
            <v>1.5489999999999999</v>
          </cell>
        </row>
        <row r="1600">
          <cell r="B1600" t="str">
            <v>FF-10</v>
          </cell>
          <cell r="D1600">
            <v>1</v>
          </cell>
          <cell r="E1600">
            <v>1</v>
          </cell>
          <cell r="F1600">
            <v>0.19800000000000001</v>
          </cell>
          <cell r="G1600">
            <v>1.4830000000000001</v>
          </cell>
          <cell r="I1600">
            <v>3.3610000000000002</v>
          </cell>
          <cell r="J1600">
            <v>0.29299999999999998</v>
          </cell>
          <cell r="L1600">
            <v>0.29299999999999998</v>
          </cell>
        </row>
        <row r="1601">
          <cell r="B1601" t="str">
            <v>FF-10</v>
          </cell>
          <cell r="D1601">
            <v>1</v>
          </cell>
          <cell r="E1601">
            <v>1</v>
          </cell>
          <cell r="F1601">
            <v>0.56999999999999995</v>
          </cell>
          <cell r="G1601">
            <v>2.0539999999999998</v>
          </cell>
          <cell r="I1601">
            <v>5.2480000000000002</v>
          </cell>
          <cell r="J1601">
            <v>1.171</v>
          </cell>
          <cell r="L1601">
            <v>1.171</v>
          </cell>
        </row>
        <row r="1603">
          <cell r="A1603" t="str">
            <v>1.AO</v>
          </cell>
          <cell r="B1603" t="str">
            <v>20mm THK. Terrazzo finishes for stair</v>
          </cell>
          <cell r="C1603" t="str">
            <v>m2</v>
          </cell>
          <cell r="L1603">
            <v>18.222779999999997</v>
          </cell>
        </row>
        <row r="1604">
          <cell r="B1604" t="str">
            <v>Riser</v>
          </cell>
          <cell r="D1604">
            <v>1</v>
          </cell>
          <cell r="E1604">
            <v>22</v>
          </cell>
          <cell r="G1604">
            <v>1.345</v>
          </cell>
          <cell r="H1604">
            <v>0.187</v>
          </cell>
          <cell r="J1604">
            <v>0.25151499999999999</v>
          </cell>
          <cell r="L1604">
            <v>5.5333299999999994</v>
          </cell>
        </row>
        <row r="1605">
          <cell r="B1605" t="str">
            <v>Tread</v>
          </cell>
          <cell r="D1605">
            <v>1</v>
          </cell>
          <cell r="E1605">
            <v>22</v>
          </cell>
          <cell r="G1605">
            <v>1.35</v>
          </cell>
          <cell r="H1605">
            <v>0.3</v>
          </cell>
          <cell r="J1605">
            <v>0.40500000000000003</v>
          </cell>
          <cell r="L1605">
            <v>8.91</v>
          </cell>
        </row>
        <row r="1606">
          <cell r="B1606" t="str">
            <v>Landing</v>
          </cell>
          <cell r="D1606">
            <v>1</v>
          </cell>
          <cell r="E1606">
            <v>1</v>
          </cell>
          <cell r="F1606">
            <v>1.345</v>
          </cell>
          <cell r="G1606">
            <v>1.4650000000000001</v>
          </cell>
          <cell r="J1606">
            <v>1.9704250000000001</v>
          </cell>
          <cell r="L1606">
            <v>1.9704250000000001</v>
          </cell>
        </row>
        <row r="1607">
          <cell r="D1607">
            <v>1</v>
          </cell>
          <cell r="E1607">
            <v>1</v>
          </cell>
          <cell r="F1607">
            <v>1.345</v>
          </cell>
          <cell r="G1607">
            <v>1.345</v>
          </cell>
          <cell r="J1607">
            <v>1.8090249999999999</v>
          </cell>
          <cell r="L1607">
            <v>1.8090249999999999</v>
          </cell>
        </row>
        <row r="1609">
          <cell r="B1609" t="str">
            <v>1.2.3 SECOND FLOOR</v>
          </cell>
        </row>
        <row r="1611">
          <cell r="B1611" t="str">
            <v>Supply and Install of tile including cement and sand beds and backings</v>
          </cell>
        </row>
        <row r="1613">
          <cell r="A1613" t="str">
            <v>1.AP</v>
          </cell>
          <cell r="B1613" t="str">
            <v>FF-01 - Rectified homogenous tile, grey color (800mm x 800mm)</v>
          </cell>
          <cell r="C1613" t="str">
            <v>m2</v>
          </cell>
          <cell r="L1613">
            <v>195.40299999999999</v>
          </cell>
        </row>
        <row r="1614">
          <cell r="B1614" t="str">
            <v>FF-01</v>
          </cell>
          <cell r="D1614">
            <v>1</v>
          </cell>
          <cell r="E1614">
            <v>1</v>
          </cell>
          <cell r="F1614">
            <v>4.6100000000000003</v>
          </cell>
          <cell r="G1614">
            <v>10.755000000000001</v>
          </cell>
          <cell r="I1614">
            <v>30.728999999999999</v>
          </cell>
          <cell r="J1614">
            <v>49.579000000000001</v>
          </cell>
          <cell r="L1614">
            <v>49.579000000000001</v>
          </cell>
        </row>
        <row r="1615">
          <cell r="B1615" t="str">
            <v>FF-01</v>
          </cell>
          <cell r="D1615">
            <v>1</v>
          </cell>
          <cell r="E1615">
            <v>1</v>
          </cell>
          <cell r="F1615">
            <v>2.4209999999999998</v>
          </cell>
          <cell r="G1615">
            <v>6.3090000000000002</v>
          </cell>
          <cell r="I1615">
            <v>17.46</v>
          </cell>
          <cell r="J1615">
            <v>15.275</v>
          </cell>
          <cell r="L1615">
            <v>15.275</v>
          </cell>
        </row>
        <row r="1616">
          <cell r="B1616" t="str">
            <v>FF-01</v>
          </cell>
          <cell r="D1616">
            <v>1</v>
          </cell>
          <cell r="E1616">
            <v>1</v>
          </cell>
          <cell r="F1616">
            <v>4.3049999999999997</v>
          </cell>
          <cell r="G1616">
            <v>23.044</v>
          </cell>
          <cell r="I1616">
            <v>54.698</v>
          </cell>
          <cell r="J1616">
            <v>99.201999999999998</v>
          </cell>
          <cell r="L1616">
            <v>99.201999999999998</v>
          </cell>
        </row>
        <row r="1617">
          <cell r="B1617" t="str">
            <v>FF-01</v>
          </cell>
          <cell r="D1617">
            <v>1</v>
          </cell>
          <cell r="E1617">
            <v>1</v>
          </cell>
          <cell r="F1617">
            <v>3.46</v>
          </cell>
          <cell r="G1617">
            <v>9.06</v>
          </cell>
          <cell r="I1617">
            <v>25.04</v>
          </cell>
          <cell r="J1617">
            <v>31.347000000000001</v>
          </cell>
          <cell r="L1617">
            <v>31.347000000000001</v>
          </cell>
        </row>
        <row r="1619">
          <cell r="A1619" t="str">
            <v>1.AQ</v>
          </cell>
          <cell r="B1619" t="str">
            <v>FF-05 - Non-slip rectified homogenous tile, dark grey color (600mm x 600mm)</v>
          </cell>
          <cell r="C1619" t="str">
            <v>m2</v>
          </cell>
          <cell r="L1619">
            <v>58.466999999999999</v>
          </cell>
        </row>
        <row r="1620">
          <cell r="B1620" t="str">
            <v>FF-05</v>
          </cell>
          <cell r="D1620">
            <v>1</v>
          </cell>
          <cell r="E1620">
            <v>1</v>
          </cell>
          <cell r="F1620">
            <v>1.1160000000000001</v>
          </cell>
          <cell r="G1620">
            <v>20.710999999999999</v>
          </cell>
          <cell r="I1620">
            <v>43.654000000000003</v>
          </cell>
          <cell r="J1620">
            <v>23.12</v>
          </cell>
          <cell r="L1620">
            <v>23.12</v>
          </cell>
        </row>
        <row r="1621">
          <cell r="B1621" t="str">
            <v>FF-05</v>
          </cell>
          <cell r="D1621">
            <v>1</v>
          </cell>
          <cell r="E1621">
            <v>1</v>
          </cell>
          <cell r="F1621">
            <v>1.6850000000000001</v>
          </cell>
          <cell r="G1621">
            <v>14.704000000000001</v>
          </cell>
          <cell r="I1621">
            <v>32.777999999999999</v>
          </cell>
          <cell r="J1621">
            <v>24.780999999999999</v>
          </cell>
          <cell r="L1621">
            <v>24.780999999999999</v>
          </cell>
        </row>
        <row r="1622">
          <cell r="B1622" t="str">
            <v>FF-05</v>
          </cell>
          <cell r="D1622">
            <v>1</v>
          </cell>
          <cell r="E1622">
            <v>1</v>
          </cell>
          <cell r="F1622">
            <v>1.5760000000000001</v>
          </cell>
          <cell r="G1622">
            <v>6.7039999999999997</v>
          </cell>
          <cell r="I1622">
            <v>16.559999999999999</v>
          </cell>
          <cell r="J1622">
            <v>10.566000000000001</v>
          </cell>
          <cell r="L1622">
            <v>10.566000000000001</v>
          </cell>
        </row>
        <row r="1624">
          <cell r="A1624" t="str">
            <v>1.AR</v>
          </cell>
          <cell r="B1624" t="str">
            <v>FF-07 - Cement and sand screed floor 3 coating finish (exterior)</v>
          </cell>
          <cell r="C1624" t="str">
            <v>m2</v>
          </cell>
          <cell r="L1624">
            <v>25.234999999999999</v>
          </cell>
        </row>
        <row r="1625">
          <cell r="B1625" t="str">
            <v>FF-07</v>
          </cell>
          <cell r="D1625">
            <v>1</v>
          </cell>
          <cell r="E1625">
            <v>1</v>
          </cell>
          <cell r="F1625">
            <v>0.747</v>
          </cell>
          <cell r="G1625">
            <v>33.786999999999999</v>
          </cell>
          <cell r="I1625">
            <v>69.067999999999998</v>
          </cell>
          <cell r="J1625">
            <v>25.234999999999999</v>
          </cell>
          <cell r="L1625">
            <v>25.234999999999999</v>
          </cell>
        </row>
        <row r="1627">
          <cell r="B1627" t="str">
            <v>1.2.4 THIRD FLOOR</v>
          </cell>
        </row>
        <row r="1629">
          <cell r="B1629" t="str">
            <v>Supply and Install of tile including cement and sand beds and backings</v>
          </cell>
        </row>
        <row r="1631">
          <cell r="A1631" t="str">
            <v>1.AS</v>
          </cell>
          <cell r="B1631" t="str">
            <v>FF-01 - Rectified homogenous tile, grey color (800mm x 800mm)</v>
          </cell>
          <cell r="C1631" t="str">
            <v>m2</v>
          </cell>
          <cell r="L1631">
            <v>33.003</v>
          </cell>
        </row>
        <row r="1632">
          <cell r="B1632" t="str">
            <v>FF-01</v>
          </cell>
          <cell r="D1632">
            <v>1</v>
          </cell>
          <cell r="E1632">
            <v>1</v>
          </cell>
          <cell r="F1632">
            <v>2.2210000000000001</v>
          </cell>
          <cell r="G1632">
            <v>14.858000000000001</v>
          </cell>
          <cell r="I1632">
            <v>34.158999999999999</v>
          </cell>
          <cell r="J1632">
            <v>33.003</v>
          </cell>
          <cell r="L1632">
            <v>33.003</v>
          </cell>
        </row>
        <row r="1634">
          <cell r="A1634" t="str">
            <v>1.AT</v>
          </cell>
          <cell r="B1634" t="str">
            <v>FF-06 - Polish concrete finish</v>
          </cell>
          <cell r="C1634" t="str">
            <v>m2</v>
          </cell>
          <cell r="L1634">
            <v>237.95600000000002</v>
          </cell>
        </row>
        <row r="1635">
          <cell r="B1635" t="str">
            <v>FF-06</v>
          </cell>
          <cell r="D1635">
            <v>1</v>
          </cell>
          <cell r="E1635">
            <v>1</v>
          </cell>
          <cell r="F1635">
            <v>9.734</v>
          </cell>
          <cell r="G1635">
            <v>29.606000000000002</v>
          </cell>
          <cell r="I1635">
            <v>78.679000000000002</v>
          </cell>
          <cell r="J1635">
            <v>288.17500000000001</v>
          </cell>
          <cell r="L1635">
            <v>288.17500000000001</v>
          </cell>
        </row>
        <row r="1636">
          <cell r="B1636" t="str">
            <v>FF-06</v>
          </cell>
          <cell r="D1636">
            <v>-1</v>
          </cell>
          <cell r="E1636">
            <v>1</v>
          </cell>
          <cell r="F1636">
            <v>4.59</v>
          </cell>
          <cell r="G1636">
            <v>10.94</v>
          </cell>
          <cell r="I1636">
            <v>31.061</v>
          </cell>
          <cell r="J1636">
            <v>50.219000000000001</v>
          </cell>
          <cell r="L1636">
            <v>-50.219000000000001</v>
          </cell>
        </row>
        <row r="1638">
          <cell r="A1638" t="str">
            <v>1.AU</v>
          </cell>
          <cell r="B1638" t="str">
            <v>FF-07 - Cement and sand screed floor 3 coating finish (exterior)</v>
          </cell>
          <cell r="C1638" t="str">
            <v>m2</v>
          </cell>
          <cell r="L1638">
            <v>88.852999999999994</v>
          </cell>
        </row>
        <row r="1639">
          <cell r="B1639" t="str">
            <v>FF-07</v>
          </cell>
          <cell r="D1639">
            <v>1</v>
          </cell>
          <cell r="E1639">
            <v>1</v>
          </cell>
          <cell r="F1639">
            <v>1.0489999999999999</v>
          </cell>
          <cell r="G1639">
            <v>84.706000000000003</v>
          </cell>
          <cell r="I1639">
            <v>171.51</v>
          </cell>
          <cell r="J1639">
            <v>88.852999999999994</v>
          </cell>
          <cell r="L1639">
            <v>88.852999999999994</v>
          </cell>
        </row>
        <row r="1641">
          <cell r="B1641" t="str">
            <v>1.2.5 ROOF TOP FLOOR</v>
          </cell>
        </row>
        <row r="1643">
          <cell r="B1643" t="str">
            <v>Supply and Install of tile including cement and sand beds and backings</v>
          </cell>
        </row>
        <row r="1645">
          <cell r="A1645" t="str">
            <v>1.AV</v>
          </cell>
          <cell r="B1645" t="str">
            <v>FF-08 - Cement and sand screed floor finish</v>
          </cell>
          <cell r="C1645" t="str">
            <v>m2</v>
          </cell>
          <cell r="L1645">
            <v>74.647000000000006</v>
          </cell>
        </row>
        <row r="1646">
          <cell r="B1646" t="str">
            <v>FF-08</v>
          </cell>
          <cell r="D1646">
            <v>1</v>
          </cell>
          <cell r="E1646">
            <v>1</v>
          </cell>
          <cell r="F1646">
            <v>6.5860000000000003</v>
          </cell>
          <cell r="G1646">
            <v>11.334</v>
          </cell>
          <cell r="I1646">
            <v>35.840000000000003</v>
          </cell>
          <cell r="J1646">
            <v>74.647000000000006</v>
          </cell>
          <cell r="L1646">
            <v>74.647000000000006</v>
          </cell>
        </row>
        <row r="1648">
          <cell r="B1648" t="str">
            <v>1.3 WALL FINISHES</v>
          </cell>
        </row>
        <row r="1650">
          <cell r="B1650" t="str">
            <v>1.3.1 GROUND FLOOR</v>
          </cell>
        </row>
        <row r="1652">
          <cell r="B1652" t="str">
            <v>Prepare and apply approved paint system, comprising one coat of alkali wall reisting primer sealer and two coats emulsion paint</v>
          </cell>
        </row>
        <row r="1654">
          <cell r="A1654" t="str">
            <v>1.AW</v>
          </cell>
          <cell r="B1654" t="str">
            <v>WF-01 - 3 Coating white paint (interior)</v>
          </cell>
          <cell r="C1654" t="str">
            <v>m2</v>
          </cell>
          <cell r="L1654">
            <v>547.73059999999998</v>
          </cell>
        </row>
        <row r="1655">
          <cell r="B1655" t="str">
            <v>WF-01</v>
          </cell>
          <cell r="D1655">
            <v>1</v>
          </cell>
          <cell r="E1655">
            <v>1</v>
          </cell>
          <cell r="F1655">
            <v>3.16</v>
          </cell>
          <cell r="H1655">
            <v>3.95</v>
          </cell>
          <cell r="L1655">
            <v>12.482000000000001</v>
          </cell>
        </row>
        <row r="1656">
          <cell r="B1656" t="str">
            <v>WF-01</v>
          </cell>
          <cell r="D1656">
            <v>1</v>
          </cell>
          <cell r="E1656">
            <v>1</v>
          </cell>
          <cell r="F1656">
            <v>6.8380000000000001</v>
          </cell>
          <cell r="H1656">
            <v>3.95</v>
          </cell>
          <cell r="L1656">
            <v>27.010100000000001</v>
          </cell>
        </row>
        <row r="1657">
          <cell r="B1657" t="str">
            <v>WF-01</v>
          </cell>
          <cell r="D1657">
            <v>1</v>
          </cell>
          <cell r="E1657">
            <v>1</v>
          </cell>
          <cell r="F1657">
            <v>13.288</v>
          </cell>
          <cell r="H1657">
            <v>3.95</v>
          </cell>
          <cell r="L1657">
            <v>52.4876</v>
          </cell>
        </row>
        <row r="1658">
          <cell r="B1658" t="str">
            <v>WF-01</v>
          </cell>
          <cell r="D1658">
            <v>1</v>
          </cell>
          <cell r="E1658">
            <v>1</v>
          </cell>
          <cell r="F1658">
            <v>19.698</v>
          </cell>
          <cell r="H1658">
            <v>3.95</v>
          </cell>
          <cell r="L1658">
            <v>77.807100000000005</v>
          </cell>
        </row>
        <row r="1659">
          <cell r="B1659" t="str">
            <v>WF-01</v>
          </cell>
          <cell r="D1659">
            <v>1</v>
          </cell>
          <cell r="E1659">
            <v>1</v>
          </cell>
          <cell r="F1659">
            <v>9.8330000000000002</v>
          </cell>
          <cell r="H1659">
            <v>3.95</v>
          </cell>
          <cell r="L1659">
            <v>38.840350000000001</v>
          </cell>
        </row>
        <row r="1660">
          <cell r="B1660" t="str">
            <v>WF-01</v>
          </cell>
          <cell r="D1660">
            <v>1</v>
          </cell>
          <cell r="E1660">
            <v>1</v>
          </cell>
          <cell r="F1660">
            <v>13.64</v>
          </cell>
          <cell r="H1660">
            <v>3.95</v>
          </cell>
          <cell r="L1660">
            <v>53.878000000000007</v>
          </cell>
        </row>
        <row r="1661">
          <cell r="B1661" t="str">
            <v>WF-01</v>
          </cell>
          <cell r="D1661">
            <v>1</v>
          </cell>
          <cell r="E1661">
            <v>1</v>
          </cell>
          <cell r="F1661">
            <v>10.68</v>
          </cell>
          <cell r="H1661">
            <v>3.95</v>
          </cell>
          <cell r="L1661">
            <v>42.186</v>
          </cell>
        </row>
        <row r="1662">
          <cell r="B1662" t="str">
            <v>WF-01</v>
          </cell>
          <cell r="D1662">
            <v>1</v>
          </cell>
          <cell r="E1662">
            <v>1</v>
          </cell>
          <cell r="F1662">
            <v>4.9020000000000001</v>
          </cell>
          <cell r="H1662">
            <v>3.95</v>
          </cell>
          <cell r="L1662">
            <v>19.3629</v>
          </cell>
        </row>
        <row r="1663">
          <cell r="B1663" t="str">
            <v>WF-01</v>
          </cell>
          <cell r="D1663">
            <v>1</v>
          </cell>
          <cell r="E1663">
            <v>1</v>
          </cell>
          <cell r="F1663">
            <v>67.114000000000004</v>
          </cell>
          <cell r="H1663">
            <v>3.95</v>
          </cell>
          <cell r="L1663">
            <v>265.1003</v>
          </cell>
        </row>
        <row r="1664">
          <cell r="B1664" t="str">
            <v>WF-01</v>
          </cell>
          <cell r="D1664">
            <v>1</v>
          </cell>
          <cell r="E1664">
            <v>1</v>
          </cell>
          <cell r="F1664">
            <v>4.1550000000000002</v>
          </cell>
          <cell r="H1664">
            <v>3.95</v>
          </cell>
          <cell r="L1664">
            <v>16.41225</v>
          </cell>
        </row>
        <row r="1665">
          <cell r="B1665" t="str">
            <v>WF-01</v>
          </cell>
          <cell r="D1665">
            <v>1</v>
          </cell>
          <cell r="E1665">
            <v>1</v>
          </cell>
          <cell r="F1665">
            <v>14.331</v>
          </cell>
          <cell r="H1665">
            <v>3.95</v>
          </cell>
          <cell r="L1665">
            <v>56.60745</v>
          </cell>
        </row>
        <row r="1666">
          <cell r="B1666" t="str">
            <v>WF-01</v>
          </cell>
          <cell r="D1666">
            <v>1</v>
          </cell>
          <cell r="E1666">
            <v>1</v>
          </cell>
          <cell r="F1666">
            <v>3.8490000000000002</v>
          </cell>
          <cell r="H1666">
            <v>3.95</v>
          </cell>
          <cell r="L1666">
            <v>15.203550000000002</v>
          </cell>
        </row>
        <row r="1667">
          <cell r="B1667" t="str">
            <v>AW18</v>
          </cell>
          <cell r="C1667" t="str">
            <v>Nos</v>
          </cell>
          <cell r="D1667">
            <v>-1</v>
          </cell>
          <cell r="E1667">
            <v>1</v>
          </cell>
          <cell r="G1667">
            <v>2.1</v>
          </cell>
          <cell r="H1667">
            <v>1.95</v>
          </cell>
          <cell r="J1667">
            <v>4.0949999999999998</v>
          </cell>
          <cell r="L1667">
            <v>-4.0949999999999998</v>
          </cell>
        </row>
        <row r="1668">
          <cell r="B1668" t="str">
            <v>AD2</v>
          </cell>
          <cell r="C1668" t="str">
            <v>Nos</v>
          </cell>
          <cell r="D1668">
            <v>-1</v>
          </cell>
          <cell r="E1668">
            <v>1</v>
          </cell>
          <cell r="G1668">
            <v>0.85</v>
          </cell>
          <cell r="H1668">
            <v>2</v>
          </cell>
          <cell r="J1668">
            <v>1.7</v>
          </cell>
          <cell r="L1668">
            <v>-1.7</v>
          </cell>
        </row>
        <row r="1669">
          <cell r="B1669" t="str">
            <v>AW17</v>
          </cell>
          <cell r="C1669" t="str">
            <v>Nos</v>
          </cell>
          <cell r="D1669">
            <v>-1</v>
          </cell>
          <cell r="E1669">
            <v>1</v>
          </cell>
          <cell r="G1669">
            <v>2.4</v>
          </cell>
          <cell r="H1669">
            <v>1.95</v>
          </cell>
          <cell r="J1669">
            <v>4.68</v>
          </cell>
          <cell r="L1669">
            <v>-4.68</v>
          </cell>
        </row>
        <row r="1670">
          <cell r="B1670" t="str">
            <v>AD2</v>
          </cell>
          <cell r="C1670" t="str">
            <v>Nos</v>
          </cell>
          <cell r="D1670">
            <v>-1</v>
          </cell>
          <cell r="E1670">
            <v>1</v>
          </cell>
          <cell r="G1670">
            <v>0.85</v>
          </cell>
          <cell r="H1670">
            <v>2</v>
          </cell>
          <cell r="J1670">
            <v>1.7</v>
          </cell>
          <cell r="L1670">
            <v>-1.7</v>
          </cell>
        </row>
        <row r="1671">
          <cell r="B1671" t="str">
            <v>AD1</v>
          </cell>
          <cell r="C1671" t="str">
            <v>Nos</v>
          </cell>
          <cell r="D1671">
            <v>-1</v>
          </cell>
          <cell r="E1671">
            <v>1</v>
          </cell>
          <cell r="G1671">
            <v>1</v>
          </cell>
          <cell r="H1671">
            <v>2</v>
          </cell>
          <cell r="J1671">
            <v>2</v>
          </cell>
          <cell r="L1671">
            <v>-2</v>
          </cell>
        </row>
        <row r="1672">
          <cell r="B1672" t="str">
            <v>AD1</v>
          </cell>
          <cell r="C1672" t="str">
            <v>Nos</v>
          </cell>
          <cell r="D1672">
            <v>-1</v>
          </cell>
          <cell r="E1672">
            <v>1</v>
          </cell>
          <cell r="G1672">
            <v>1</v>
          </cell>
          <cell r="H1672">
            <v>2</v>
          </cell>
          <cell r="J1672">
            <v>2</v>
          </cell>
          <cell r="L1672">
            <v>-2</v>
          </cell>
        </row>
        <row r="1673">
          <cell r="B1673" t="str">
            <v>AW01</v>
          </cell>
          <cell r="C1673" t="str">
            <v>Nos</v>
          </cell>
          <cell r="D1673">
            <v>-1</v>
          </cell>
          <cell r="E1673">
            <v>1</v>
          </cell>
          <cell r="G1673">
            <v>3.35</v>
          </cell>
          <cell r="H1673">
            <v>3.1</v>
          </cell>
          <cell r="J1673">
            <v>10.385</v>
          </cell>
          <cell r="L1673">
            <v>-10.385</v>
          </cell>
        </row>
        <row r="1674">
          <cell r="B1674" t="str">
            <v>TD3</v>
          </cell>
          <cell r="C1674" t="str">
            <v>Nos</v>
          </cell>
          <cell r="D1674">
            <v>-1</v>
          </cell>
          <cell r="E1674">
            <v>1</v>
          </cell>
          <cell r="G1674">
            <v>0.85</v>
          </cell>
          <cell r="H1674">
            <v>2.2999999999999998</v>
          </cell>
          <cell r="J1674">
            <v>1.9549999999999998</v>
          </cell>
          <cell r="L1674">
            <v>-1.9549999999999998</v>
          </cell>
        </row>
        <row r="1675">
          <cell r="B1675" t="str">
            <v>TD2</v>
          </cell>
          <cell r="C1675" t="str">
            <v>Nos</v>
          </cell>
          <cell r="D1675">
            <v>-1</v>
          </cell>
          <cell r="E1675">
            <v>1</v>
          </cell>
          <cell r="G1675">
            <v>1</v>
          </cell>
          <cell r="H1675">
            <v>2.2999999999999998</v>
          </cell>
          <cell r="J1675">
            <v>2.2999999999999998</v>
          </cell>
          <cell r="L1675">
            <v>-2.2999999999999998</v>
          </cell>
        </row>
        <row r="1676">
          <cell r="B1676" t="str">
            <v>TD2</v>
          </cell>
          <cell r="C1676" t="str">
            <v>Nos</v>
          </cell>
          <cell r="D1676">
            <v>-1</v>
          </cell>
          <cell r="E1676">
            <v>1</v>
          </cell>
          <cell r="G1676">
            <v>1</v>
          </cell>
          <cell r="H1676">
            <v>2.2999999999999998</v>
          </cell>
          <cell r="J1676">
            <v>2.2999999999999998</v>
          </cell>
          <cell r="L1676">
            <v>-2.2999999999999998</v>
          </cell>
        </row>
        <row r="1677">
          <cell r="B1677" t="str">
            <v>AD1</v>
          </cell>
          <cell r="C1677" t="str">
            <v>Nos</v>
          </cell>
          <cell r="D1677">
            <v>-1</v>
          </cell>
          <cell r="E1677">
            <v>1</v>
          </cell>
          <cell r="G1677">
            <v>1</v>
          </cell>
          <cell r="H1677">
            <v>2</v>
          </cell>
          <cell r="J1677">
            <v>2</v>
          </cell>
          <cell r="L1677">
            <v>-2</v>
          </cell>
        </row>
        <row r="1678">
          <cell r="B1678" t="str">
            <v>AD1</v>
          </cell>
          <cell r="C1678" t="str">
            <v>Nos</v>
          </cell>
          <cell r="D1678">
            <v>-1</v>
          </cell>
          <cell r="E1678">
            <v>1</v>
          </cell>
          <cell r="G1678">
            <v>1</v>
          </cell>
          <cell r="H1678">
            <v>2</v>
          </cell>
          <cell r="J1678">
            <v>2</v>
          </cell>
          <cell r="L1678">
            <v>-2</v>
          </cell>
        </row>
        <row r="1679">
          <cell r="B1679" t="str">
            <v>AW02</v>
          </cell>
          <cell r="C1679" t="str">
            <v>Nos</v>
          </cell>
          <cell r="D1679">
            <v>-1</v>
          </cell>
          <cell r="E1679">
            <v>1</v>
          </cell>
          <cell r="G1679">
            <v>4</v>
          </cell>
          <cell r="H1679">
            <v>3.1</v>
          </cell>
          <cell r="J1679">
            <v>12.4</v>
          </cell>
          <cell r="L1679">
            <v>-12.4</v>
          </cell>
        </row>
        <row r="1680">
          <cell r="B1680" t="str">
            <v>GD1</v>
          </cell>
          <cell r="C1680" t="str">
            <v>Nos</v>
          </cell>
          <cell r="D1680">
            <v>-1</v>
          </cell>
          <cell r="E1680">
            <v>1</v>
          </cell>
          <cell r="G1680">
            <v>7.96</v>
          </cell>
          <cell r="H1680">
            <v>3.1</v>
          </cell>
          <cell r="J1680">
            <v>24.676000000000002</v>
          </cell>
          <cell r="L1680">
            <v>-24.676000000000002</v>
          </cell>
        </row>
        <row r="1681">
          <cell r="B1681" t="str">
            <v>TD1</v>
          </cell>
          <cell r="C1681" t="str">
            <v>Nos</v>
          </cell>
          <cell r="D1681">
            <v>-1</v>
          </cell>
          <cell r="E1681">
            <v>1</v>
          </cell>
          <cell r="G1681">
            <v>3.1</v>
          </cell>
          <cell r="H1681">
            <v>2.8</v>
          </cell>
          <cell r="J1681">
            <v>8.68</v>
          </cell>
          <cell r="L1681">
            <v>-8.68</v>
          </cell>
        </row>
        <row r="1682">
          <cell r="B1682" t="str">
            <v>AW03</v>
          </cell>
          <cell r="C1682" t="str">
            <v>Nos</v>
          </cell>
          <cell r="D1682">
            <v>-1</v>
          </cell>
          <cell r="E1682">
            <v>1</v>
          </cell>
          <cell r="G1682">
            <v>2</v>
          </cell>
          <cell r="H1682">
            <v>3.1</v>
          </cell>
          <cell r="J1682">
            <v>6.2</v>
          </cell>
          <cell r="L1682">
            <v>-6.2</v>
          </cell>
        </row>
        <row r="1683">
          <cell r="B1683" t="str">
            <v>GD1</v>
          </cell>
          <cell r="C1683" t="str">
            <v>Nos</v>
          </cell>
          <cell r="D1683">
            <v>-1</v>
          </cell>
          <cell r="E1683">
            <v>1</v>
          </cell>
          <cell r="G1683">
            <v>7.96</v>
          </cell>
          <cell r="H1683">
            <v>3.1</v>
          </cell>
          <cell r="J1683">
            <v>24.676000000000002</v>
          </cell>
          <cell r="L1683">
            <v>-24.676000000000002</v>
          </cell>
        </row>
        <row r="1684">
          <cell r="B1684" t="str">
            <v>TD2</v>
          </cell>
          <cell r="C1684" t="str">
            <v>Nos</v>
          </cell>
          <cell r="D1684">
            <v>-1</v>
          </cell>
          <cell r="E1684">
            <v>1</v>
          </cell>
          <cell r="G1684">
            <v>1</v>
          </cell>
          <cell r="H1684">
            <v>2.2999999999999998</v>
          </cell>
          <cell r="J1684">
            <v>2.2999999999999998</v>
          </cell>
          <cell r="L1684">
            <v>-2.2999999999999998</v>
          </cell>
        </row>
        <row r="1685">
          <cell r="B1685" t="str">
            <v>TD2</v>
          </cell>
          <cell r="C1685" t="str">
            <v>Nos</v>
          </cell>
          <cell r="D1685">
            <v>-1</v>
          </cell>
          <cell r="E1685">
            <v>1</v>
          </cell>
          <cell r="G1685">
            <v>1</v>
          </cell>
          <cell r="H1685">
            <v>2.2999999999999998</v>
          </cell>
          <cell r="J1685">
            <v>2.2999999999999998</v>
          </cell>
          <cell r="L1685">
            <v>-2.2999999999999998</v>
          </cell>
        </row>
        <row r="1686">
          <cell r="B1686" t="str">
            <v>AD1</v>
          </cell>
          <cell r="C1686" t="str">
            <v>Nos</v>
          </cell>
          <cell r="D1686">
            <v>-1</v>
          </cell>
          <cell r="E1686">
            <v>1</v>
          </cell>
          <cell r="G1686">
            <v>1</v>
          </cell>
          <cell r="H1686">
            <v>2</v>
          </cell>
          <cell r="J1686">
            <v>2</v>
          </cell>
          <cell r="L1686">
            <v>-2</v>
          </cell>
        </row>
        <row r="1687">
          <cell r="B1687" t="str">
            <v>AW04</v>
          </cell>
          <cell r="C1687" t="str">
            <v>Nos</v>
          </cell>
          <cell r="D1687">
            <v>-1</v>
          </cell>
          <cell r="E1687">
            <v>1</v>
          </cell>
          <cell r="G1687">
            <v>2</v>
          </cell>
          <cell r="H1687">
            <v>1.4</v>
          </cell>
          <cell r="J1687">
            <v>2.8</v>
          </cell>
          <cell r="L1687">
            <v>-2.8</v>
          </cell>
        </row>
        <row r="1688">
          <cell r="B1688" t="str">
            <v>AD2</v>
          </cell>
          <cell r="C1688" t="str">
            <v>Nos</v>
          </cell>
          <cell r="D1688">
            <v>-1</v>
          </cell>
          <cell r="E1688">
            <v>1</v>
          </cell>
          <cell r="G1688">
            <v>0.85</v>
          </cell>
          <cell r="H1688">
            <v>2</v>
          </cell>
          <cell r="J1688">
            <v>1.7</v>
          </cell>
          <cell r="L1688">
            <v>-1.7</v>
          </cell>
        </row>
        <row r="1689">
          <cell r="B1689" t="str">
            <v>AD1</v>
          </cell>
          <cell r="C1689" t="str">
            <v>Nos</v>
          </cell>
          <cell r="D1689">
            <v>-1</v>
          </cell>
          <cell r="E1689">
            <v>1</v>
          </cell>
          <cell r="G1689">
            <v>1</v>
          </cell>
          <cell r="H1689">
            <v>2</v>
          </cell>
          <cell r="J1689">
            <v>2</v>
          </cell>
          <cell r="L1689">
            <v>-2</v>
          </cell>
        </row>
        <row r="1690">
          <cell r="B1690" t="str">
            <v>AW04</v>
          </cell>
          <cell r="C1690" t="str">
            <v>Nos</v>
          </cell>
          <cell r="D1690">
            <v>-1</v>
          </cell>
          <cell r="E1690">
            <v>1</v>
          </cell>
          <cell r="G1690">
            <v>2</v>
          </cell>
          <cell r="H1690">
            <v>1.4</v>
          </cell>
          <cell r="J1690">
            <v>2.8</v>
          </cell>
          <cell r="L1690">
            <v>-2.8</v>
          </cell>
        </row>
        <row r="1691">
          <cell r="B1691" t="str">
            <v>TD3</v>
          </cell>
          <cell r="C1691" t="str">
            <v>Nos</v>
          </cell>
          <cell r="D1691">
            <v>-1</v>
          </cell>
          <cell r="E1691">
            <v>1</v>
          </cell>
          <cell r="G1691">
            <v>0.85</v>
          </cell>
          <cell r="H1691">
            <v>2.2999999999999998</v>
          </cell>
          <cell r="J1691">
            <v>1.9549999999999998</v>
          </cell>
          <cell r="L1691">
            <v>-1.9549999999999998</v>
          </cell>
        </row>
        <row r="1693">
          <cell r="A1693" t="str">
            <v>1.AX</v>
          </cell>
          <cell r="B1693" t="str">
            <v>WF-02 - 3 Coasting white paint (exterior)</v>
          </cell>
          <cell r="C1693" t="str">
            <v>m2</v>
          </cell>
          <cell r="L1693">
            <v>296.31270000000001</v>
          </cell>
        </row>
        <row r="1694">
          <cell r="B1694" t="str">
            <v>WF-02</v>
          </cell>
          <cell r="D1694">
            <v>1</v>
          </cell>
          <cell r="E1694">
            <v>1</v>
          </cell>
          <cell r="F1694">
            <v>7.6210000000000004</v>
          </cell>
          <cell r="H1694">
            <v>3.95</v>
          </cell>
          <cell r="L1694">
            <v>30.102950000000003</v>
          </cell>
        </row>
        <row r="1695">
          <cell r="B1695" t="str">
            <v>WF-02</v>
          </cell>
          <cell r="D1695">
            <v>1</v>
          </cell>
          <cell r="E1695">
            <v>1</v>
          </cell>
          <cell r="F1695">
            <v>4.7649999999999997</v>
          </cell>
          <cell r="H1695">
            <v>3.95</v>
          </cell>
          <cell r="L1695">
            <v>18.821749999999998</v>
          </cell>
        </row>
        <row r="1696">
          <cell r="B1696" t="str">
            <v>WF-02</v>
          </cell>
          <cell r="D1696">
            <v>1</v>
          </cell>
          <cell r="E1696">
            <v>1</v>
          </cell>
          <cell r="F1696">
            <v>42.390999999999998</v>
          </cell>
          <cell r="H1696">
            <v>3.95</v>
          </cell>
          <cell r="L1696">
            <v>167.44444999999999</v>
          </cell>
        </row>
        <row r="1697">
          <cell r="B1697" t="str">
            <v>WF-02</v>
          </cell>
          <cell r="D1697">
            <v>1</v>
          </cell>
          <cell r="E1697">
            <v>1</v>
          </cell>
          <cell r="F1697">
            <v>2.92</v>
          </cell>
          <cell r="H1697">
            <v>3.95</v>
          </cell>
          <cell r="L1697">
            <v>11.534000000000001</v>
          </cell>
        </row>
        <row r="1698">
          <cell r="B1698" t="str">
            <v>WF-02</v>
          </cell>
          <cell r="D1698">
            <v>1</v>
          </cell>
          <cell r="E1698">
            <v>1</v>
          </cell>
          <cell r="F1698">
            <v>21.239000000000001</v>
          </cell>
          <cell r="H1698">
            <v>3.95</v>
          </cell>
          <cell r="L1698">
            <v>83.894050000000007</v>
          </cell>
        </row>
        <row r="1699">
          <cell r="B1699" t="str">
            <v>WF-02</v>
          </cell>
          <cell r="D1699">
            <v>1</v>
          </cell>
          <cell r="E1699">
            <v>1</v>
          </cell>
          <cell r="F1699">
            <v>6.46</v>
          </cell>
          <cell r="H1699">
            <v>3.95</v>
          </cell>
          <cell r="L1699">
            <v>25.516999999999999</v>
          </cell>
        </row>
        <row r="1700">
          <cell r="B1700" t="str">
            <v>WF-02</v>
          </cell>
          <cell r="D1700">
            <v>1</v>
          </cell>
          <cell r="E1700">
            <v>1</v>
          </cell>
          <cell r="F1700">
            <v>11.21</v>
          </cell>
          <cell r="H1700">
            <v>3.95</v>
          </cell>
          <cell r="L1700">
            <v>44.279500000000006</v>
          </cell>
        </row>
        <row r="1701">
          <cell r="B1701" t="str">
            <v>AW17</v>
          </cell>
          <cell r="C1701" t="str">
            <v>Nos</v>
          </cell>
          <cell r="D1701">
            <v>-1</v>
          </cell>
          <cell r="E1701">
            <v>1</v>
          </cell>
          <cell r="G1701">
            <v>2.4</v>
          </cell>
          <cell r="H1701">
            <v>1.95</v>
          </cell>
          <cell r="J1701">
            <v>4.68</v>
          </cell>
          <cell r="L1701">
            <v>-4.68</v>
          </cell>
        </row>
        <row r="1702">
          <cell r="B1702" t="str">
            <v>AD2</v>
          </cell>
          <cell r="C1702" t="str">
            <v>Nos</v>
          </cell>
          <cell r="D1702">
            <v>-1</v>
          </cell>
          <cell r="E1702">
            <v>1</v>
          </cell>
          <cell r="G1702">
            <v>0.85</v>
          </cell>
          <cell r="H1702">
            <v>2</v>
          </cell>
          <cell r="J1702">
            <v>1.7</v>
          </cell>
          <cell r="L1702">
            <v>-1.7</v>
          </cell>
        </row>
        <row r="1703">
          <cell r="B1703" t="str">
            <v>AD2</v>
          </cell>
          <cell r="C1703" t="str">
            <v>Nos</v>
          </cell>
          <cell r="D1703">
            <v>-1</v>
          </cell>
          <cell r="E1703">
            <v>1</v>
          </cell>
          <cell r="G1703">
            <v>0.85</v>
          </cell>
          <cell r="H1703">
            <v>2</v>
          </cell>
          <cell r="J1703">
            <v>1.7</v>
          </cell>
          <cell r="L1703">
            <v>-1.7</v>
          </cell>
        </row>
        <row r="1704">
          <cell r="B1704" t="str">
            <v>AD3</v>
          </cell>
          <cell r="C1704" t="str">
            <v>Nos</v>
          </cell>
          <cell r="D1704">
            <v>-1</v>
          </cell>
          <cell r="E1704">
            <v>1</v>
          </cell>
          <cell r="G1704">
            <v>2.23</v>
          </cell>
          <cell r="H1704">
            <v>2</v>
          </cell>
          <cell r="J1704">
            <v>4.46</v>
          </cell>
          <cell r="L1704">
            <v>-4.46</v>
          </cell>
        </row>
        <row r="1705">
          <cell r="B1705" t="str">
            <v>AD1</v>
          </cell>
          <cell r="C1705" t="str">
            <v>Nos</v>
          </cell>
          <cell r="D1705">
            <v>-1</v>
          </cell>
          <cell r="E1705">
            <v>1</v>
          </cell>
          <cell r="G1705">
            <v>1</v>
          </cell>
          <cell r="H1705">
            <v>2</v>
          </cell>
          <cell r="J1705">
            <v>2</v>
          </cell>
          <cell r="L1705">
            <v>-2</v>
          </cell>
        </row>
        <row r="1706">
          <cell r="B1706" t="str">
            <v>AD1</v>
          </cell>
          <cell r="C1706" t="str">
            <v>Nos</v>
          </cell>
          <cell r="D1706">
            <v>-1</v>
          </cell>
          <cell r="E1706">
            <v>1</v>
          </cell>
          <cell r="G1706">
            <v>1</v>
          </cell>
          <cell r="H1706">
            <v>2</v>
          </cell>
          <cell r="J1706">
            <v>2</v>
          </cell>
          <cell r="L1706">
            <v>-2</v>
          </cell>
        </row>
        <row r="1707">
          <cell r="B1707" t="str">
            <v>AW01</v>
          </cell>
          <cell r="C1707" t="str">
            <v>Nos</v>
          </cell>
          <cell r="D1707">
            <v>-1</v>
          </cell>
          <cell r="E1707">
            <v>1</v>
          </cell>
          <cell r="G1707">
            <v>3.35</v>
          </cell>
          <cell r="H1707">
            <v>3.1</v>
          </cell>
          <cell r="J1707">
            <v>10.385</v>
          </cell>
          <cell r="L1707">
            <v>-10.385</v>
          </cell>
        </row>
        <row r="1708">
          <cell r="B1708" t="str">
            <v>TD1</v>
          </cell>
          <cell r="C1708" t="str">
            <v>Nos</v>
          </cell>
          <cell r="D1708">
            <v>-1</v>
          </cell>
          <cell r="E1708">
            <v>1</v>
          </cell>
          <cell r="G1708">
            <v>3.1</v>
          </cell>
          <cell r="H1708">
            <v>2.8</v>
          </cell>
          <cell r="J1708">
            <v>8.68</v>
          </cell>
          <cell r="L1708">
            <v>-8.68</v>
          </cell>
        </row>
        <row r="1709">
          <cell r="B1709" t="str">
            <v>AW03</v>
          </cell>
          <cell r="C1709" t="str">
            <v>Nos</v>
          </cell>
          <cell r="D1709">
            <v>-1</v>
          </cell>
          <cell r="E1709">
            <v>1</v>
          </cell>
          <cell r="G1709">
            <v>2</v>
          </cell>
          <cell r="H1709">
            <v>3.1</v>
          </cell>
          <cell r="J1709">
            <v>6.2</v>
          </cell>
          <cell r="L1709">
            <v>-6.2</v>
          </cell>
        </row>
        <row r="1710">
          <cell r="B1710" t="str">
            <v>GD1</v>
          </cell>
          <cell r="C1710" t="str">
            <v>Nos</v>
          </cell>
          <cell r="D1710">
            <v>-1</v>
          </cell>
          <cell r="E1710">
            <v>1</v>
          </cell>
          <cell r="G1710">
            <v>7.96</v>
          </cell>
          <cell r="H1710">
            <v>3.1</v>
          </cell>
          <cell r="J1710">
            <v>24.676000000000002</v>
          </cell>
          <cell r="L1710">
            <v>-24.676000000000002</v>
          </cell>
        </row>
        <row r="1711">
          <cell r="B1711" t="str">
            <v>AW04</v>
          </cell>
          <cell r="C1711" t="str">
            <v>Nos</v>
          </cell>
          <cell r="D1711">
            <v>-1</v>
          </cell>
          <cell r="E1711">
            <v>1</v>
          </cell>
          <cell r="G1711">
            <v>2</v>
          </cell>
          <cell r="H1711">
            <v>1.4</v>
          </cell>
          <cell r="J1711">
            <v>2.8</v>
          </cell>
          <cell r="L1711">
            <v>-2.8</v>
          </cell>
        </row>
        <row r="1712">
          <cell r="B1712" t="str">
            <v>AD1</v>
          </cell>
          <cell r="C1712" t="str">
            <v>Nos</v>
          </cell>
          <cell r="D1712">
            <v>-1</v>
          </cell>
          <cell r="E1712">
            <v>1</v>
          </cell>
          <cell r="G1712">
            <v>1</v>
          </cell>
          <cell r="H1712">
            <v>2</v>
          </cell>
          <cell r="J1712">
            <v>2</v>
          </cell>
          <cell r="L1712">
            <v>-2</v>
          </cell>
        </row>
        <row r="1713">
          <cell r="B1713" t="str">
            <v>AD1</v>
          </cell>
          <cell r="C1713" t="str">
            <v>Nos</v>
          </cell>
          <cell r="D1713">
            <v>-1</v>
          </cell>
          <cell r="E1713">
            <v>1</v>
          </cell>
          <cell r="G1713">
            <v>1</v>
          </cell>
          <cell r="H1713">
            <v>2</v>
          </cell>
          <cell r="J1713">
            <v>2</v>
          </cell>
          <cell r="L1713">
            <v>-2</v>
          </cell>
        </row>
        <row r="1714">
          <cell r="B1714" t="str">
            <v>AD1</v>
          </cell>
          <cell r="C1714" t="str">
            <v>Nos</v>
          </cell>
          <cell r="D1714">
            <v>-1</v>
          </cell>
          <cell r="E1714">
            <v>1</v>
          </cell>
          <cell r="G1714">
            <v>1</v>
          </cell>
          <cell r="H1714">
            <v>2</v>
          </cell>
          <cell r="J1714">
            <v>2</v>
          </cell>
          <cell r="L1714">
            <v>-2</v>
          </cell>
        </row>
        <row r="1715">
          <cell r="B1715" t="str">
            <v>AD1</v>
          </cell>
          <cell r="C1715" t="str">
            <v>Nos</v>
          </cell>
          <cell r="D1715">
            <v>-1</v>
          </cell>
          <cell r="E1715">
            <v>1</v>
          </cell>
          <cell r="G1715">
            <v>1</v>
          </cell>
          <cell r="H1715">
            <v>2</v>
          </cell>
          <cell r="J1715">
            <v>2</v>
          </cell>
          <cell r="L1715">
            <v>-2</v>
          </cell>
        </row>
        <row r="1716">
          <cell r="B1716" t="str">
            <v>AW04</v>
          </cell>
          <cell r="C1716" t="str">
            <v>Nos</v>
          </cell>
          <cell r="D1716">
            <v>-1</v>
          </cell>
          <cell r="E1716">
            <v>1</v>
          </cell>
          <cell r="G1716">
            <v>2</v>
          </cell>
          <cell r="H1716">
            <v>1.4</v>
          </cell>
          <cell r="J1716">
            <v>2.8</v>
          </cell>
          <cell r="L1716">
            <v>-2.8</v>
          </cell>
        </row>
        <row r="1717">
          <cell r="B1717" t="str">
            <v>AD1</v>
          </cell>
          <cell r="C1717" t="str">
            <v>Nos</v>
          </cell>
          <cell r="D1717">
            <v>-1</v>
          </cell>
          <cell r="E1717">
            <v>1</v>
          </cell>
          <cell r="G1717">
            <v>1</v>
          </cell>
          <cell r="H1717">
            <v>2</v>
          </cell>
          <cell r="J1717">
            <v>2</v>
          </cell>
          <cell r="L1717">
            <v>-2</v>
          </cell>
        </row>
        <row r="1718">
          <cell r="B1718" t="str">
            <v>AW06</v>
          </cell>
          <cell r="C1718" t="str">
            <v>Nos</v>
          </cell>
          <cell r="D1718">
            <v>-1</v>
          </cell>
          <cell r="E1718">
            <v>1</v>
          </cell>
          <cell r="G1718">
            <v>1.6</v>
          </cell>
          <cell r="H1718">
            <v>1.1000000000000001</v>
          </cell>
          <cell r="J1718">
            <v>1.7600000000000002</v>
          </cell>
          <cell r="L1718">
            <v>-1.7600000000000002</v>
          </cell>
        </row>
        <row r="1719">
          <cell r="B1719" t="str">
            <v>AW05</v>
          </cell>
          <cell r="C1719" t="str">
            <v>Nos</v>
          </cell>
          <cell r="D1719">
            <v>-1</v>
          </cell>
          <cell r="E1719">
            <v>1</v>
          </cell>
          <cell r="G1719">
            <v>0.6</v>
          </cell>
          <cell r="H1719">
            <v>2.4</v>
          </cell>
          <cell r="J1719">
            <v>1.44</v>
          </cell>
          <cell r="L1719">
            <v>-1.44</v>
          </cell>
        </row>
        <row r="1721">
          <cell r="A1721" t="str">
            <v>1.AY</v>
          </cell>
          <cell r="B1721" t="str">
            <v>WF-03 - Rectified homogenous tile (300mm x 600mm)</v>
          </cell>
          <cell r="C1721" t="str">
            <v>m2</v>
          </cell>
          <cell r="L1721">
            <v>30.48855</v>
          </cell>
        </row>
        <row r="1722">
          <cell r="B1722" t="str">
            <v>WF-03</v>
          </cell>
          <cell r="D1722">
            <v>1</v>
          </cell>
          <cell r="E1722">
            <v>1</v>
          </cell>
          <cell r="F1722">
            <v>8.1489999999999991</v>
          </cell>
          <cell r="H1722">
            <v>3.95</v>
          </cell>
          <cell r="L1722">
            <v>32.188549999999999</v>
          </cell>
        </row>
        <row r="1723">
          <cell r="B1723" t="str">
            <v>AD2</v>
          </cell>
          <cell r="C1723" t="str">
            <v>Nos</v>
          </cell>
          <cell r="D1723">
            <v>-1</v>
          </cell>
          <cell r="E1723">
            <v>1</v>
          </cell>
          <cell r="G1723">
            <v>0.85</v>
          </cell>
          <cell r="H1723">
            <v>2</v>
          </cell>
          <cell r="J1723">
            <v>1.7</v>
          </cell>
          <cell r="L1723">
            <v>-1.7</v>
          </cell>
        </row>
        <row r="1725">
          <cell r="B1725" t="str">
            <v>Supply and Install of tile/stone including cement and sand, steel structure support will all necessary items</v>
          </cell>
        </row>
        <row r="1727">
          <cell r="A1727" t="str">
            <v>1.AZ</v>
          </cell>
          <cell r="B1727" t="str">
            <v>WF-04 - 100mm Skirting tile to match wall color</v>
          </cell>
          <cell r="C1727" t="str">
            <v>m</v>
          </cell>
          <cell r="L1727">
            <v>143.83500000000001</v>
          </cell>
        </row>
        <row r="1728">
          <cell r="B1728" t="str">
            <v>Total Length</v>
          </cell>
          <cell r="D1728">
            <v>1</v>
          </cell>
          <cell r="E1728">
            <v>1</v>
          </cell>
          <cell r="F1728">
            <v>143.83500000000001</v>
          </cell>
          <cell r="L1728">
            <v>143.83500000000001</v>
          </cell>
        </row>
        <row r="1730">
          <cell r="A1730" t="str">
            <v>1.BA</v>
          </cell>
          <cell r="B1730" t="str">
            <v>10mm Rigid U-channel</v>
          </cell>
          <cell r="C1730" t="str">
            <v>m</v>
          </cell>
          <cell r="L1730">
            <v>143.83500000000001</v>
          </cell>
        </row>
        <row r="1731">
          <cell r="B1731" t="str">
            <v>Total Length</v>
          </cell>
          <cell r="D1731">
            <v>1</v>
          </cell>
          <cell r="E1731">
            <v>1</v>
          </cell>
          <cell r="F1731">
            <v>143.83500000000001</v>
          </cell>
          <cell r="L1731">
            <v>143.83500000000001</v>
          </cell>
        </row>
        <row r="1733">
          <cell r="A1733" t="str">
            <v>1.BB</v>
          </cell>
          <cell r="B1733" t="str">
            <v>WF-05 - Natural stone cladding wall finish</v>
          </cell>
          <cell r="C1733" t="str">
            <v>m2</v>
          </cell>
          <cell r="L1733">
            <v>175.24440000000001</v>
          </cell>
        </row>
        <row r="1734">
          <cell r="B1734" t="str">
            <v>WF-05</v>
          </cell>
          <cell r="D1734">
            <v>1</v>
          </cell>
          <cell r="E1734">
            <v>1</v>
          </cell>
          <cell r="F1734">
            <v>5</v>
          </cell>
          <cell r="H1734">
            <v>3.95</v>
          </cell>
          <cell r="L1734">
            <v>19.75</v>
          </cell>
        </row>
        <row r="1735">
          <cell r="B1735" t="str">
            <v>WF-05</v>
          </cell>
          <cell r="D1735">
            <v>1</v>
          </cell>
          <cell r="E1735">
            <v>1</v>
          </cell>
          <cell r="F1735">
            <v>27.274999999999999</v>
          </cell>
          <cell r="H1735">
            <v>3.95</v>
          </cell>
          <cell r="L1735">
            <v>107.73625</v>
          </cell>
        </row>
        <row r="1736">
          <cell r="B1736" t="str">
            <v>WF-05</v>
          </cell>
          <cell r="D1736">
            <v>1</v>
          </cell>
          <cell r="E1736">
            <v>1</v>
          </cell>
          <cell r="F1736">
            <v>4.2880000000000003</v>
          </cell>
          <cell r="H1736">
            <v>3.95</v>
          </cell>
          <cell r="L1736">
            <v>16.937600000000003</v>
          </cell>
        </row>
        <row r="1737">
          <cell r="B1737" t="str">
            <v>WF-05</v>
          </cell>
          <cell r="D1737">
            <v>1</v>
          </cell>
          <cell r="E1737">
            <v>1</v>
          </cell>
          <cell r="F1737">
            <v>17.189</v>
          </cell>
          <cell r="H1737">
            <v>3.95</v>
          </cell>
          <cell r="L1737">
            <v>67.896550000000005</v>
          </cell>
        </row>
        <row r="1738">
          <cell r="B1738" t="str">
            <v>GD1</v>
          </cell>
          <cell r="C1738" t="str">
            <v>Nos</v>
          </cell>
          <cell r="D1738">
            <v>-1</v>
          </cell>
          <cell r="E1738">
            <v>1</v>
          </cell>
          <cell r="G1738">
            <v>7.96</v>
          </cell>
          <cell r="H1738">
            <v>3.1</v>
          </cell>
          <cell r="J1738">
            <v>24.676000000000002</v>
          </cell>
          <cell r="L1738">
            <v>-24.676000000000002</v>
          </cell>
        </row>
        <row r="1739">
          <cell r="B1739" t="str">
            <v>AW02</v>
          </cell>
          <cell r="C1739" t="str">
            <v>Nos</v>
          </cell>
          <cell r="D1739">
            <v>-1</v>
          </cell>
          <cell r="E1739">
            <v>1</v>
          </cell>
          <cell r="G1739">
            <v>4</v>
          </cell>
          <cell r="H1739">
            <v>3.1</v>
          </cell>
          <cell r="J1739">
            <v>12.4</v>
          </cell>
          <cell r="L1739">
            <v>-12.4</v>
          </cell>
        </row>
        <row r="1741">
          <cell r="A1741" t="str">
            <v>1.BC</v>
          </cell>
          <cell r="B1741" t="str">
            <v>WF-07 - Terrazzo finish</v>
          </cell>
          <cell r="C1741" t="str">
            <v>m2</v>
          </cell>
          <cell r="L1741">
            <v>96.984999999999999</v>
          </cell>
        </row>
        <row r="1742">
          <cell r="B1742" t="str">
            <v>WF-07</v>
          </cell>
          <cell r="D1742">
            <v>1</v>
          </cell>
          <cell r="E1742">
            <v>1</v>
          </cell>
          <cell r="F1742">
            <v>11.18</v>
          </cell>
          <cell r="H1742">
            <v>3.5</v>
          </cell>
          <cell r="L1742">
            <v>39.129999999999995</v>
          </cell>
        </row>
        <row r="1743">
          <cell r="B1743" t="str">
            <v>WF-07</v>
          </cell>
          <cell r="D1743">
            <v>1</v>
          </cell>
          <cell r="E1743">
            <v>1</v>
          </cell>
          <cell r="F1743">
            <v>7.67</v>
          </cell>
          <cell r="H1743">
            <v>3.5</v>
          </cell>
          <cell r="L1743">
            <v>26.844999999999999</v>
          </cell>
        </row>
        <row r="1744">
          <cell r="B1744" t="str">
            <v>WF-07</v>
          </cell>
          <cell r="D1744">
            <v>1</v>
          </cell>
          <cell r="E1744">
            <v>1</v>
          </cell>
          <cell r="F1744">
            <v>10.96</v>
          </cell>
          <cell r="H1744">
            <v>3.5</v>
          </cell>
          <cell r="L1744">
            <v>38.36</v>
          </cell>
        </row>
        <row r="1745">
          <cell r="B1745" t="str">
            <v>TD3</v>
          </cell>
          <cell r="C1745" t="str">
            <v>Nos</v>
          </cell>
          <cell r="D1745">
            <v>-1</v>
          </cell>
          <cell r="E1745">
            <v>1</v>
          </cell>
          <cell r="G1745">
            <v>0.85</v>
          </cell>
          <cell r="H1745">
            <v>2.2999999999999998</v>
          </cell>
          <cell r="J1745">
            <v>1.9549999999999998</v>
          </cell>
          <cell r="L1745">
            <v>-1.9549999999999998</v>
          </cell>
        </row>
        <row r="1746">
          <cell r="B1746" t="str">
            <v>AD1</v>
          </cell>
          <cell r="C1746" t="str">
            <v>Nos</v>
          </cell>
          <cell r="D1746">
            <v>-1</v>
          </cell>
          <cell r="E1746">
            <v>1</v>
          </cell>
          <cell r="G1746">
            <v>1</v>
          </cell>
          <cell r="H1746">
            <v>2</v>
          </cell>
          <cell r="J1746">
            <v>2</v>
          </cell>
          <cell r="L1746">
            <v>-2</v>
          </cell>
        </row>
        <row r="1747">
          <cell r="B1747" t="str">
            <v>TD3</v>
          </cell>
          <cell r="C1747" t="str">
            <v>Nos</v>
          </cell>
          <cell r="D1747">
            <v>-1</v>
          </cell>
          <cell r="E1747">
            <v>1</v>
          </cell>
          <cell r="G1747">
            <v>0.85</v>
          </cell>
          <cell r="H1747">
            <v>2.2999999999999998</v>
          </cell>
          <cell r="J1747">
            <v>1.9549999999999998</v>
          </cell>
          <cell r="L1747">
            <v>-1.9549999999999998</v>
          </cell>
        </row>
        <row r="1748">
          <cell r="B1748" t="str">
            <v>AW05</v>
          </cell>
          <cell r="C1748" t="str">
            <v>Nos</v>
          </cell>
          <cell r="D1748">
            <v>-1</v>
          </cell>
          <cell r="E1748">
            <v>1</v>
          </cell>
          <cell r="G1748">
            <v>0.6</v>
          </cell>
          <cell r="H1748">
            <v>2.4</v>
          </cell>
          <cell r="J1748">
            <v>1.44</v>
          </cell>
          <cell r="L1748">
            <v>-1.44</v>
          </cell>
        </row>
        <row r="1750">
          <cell r="A1750" t="str">
            <v>1.BD</v>
          </cell>
          <cell r="B1750" t="str">
            <v>WF-08 - Wood finish</v>
          </cell>
          <cell r="C1750" t="str">
            <v>m2</v>
          </cell>
          <cell r="L1750">
            <v>39.866300000000003</v>
          </cell>
        </row>
        <row r="1751">
          <cell r="B1751" t="str">
            <v>WF-08</v>
          </cell>
          <cell r="D1751">
            <v>1</v>
          </cell>
          <cell r="E1751">
            <v>1</v>
          </cell>
          <cell r="F1751">
            <v>2.29</v>
          </cell>
          <cell r="H1751">
            <v>3.95</v>
          </cell>
          <cell r="L1751">
            <v>9.0455000000000005</v>
          </cell>
        </row>
        <row r="1752">
          <cell r="B1752" t="str">
            <v>WF-08</v>
          </cell>
          <cell r="D1752">
            <v>1</v>
          </cell>
          <cell r="E1752">
            <v>1</v>
          </cell>
          <cell r="F1752">
            <v>4.5</v>
          </cell>
          <cell r="H1752">
            <v>3.95</v>
          </cell>
          <cell r="L1752">
            <v>17.775000000000002</v>
          </cell>
        </row>
        <row r="1753">
          <cell r="B1753" t="str">
            <v>WF-08</v>
          </cell>
          <cell r="D1753">
            <v>1</v>
          </cell>
          <cell r="E1753">
            <v>1</v>
          </cell>
          <cell r="F1753">
            <v>3.8039999999999998</v>
          </cell>
          <cell r="H1753">
            <v>3.95</v>
          </cell>
          <cell r="L1753">
            <v>15.0258</v>
          </cell>
        </row>
        <row r="1754">
          <cell r="B1754" t="str">
            <v xml:space="preserve">Deducted open wall </v>
          </cell>
          <cell r="D1754">
            <v>1</v>
          </cell>
          <cell r="E1754">
            <v>-1</v>
          </cell>
          <cell r="F1754">
            <v>0.9</v>
          </cell>
          <cell r="H1754">
            <v>2.2000000000000002</v>
          </cell>
          <cell r="L1754">
            <v>-1.9800000000000002</v>
          </cell>
        </row>
        <row r="1756">
          <cell r="B1756" t="str">
            <v>1.3.2 FIRST FLOOR</v>
          </cell>
        </row>
        <row r="1758">
          <cell r="B1758" t="str">
            <v>Prepare and apply approved paint system, comprising one coat of alkali wall reisting primer sealer and two coats emulsion paint</v>
          </cell>
        </row>
        <row r="1760">
          <cell r="A1760" t="str">
            <v>1.BE</v>
          </cell>
          <cell r="B1760" t="str">
            <v>WF-01 - 3 Coating white paint (interior)</v>
          </cell>
          <cell r="C1760" t="str">
            <v>m2</v>
          </cell>
          <cell r="L1760">
            <v>400.92589999999996</v>
          </cell>
        </row>
        <row r="1761">
          <cell r="B1761" t="str">
            <v>WF-01</v>
          </cell>
          <cell r="D1761">
            <v>1</v>
          </cell>
          <cell r="E1761">
            <v>1</v>
          </cell>
          <cell r="F1761">
            <v>22.25</v>
          </cell>
          <cell r="H1761">
            <v>3.45</v>
          </cell>
          <cell r="L1761">
            <v>76.762500000000003</v>
          </cell>
        </row>
        <row r="1762">
          <cell r="B1762" t="str">
            <v>WF-01</v>
          </cell>
          <cell r="D1762">
            <v>1</v>
          </cell>
          <cell r="E1762">
            <v>1</v>
          </cell>
          <cell r="F1762">
            <v>5.4489999999999998</v>
          </cell>
          <cell r="H1762">
            <v>3.45</v>
          </cell>
          <cell r="L1762">
            <v>18.799050000000001</v>
          </cell>
        </row>
        <row r="1763">
          <cell r="B1763" t="str">
            <v>WF-01</v>
          </cell>
          <cell r="D1763">
            <v>1</v>
          </cell>
          <cell r="E1763">
            <v>1</v>
          </cell>
          <cell r="F1763">
            <v>15.859</v>
          </cell>
          <cell r="H1763">
            <v>3.45</v>
          </cell>
          <cell r="L1763">
            <v>54.713550000000005</v>
          </cell>
        </row>
        <row r="1764">
          <cell r="B1764" t="str">
            <v>WF-01</v>
          </cell>
          <cell r="D1764">
            <v>1</v>
          </cell>
          <cell r="E1764">
            <v>1</v>
          </cell>
          <cell r="F1764">
            <v>14.676</v>
          </cell>
          <cell r="H1764">
            <v>3.45</v>
          </cell>
          <cell r="L1764">
            <v>50.632200000000005</v>
          </cell>
        </row>
        <row r="1765">
          <cell r="B1765" t="str">
            <v>WF-01</v>
          </cell>
          <cell r="D1765">
            <v>1</v>
          </cell>
          <cell r="E1765">
            <v>1</v>
          </cell>
          <cell r="F1765">
            <v>22.39</v>
          </cell>
          <cell r="H1765">
            <v>3.45</v>
          </cell>
          <cell r="L1765">
            <v>77.245500000000007</v>
          </cell>
        </row>
        <row r="1766">
          <cell r="B1766" t="str">
            <v>WF-01</v>
          </cell>
          <cell r="D1766">
            <v>1</v>
          </cell>
          <cell r="E1766">
            <v>1</v>
          </cell>
          <cell r="F1766">
            <v>12.44</v>
          </cell>
          <cell r="H1766">
            <v>3.45</v>
          </cell>
          <cell r="L1766">
            <v>42.917999999999999</v>
          </cell>
        </row>
        <row r="1767">
          <cell r="B1767" t="str">
            <v>WF-01</v>
          </cell>
          <cell r="D1767">
            <v>1</v>
          </cell>
          <cell r="E1767">
            <v>1</v>
          </cell>
          <cell r="F1767">
            <v>7.0789999999999997</v>
          </cell>
          <cell r="H1767">
            <v>3.45</v>
          </cell>
          <cell r="L1767">
            <v>24.422550000000001</v>
          </cell>
        </row>
        <row r="1768">
          <cell r="B1768" t="str">
            <v>WF-01</v>
          </cell>
          <cell r="D1768">
            <v>1</v>
          </cell>
          <cell r="E1768">
            <v>1</v>
          </cell>
          <cell r="F1768">
            <v>15.709</v>
          </cell>
          <cell r="H1768">
            <v>3.45</v>
          </cell>
          <cell r="L1768">
            <v>54.19605</v>
          </cell>
        </row>
        <row r="1769">
          <cell r="B1769" t="str">
            <v>WF-01</v>
          </cell>
          <cell r="D1769">
            <v>1</v>
          </cell>
          <cell r="E1769">
            <v>1</v>
          </cell>
          <cell r="F1769">
            <v>23.17</v>
          </cell>
          <cell r="H1769">
            <v>3.45</v>
          </cell>
          <cell r="L1769">
            <v>79.936500000000009</v>
          </cell>
        </row>
        <row r="1770">
          <cell r="B1770" t="str">
            <v>AW13</v>
          </cell>
          <cell r="C1770" t="str">
            <v>Nos</v>
          </cell>
          <cell r="D1770">
            <v>-1</v>
          </cell>
          <cell r="E1770">
            <v>1</v>
          </cell>
          <cell r="G1770">
            <v>2</v>
          </cell>
          <cell r="H1770">
            <v>2.4</v>
          </cell>
          <cell r="J1770">
            <v>4.8</v>
          </cell>
          <cell r="L1770">
            <v>-4.8</v>
          </cell>
        </row>
        <row r="1771">
          <cell r="B1771" t="str">
            <v>GD2</v>
          </cell>
          <cell r="C1771" t="str">
            <v>Nos</v>
          </cell>
          <cell r="D1771">
            <v>-1</v>
          </cell>
          <cell r="E1771">
            <v>1</v>
          </cell>
          <cell r="G1771">
            <v>1.8</v>
          </cell>
          <cell r="H1771">
            <v>2.5</v>
          </cell>
          <cell r="J1771">
            <v>4.5</v>
          </cell>
          <cell r="L1771">
            <v>-4.5</v>
          </cell>
        </row>
        <row r="1772">
          <cell r="B1772" t="str">
            <v>AW08</v>
          </cell>
          <cell r="C1772" t="str">
            <v>Nos</v>
          </cell>
          <cell r="D1772">
            <v>-1</v>
          </cell>
          <cell r="E1772">
            <v>1</v>
          </cell>
          <cell r="G1772">
            <v>2.1</v>
          </cell>
          <cell r="H1772">
            <v>1.95</v>
          </cell>
          <cell r="J1772">
            <v>4.0949999999999998</v>
          </cell>
          <cell r="L1772">
            <v>-4.0949999999999998</v>
          </cell>
        </row>
        <row r="1773">
          <cell r="B1773" t="str">
            <v>TD3</v>
          </cell>
          <cell r="C1773" t="str">
            <v>Nos</v>
          </cell>
          <cell r="D1773">
            <v>-1</v>
          </cell>
          <cell r="E1773">
            <v>1</v>
          </cell>
          <cell r="G1773">
            <v>0.85</v>
          </cell>
          <cell r="H1773">
            <v>2.2999999999999998</v>
          </cell>
          <cell r="J1773">
            <v>1.9549999999999998</v>
          </cell>
          <cell r="L1773">
            <v>-1.9549999999999998</v>
          </cell>
        </row>
        <row r="1774">
          <cell r="B1774" t="str">
            <v>TD2</v>
          </cell>
          <cell r="C1774" t="str">
            <v>Nos</v>
          </cell>
          <cell r="D1774">
            <v>-1</v>
          </cell>
          <cell r="E1774">
            <v>1</v>
          </cell>
          <cell r="G1774">
            <v>1</v>
          </cell>
          <cell r="H1774">
            <v>2.2999999999999998</v>
          </cell>
          <cell r="J1774">
            <v>2.2999999999999998</v>
          </cell>
          <cell r="L1774">
            <v>-2.2999999999999998</v>
          </cell>
        </row>
        <row r="1775">
          <cell r="B1775" t="str">
            <v>AW11</v>
          </cell>
          <cell r="C1775" t="str">
            <v>Nos</v>
          </cell>
          <cell r="D1775">
            <v>-1</v>
          </cell>
          <cell r="E1775">
            <v>1</v>
          </cell>
          <cell r="G1775">
            <v>3.75</v>
          </cell>
          <cell r="H1775">
            <v>2.5</v>
          </cell>
          <cell r="J1775">
            <v>9.375</v>
          </cell>
          <cell r="L1775">
            <v>-9.375</v>
          </cell>
        </row>
        <row r="1776">
          <cell r="B1776" t="str">
            <v>GD2</v>
          </cell>
          <cell r="C1776" t="str">
            <v>Nos</v>
          </cell>
          <cell r="D1776">
            <v>-1</v>
          </cell>
          <cell r="E1776">
            <v>1</v>
          </cell>
          <cell r="G1776">
            <v>1.8</v>
          </cell>
          <cell r="H1776">
            <v>2.5</v>
          </cell>
          <cell r="J1776">
            <v>4.5</v>
          </cell>
          <cell r="L1776">
            <v>-4.5</v>
          </cell>
        </row>
        <row r="1777">
          <cell r="B1777" t="str">
            <v>TD4</v>
          </cell>
          <cell r="C1777" t="str">
            <v>Nos</v>
          </cell>
          <cell r="D1777">
            <v>-1</v>
          </cell>
          <cell r="E1777">
            <v>1</v>
          </cell>
          <cell r="G1777">
            <v>1.3</v>
          </cell>
          <cell r="H1777">
            <v>2.2999999999999998</v>
          </cell>
          <cell r="J1777">
            <v>2.9899999999999998</v>
          </cell>
          <cell r="L1777">
            <v>-2.9899999999999998</v>
          </cell>
        </row>
        <row r="1778">
          <cell r="B1778" t="str">
            <v>AW07</v>
          </cell>
          <cell r="C1778" t="str">
            <v>Nos</v>
          </cell>
          <cell r="D1778">
            <v>-1</v>
          </cell>
          <cell r="E1778">
            <v>1</v>
          </cell>
          <cell r="G1778">
            <v>2.4</v>
          </cell>
          <cell r="H1778">
            <v>1.95</v>
          </cell>
          <cell r="J1778">
            <v>4.68</v>
          </cell>
          <cell r="L1778">
            <v>-4.68</v>
          </cell>
        </row>
        <row r="1779">
          <cell r="B1779" t="str">
            <v>TD2</v>
          </cell>
          <cell r="C1779" t="str">
            <v>Nos</v>
          </cell>
          <cell r="D1779">
            <v>-1</v>
          </cell>
          <cell r="E1779">
            <v>1</v>
          </cell>
          <cell r="G1779">
            <v>1</v>
          </cell>
          <cell r="H1779">
            <v>2.2999999999999998</v>
          </cell>
          <cell r="J1779">
            <v>2.2999999999999998</v>
          </cell>
          <cell r="L1779">
            <v>-2.2999999999999998</v>
          </cell>
        </row>
        <row r="1780">
          <cell r="B1780" t="str">
            <v>TD2</v>
          </cell>
          <cell r="C1780" t="str">
            <v>Nos</v>
          </cell>
          <cell r="D1780">
            <v>-1</v>
          </cell>
          <cell r="E1780">
            <v>1</v>
          </cell>
          <cell r="G1780">
            <v>1</v>
          </cell>
          <cell r="H1780">
            <v>2.2999999999999998</v>
          </cell>
          <cell r="J1780">
            <v>2.2999999999999998</v>
          </cell>
          <cell r="L1780">
            <v>-2.2999999999999998</v>
          </cell>
        </row>
        <row r="1781">
          <cell r="B1781" t="str">
            <v>GD4</v>
          </cell>
          <cell r="C1781" t="str">
            <v>Nos</v>
          </cell>
          <cell r="D1781">
            <v>-1</v>
          </cell>
          <cell r="E1781">
            <v>1</v>
          </cell>
          <cell r="G1781">
            <v>4</v>
          </cell>
          <cell r="H1781">
            <v>2.5</v>
          </cell>
          <cell r="J1781">
            <v>10</v>
          </cell>
          <cell r="L1781">
            <v>-10</v>
          </cell>
        </row>
        <row r="1782">
          <cell r="B1782" t="str">
            <v>AW12</v>
          </cell>
          <cell r="C1782" t="str">
            <v>Nos</v>
          </cell>
          <cell r="D1782">
            <v>-1</v>
          </cell>
          <cell r="E1782">
            <v>1</v>
          </cell>
          <cell r="G1782">
            <v>1</v>
          </cell>
          <cell r="H1782">
            <v>1.3</v>
          </cell>
          <cell r="J1782">
            <v>1.3</v>
          </cell>
          <cell r="L1782">
            <v>-1.3</v>
          </cell>
        </row>
        <row r="1783">
          <cell r="B1783" t="str">
            <v>AW12</v>
          </cell>
          <cell r="C1783" t="str">
            <v>Nos</v>
          </cell>
          <cell r="D1783">
            <v>-1</v>
          </cell>
          <cell r="E1783">
            <v>1</v>
          </cell>
          <cell r="G1783">
            <v>1</v>
          </cell>
          <cell r="H1783">
            <v>1.3</v>
          </cell>
          <cell r="J1783">
            <v>1.3</v>
          </cell>
          <cell r="L1783">
            <v>-1.3</v>
          </cell>
        </row>
        <row r="1784">
          <cell r="B1784" t="str">
            <v>TD3</v>
          </cell>
          <cell r="C1784" t="str">
            <v>Nos</v>
          </cell>
          <cell r="D1784">
            <v>-1</v>
          </cell>
          <cell r="E1784">
            <v>1</v>
          </cell>
          <cell r="G1784">
            <v>0.85</v>
          </cell>
          <cell r="H1784">
            <v>2.2999999999999998</v>
          </cell>
          <cell r="J1784">
            <v>1.9549999999999998</v>
          </cell>
          <cell r="L1784">
            <v>-1.9549999999999998</v>
          </cell>
        </row>
        <row r="1785">
          <cell r="B1785" t="str">
            <v>TD2</v>
          </cell>
          <cell r="C1785" t="str">
            <v>Nos</v>
          </cell>
          <cell r="D1785">
            <v>-1</v>
          </cell>
          <cell r="E1785">
            <v>1</v>
          </cell>
          <cell r="G1785">
            <v>1</v>
          </cell>
          <cell r="H1785">
            <v>2.2999999999999998</v>
          </cell>
          <cell r="J1785">
            <v>2.2999999999999998</v>
          </cell>
          <cell r="L1785">
            <v>-2.2999999999999998</v>
          </cell>
        </row>
        <row r="1786">
          <cell r="B1786" t="str">
            <v>GD2</v>
          </cell>
          <cell r="C1786" t="str">
            <v>Nos</v>
          </cell>
          <cell r="D1786">
            <v>-1</v>
          </cell>
          <cell r="E1786">
            <v>1</v>
          </cell>
          <cell r="G1786">
            <v>1.8</v>
          </cell>
          <cell r="H1786">
            <v>2.5</v>
          </cell>
          <cell r="J1786">
            <v>4.5</v>
          </cell>
          <cell r="L1786">
            <v>-4.5</v>
          </cell>
        </row>
        <row r="1787">
          <cell r="B1787" t="str">
            <v>TD3</v>
          </cell>
          <cell r="C1787" t="str">
            <v>Nos</v>
          </cell>
          <cell r="D1787">
            <v>-1</v>
          </cell>
          <cell r="E1787">
            <v>1</v>
          </cell>
          <cell r="G1787">
            <v>0.85</v>
          </cell>
          <cell r="H1787">
            <v>2.2999999999999998</v>
          </cell>
          <cell r="J1787">
            <v>1.9549999999999998</v>
          </cell>
          <cell r="L1787">
            <v>-1.9549999999999998</v>
          </cell>
        </row>
        <row r="1788">
          <cell r="B1788" t="str">
            <v>AW08</v>
          </cell>
          <cell r="C1788" t="str">
            <v>Nos</v>
          </cell>
          <cell r="D1788">
            <v>-1</v>
          </cell>
          <cell r="E1788">
            <v>1</v>
          </cell>
          <cell r="G1788">
            <v>2.1</v>
          </cell>
          <cell r="H1788">
            <v>1.95</v>
          </cell>
          <cell r="J1788">
            <v>4.0949999999999998</v>
          </cell>
          <cell r="L1788">
            <v>-4.0949999999999998</v>
          </cell>
        </row>
        <row r="1789">
          <cell r="B1789" t="str">
            <v>GD3</v>
          </cell>
          <cell r="C1789" t="str">
            <v>Nos</v>
          </cell>
          <cell r="D1789">
            <v>-1</v>
          </cell>
          <cell r="E1789">
            <v>1</v>
          </cell>
          <cell r="G1789">
            <v>3</v>
          </cell>
          <cell r="H1789">
            <v>2.5</v>
          </cell>
          <cell r="J1789">
            <v>7.5</v>
          </cell>
          <cell r="L1789">
            <v>-7.5</v>
          </cell>
        </row>
        <row r="1791">
          <cell r="A1791" t="str">
            <v>1.BF</v>
          </cell>
          <cell r="B1791" t="str">
            <v>WF-02 - 3 Coasting white paint (exterior)</v>
          </cell>
          <cell r="C1791" t="str">
            <v>m2</v>
          </cell>
          <cell r="L1791">
            <v>208.63324999999998</v>
          </cell>
        </row>
        <row r="1792">
          <cell r="B1792" t="str">
            <v>WF-02</v>
          </cell>
          <cell r="D1792">
            <v>1</v>
          </cell>
          <cell r="E1792">
            <v>1</v>
          </cell>
          <cell r="F1792">
            <v>77.364999999999995</v>
          </cell>
          <cell r="H1792">
            <v>3.45</v>
          </cell>
          <cell r="L1792">
            <v>266.90924999999999</v>
          </cell>
        </row>
        <row r="1793">
          <cell r="B1793" t="str">
            <v>GD2</v>
          </cell>
          <cell r="C1793" t="str">
            <v>Nos</v>
          </cell>
          <cell r="D1793">
            <v>-1</v>
          </cell>
          <cell r="E1793">
            <v>1</v>
          </cell>
          <cell r="G1793">
            <v>1.8</v>
          </cell>
          <cell r="H1793">
            <v>2.5</v>
          </cell>
          <cell r="J1793">
            <v>4.5</v>
          </cell>
          <cell r="L1793">
            <v>-4.5</v>
          </cell>
        </row>
        <row r="1794">
          <cell r="B1794" t="str">
            <v>AW08</v>
          </cell>
          <cell r="C1794" t="str">
            <v>Nos</v>
          </cell>
          <cell r="D1794">
            <v>-1</v>
          </cell>
          <cell r="E1794">
            <v>1</v>
          </cell>
          <cell r="G1794">
            <v>2.1</v>
          </cell>
          <cell r="H1794">
            <v>1.95</v>
          </cell>
          <cell r="J1794">
            <v>4.0949999999999998</v>
          </cell>
          <cell r="L1794">
            <v>-4.0949999999999998</v>
          </cell>
        </row>
        <row r="1795">
          <cell r="B1795" t="str">
            <v>AW11</v>
          </cell>
          <cell r="C1795" t="str">
            <v>Nos</v>
          </cell>
          <cell r="D1795">
            <v>-1</v>
          </cell>
          <cell r="E1795">
            <v>1</v>
          </cell>
          <cell r="G1795">
            <v>3.75</v>
          </cell>
          <cell r="H1795">
            <v>2.5</v>
          </cell>
          <cell r="J1795">
            <v>9.375</v>
          </cell>
          <cell r="L1795">
            <v>-9.375</v>
          </cell>
        </row>
        <row r="1796">
          <cell r="B1796" t="str">
            <v>GD4</v>
          </cell>
          <cell r="C1796" t="str">
            <v>Nos</v>
          </cell>
          <cell r="D1796">
            <v>-1</v>
          </cell>
          <cell r="E1796">
            <v>1</v>
          </cell>
          <cell r="G1796">
            <v>4</v>
          </cell>
          <cell r="H1796">
            <v>2.5</v>
          </cell>
          <cell r="J1796">
            <v>10</v>
          </cell>
          <cell r="L1796">
            <v>-10</v>
          </cell>
        </row>
        <row r="1797">
          <cell r="B1797" t="str">
            <v>GD2</v>
          </cell>
          <cell r="C1797" t="str">
            <v>Nos</v>
          </cell>
          <cell r="D1797">
            <v>-1</v>
          </cell>
          <cell r="E1797">
            <v>1</v>
          </cell>
          <cell r="G1797">
            <v>1.8</v>
          </cell>
          <cell r="H1797">
            <v>2.5</v>
          </cell>
          <cell r="J1797">
            <v>4.5</v>
          </cell>
          <cell r="L1797">
            <v>-4.5</v>
          </cell>
        </row>
        <row r="1798">
          <cell r="B1798" t="str">
            <v>AW08</v>
          </cell>
          <cell r="C1798" t="str">
            <v>Nos</v>
          </cell>
          <cell r="D1798">
            <v>-1</v>
          </cell>
          <cell r="E1798">
            <v>1</v>
          </cell>
          <cell r="G1798">
            <v>2.1</v>
          </cell>
          <cell r="H1798">
            <v>1.95</v>
          </cell>
          <cell r="J1798">
            <v>4.0949999999999998</v>
          </cell>
          <cell r="L1798">
            <v>-4.0949999999999998</v>
          </cell>
        </row>
        <row r="1799">
          <cell r="B1799" t="str">
            <v>GD3</v>
          </cell>
          <cell r="C1799" t="str">
            <v>Nos</v>
          </cell>
          <cell r="D1799">
            <v>-1</v>
          </cell>
          <cell r="E1799">
            <v>1</v>
          </cell>
          <cell r="G1799">
            <v>3</v>
          </cell>
          <cell r="H1799">
            <v>2.5</v>
          </cell>
          <cell r="J1799">
            <v>7.5</v>
          </cell>
          <cell r="L1799">
            <v>-7.5</v>
          </cell>
        </row>
        <row r="1800">
          <cell r="B1800" t="str">
            <v>AW10</v>
          </cell>
          <cell r="C1800" t="str">
            <v>Nos</v>
          </cell>
          <cell r="D1800">
            <v>-1</v>
          </cell>
          <cell r="E1800">
            <v>1</v>
          </cell>
          <cell r="G1800">
            <v>0.78</v>
          </cell>
          <cell r="H1800">
            <v>1.95</v>
          </cell>
          <cell r="J1800">
            <v>1.5209999999999999</v>
          </cell>
          <cell r="L1800">
            <v>-1.5209999999999999</v>
          </cell>
        </row>
        <row r="1801">
          <cell r="B1801" t="str">
            <v>AW09</v>
          </cell>
          <cell r="C1801" t="str">
            <v>Nos</v>
          </cell>
          <cell r="D1801">
            <v>-1</v>
          </cell>
          <cell r="E1801">
            <v>1</v>
          </cell>
          <cell r="G1801">
            <v>1.8</v>
          </cell>
          <cell r="H1801">
            <v>1.95</v>
          </cell>
          <cell r="J1801">
            <v>3.51</v>
          </cell>
          <cell r="L1801">
            <v>-3.51</v>
          </cell>
        </row>
        <row r="1802">
          <cell r="B1802" t="str">
            <v>AW07</v>
          </cell>
          <cell r="C1802" t="str">
            <v>Nos</v>
          </cell>
          <cell r="D1802">
            <v>-1</v>
          </cell>
          <cell r="E1802">
            <v>1</v>
          </cell>
          <cell r="G1802">
            <v>2.4</v>
          </cell>
          <cell r="H1802">
            <v>1.95</v>
          </cell>
          <cell r="J1802">
            <v>4.68</v>
          </cell>
          <cell r="L1802">
            <v>-4.68</v>
          </cell>
        </row>
        <row r="1803">
          <cell r="B1803" t="str">
            <v>GD2</v>
          </cell>
          <cell r="C1803" t="str">
            <v>Nos</v>
          </cell>
          <cell r="D1803">
            <v>-1</v>
          </cell>
          <cell r="E1803">
            <v>1</v>
          </cell>
          <cell r="G1803">
            <v>1.8</v>
          </cell>
          <cell r="H1803">
            <v>2.5</v>
          </cell>
          <cell r="J1803">
            <v>4.5</v>
          </cell>
          <cell r="L1803">
            <v>-4.5</v>
          </cell>
        </row>
        <row r="1805">
          <cell r="A1805" t="str">
            <v>1.BG</v>
          </cell>
          <cell r="B1805" t="str">
            <v>WF-03 - Rectified homogenous tile (300mm x 600mm)</v>
          </cell>
          <cell r="C1805" t="str">
            <v>m2</v>
          </cell>
          <cell r="L1805">
            <v>0</v>
          </cell>
        </row>
        <row r="1807">
          <cell r="B1807" t="str">
            <v>Supply and Install of tile/stone including cement and sand, steel structure support will all necessary items</v>
          </cell>
        </row>
        <row r="1809">
          <cell r="A1809" t="str">
            <v>1.BH</v>
          </cell>
          <cell r="B1809" t="str">
            <v>WF-04 - 100mm Skirting tile to match wall color</v>
          </cell>
          <cell r="C1809" t="str">
            <v>m</v>
          </cell>
          <cell r="L1809">
            <v>99.957999999999998</v>
          </cell>
        </row>
        <row r="1810">
          <cell r="B1810" t="str">
            <v>Total Length</v>
          </cell>
          <cell r="C1810" t="str">
            <v>m</v>
          </cell>
          <cell r="D1810">
            <v>1</v>
          </cell>
          <cell r="E1810">
            <v>1</v>
          </cell>
          <cell r="F1810">
            <v>99.957999999999998</v>
          </cell>
          <cell r="L1810">
            <v>99.957999999999998</v>
          </cell>
        </row>
        <row r="1812">
          <cell r="A1812" t="str">
            <v>1.BI</v>
          </cell>
          <cell r="B1812" t="str">
            <v>10mm Rigid U-channel</v>
          </cell>
          <cell r="C1812" t="str">
            <v>m</v>
          </cell>
          <cell r="L1812">
            <v>99.957999999999998</v>
          </cell>
        </row>
        <row r="1813">
          <cell r="B1813" t="str">
            <v>Total Length</v>
          </cell>
          <cell r="C1813" t="str">
            <v>m</v>
          </cell>
          <cell r="D1813">
            <v>1</v>
          </cell>
          <cell r="E1813">
            <v>1</v>
          </cell>
          <cell r="F1813">
            <v>99.957999999999998</v>
          </cell>
          <cell r="L1813">
            <v>99.957999999999998</v>
          </cell>
        </row>
        <row r="1815">
          <cell r="A1815" t="str">
            <v>1.BJ</v>
          </cell>
          <cell r="B1815" t="str">
            <v>WF-06 - Recast concrete wall finish</v>
          </cell>
          <cell r="C1815" t="str">
            <v>m2</v>
          </cell>
          <cell r="L1815">
            <v>27.910500000000003</v>
          </cell>
        </row>
        <row r="1816">
          <cell r="B1816" t="str">
            <v>WF-06</v>
          </cell>
          <cell r="D1816">
            <v>1</v>
          </cell>
          <cell r="E1816">
            <v>1</v>
          </cell>
          <cell r="F1816">
            <v>1.23</v>
          </cell>
          <cell r="H1816">
            <v>3.45</v>
          </cell>
          <cell r="L1816">
            <v>4.2435</v>
          </cell>
        </row>
        <row r="1817">
          <cell r="B1817" t="str">
            <v>WF-06</v>
          </cell>
          <cell r="D1817">
            <v>1</v>
          </cell>
          <cell r="E1817">
            <v>1</v>
          </cell>
          <cell r="F1817">
            <v>6.86</v>
          </cell>
          <cell r="H1817">
            <v>3.45</v>
          </cell>
          <cell r="L1817">
            <v>23.667000000000002</v>
          </cell>
        </row>
        <row r="1819">
          <cell r="A1819" t="str">
            <v>1.BK</v>
          </cell>
          <cell r="B1819" t="str">
            <v>WF-07 - Terrazzo finish</v>
          </cell>
          <cell r="C1819" t="str">
            <v>m2</v>
          </cell>
          <cell r="L1819">
            <v>198.56639999999999</v>
          </cell>
        </row>
        <row r="1820">
          <cell r="B1820" t="str">
            <v>WF-07</v>
          </cell>
          <cell r="D1820">
            <v>1</v>
          </cell>
          <cell r="E1820">
            <v>1</v>
          </cell>
          <cell r="F1820">
            <v>16.742999999999999</v>
          </cell>
          <cell r="H1820">
            <v>3.45</v>
          </cell>
          <cell r="L1820">
            <v>57.763349999999996</v>
          </cell>
        </row>
        <row r="1821">
          <cell r="B1821" t="str">
            <v>WF-07</v>
          </cell>
          <cell r="D1821">
            <v>1</v>
          </cell>
          <cell r="E1821">
            <v>1</v>
          </cell>
          <cell r="F1821">
            <v>5.74</v>
          </cell>
          <cell r="H1821">
            <v>3.45</v>
          </cell>
          <cell r="L1821">
            <v>19.803000000000001</v>
          </cell>
        </row>
        <row r="1822">
          <cell r="B1822" t="str">
            <v>WF-07</v>
          </cell>
          <cell r="D1822">
            <v>1</v>
          </cell>
          <cell r="E1822">
            <v>1</v>
          </cell>
          <cell r="F1822">
            <v>20.259</v>
          </cell>
          <cell r="H1822">
            <v>3.45</v>
          </cell>
          <cell r="L1822">
            <v>69.893550000000005</v>
          </cell>
        </row>
        <row r="1823">
          <cell r="B1823" t="str">
            <v>WF-07</v>
          </cell>
          <cell r="D1823">
            <v>1</v>
          </cell>
          <cell r="E1823">
            <v>1</v>
          </cell>
          <cell r="F1823">
            <v>10.81</v>
          </cell>
          <cell r="H1823">
            <v>3.45</v>
          </cell>
          <cell r="L1823">
            <v>37.294500000000006</v>
          </cell>
        </row>
        <row r="1824">
          <cell r="B1824" t="str">
            <v>WF-07</v>
          </cell>
          <cell r="D1824">
            <v>1</v>
          </cell>
          <cell r="E1824">
            <v>1</v>
          </cell>
          <cell r="F1824">
            <v>7.64</v>
          </cell>
          <cell r="H1824">
            <v>3.45</v>
          </cell>
          <cell r="L1824">
            <v>26.358000000000001</v>
          </cell>
        </row>
        <row r="1825">
          <cell r="B1825" t="str">
            <v>TD3</v>
          </cell>
          <cell r="C1825" t="str">
            <v>Nos</v>
          </cell>
          <cell r="D1825">
            <v>-1</v>
          </cell>
          <cell r="E1825">
            <v>1</v>
          </cell>
          <cell r="G1825">
            <v>0.85</v>
          </cell>
          <cell r="H1825">
            <v>2.2999999999999998</v>
          </cell>
          <cell r="J1825">
            <v>1.9549999999999998</v>
          </cell>
          <cell r="L1825">
            <v>-1.9549999999999998</v>
          </cell>
        </row>
        <row r="1826">
          <cell r="B1826" t="str">
            <v>TD3</v>
          </cell>
          <cell r="C1826" t="str">
            <v>Nos</v>
          </cell>
          <cell r="D1826">
            <v>-1</v>
          </cell>
          <cell r="E1826">
            <v>1</v>
          </cell>
          <cell r="G1826">
            <v>0.85</v>
          </cell>
          <cell r="H1826">
            <v>2.2999999999999998</v>
          </cell>
          <cell r="J1826">
            <v>1.9549999999999998</v>
          </cell>
          <cell r="L1826">
            <v>-1.9549999999999998</v>
          </cell>
        </row>
        <row r="1827">
          <cell r="B1827" t="str">
            <v>AW09</v>
          </cell>
          <cell r="C1827" t="str">
            <v>Nos</v>
          </cell>
          <cell r="D1827">
            <v>-1</v>
          </cell>
          <cell r="E1827">
            <v>1</v>
          </cell>
          <cell r="G1827">
            <v>1.8</v>
          </cell>
          <cell r="H1827">
            <v>1.95</v>
          </cell>
          <cell r="J1827">
            <v>3.51</v>
          </cell>
          <cell r="L1827">
            <v>-3.51</v>
          </cell>
        </row>
        <row r="1828">
          <cell r="B1828" t="str">
            <v>AW10</v>
          </cell>
          <cell r="C1828" t="str">
            <v>Nos</v>
          </cell>
          <cell r="D1828">
            <v>-1</v>
          </cell>
          <cell r="E1828">
            <v>1</v>
          </cell>
          <cell r="G1828">
            <v>0.78</v>
          </cell>
          <cell r="H1828">
            <v>1.95</v>
          </cell>
          <cell r="J1828">
            <v>1.5209999999999999</v>
          </cell>
          <cell r="L1828">
            <v>-1.5209999999999999</v>
          </cell>
        </row>
        <row r="1829">
          <cell r="B1829" t="str">
            <v>TD3</v>
          </cell>
          <cell r="C1829" t="str">
            <v>Nos</v>
          </cell>
          <cell r="D1829">
            <v>-1</v>
          </cell>
          <cell r="E1829">
            <v>1</v>
          </cell>
          <cell r="G1829">
            <v>0.85</v>
          </cell>
          <cell r="H1829">
            <v>2.2999999999999998</v>
          </cell>
          <cell r="J1829">
            <v>1.9549999999999998</v>
          </cell>
          <cell r="L1829">
            <v>-1.9549999999999998</v>
          </cell>
        </row>
        <row r="1830">
          <cell r="B1830" t="str">
            <v>SD4</v>
          </cell>
          <cell r="C1830" t="str">
            <v>Nos</v>
          </cell>
          <cell r="D1830">
            <v>-1</v>
          </cell>
          <cell r="E1830">
            <v>1</v>
          </cell>
          <cell r="G1830">
            <v>0.75</v>
          </cell>
          <cell r="H1830">
            <v>2.2000000000000002</v>
          </cell>
          <cell r="J1830">
            <v>1.6500000000000001</v>
          </cell>
          <cell r="L1830">
            <v>-1.6500000000000001</v>
          </cell>
        </row>
        <row r="1832">
          <cell r="A1832" t="str">
            <v>1.BL</v>
          </cell>
          <cell r="B1832" t="str">
            <v>WF-08 - Wood finish</v>
          </cell>
          <cell r="C1832" t="str">
            <v>m2</v>
          </cell>
          <cell r="L1832">
            <v>54.54795</v>
          </cell>
        </row>
        <row r="1833">
          <cell r="B1833" t="str">
            <v>WF-08</v>
          </cell>
          <cell r="D1833">
            <v>1</v>
          </cell>
          <cell r="E1833">
            <v>1</v>
          </cell>
          <cell r="F1833">
            <v>5.63</v>
          </cell>
          <cell r="H1833">
            <v>3.45</v>
          </cell>
          <cell r="L1833">
            <v>19.423500000000001</v>
          </cell>
        </row>
        <row r="1834">
          <cell r="B1834" t="str">
            <v>WF-08</v>
          </cell>
          <cell r="D1834">
            <v>1</v>
          </cell>
          <cell r="E1834">
            <v>1</v>
          </cell>
          <cell r="F1834">
            <v>4.83</v>
          </cell>
          <cell r="H1834">
            <v>3.45</v>
          </cell>
          <cell r="L1834">
            <v>16.663500000000003</v>
          </cell>
        </row>
        <row r="1835">
          <cell r="B1835" t="str">
            <v>WF-08</v>
          </cell>
          <cell r="D1835">
            <v>1</v>
          </cell>
          <cell r="E1835">
            <v>1</v>
          </cell>
          <cell r="F1835">
            <v>2.3199999999999998</v>
          </cell>
          <cell r="H1835">
            <v>3.45</v>
          </cell>
          <cell r="L1835">
            <v>8.0039999999999996</v>
          </cell>
        </row>
        <row r="1836">
          <cell r="B1836" t="str">
            <v>WF-08</v>
          </cell>
          <cell r="D1836">
            <v>1</v>
          </cell>
          <cell r="E1836">
            <v>1</v>
          </cell>
          <cell r="F1836">
            <v>1.4</v>
          </cell>
          <cell r="H1836">
            <v>3.45</v>
          </cell>
          <cell r="L1836">
            <v>4.83</v>
          </cell>
        </row>
        <row r="1837">
          <cell r="B1837" t="str">
            <v>WF-08</v>
          </cell>
          <cell r="D1837">
            <v>1</v>
          </cell>
          <cell r="E1837">
            <v>1</v>
          </cell>
          <cell r="F1837">
            <v>1.925</v>
          </cell>
          <cell r="H1837">
            <v>3.45</v>
          </cell>
          <cell r="L1837">
            <v>6.6412500000000003</v>
          </cell>
        </row>
        <row r="1838">
          <cell r="B1838" t="str">
            <v>WF-08</v>
          </cell>
          <cell r="D1838">
            <v>1</v>
          </cell>
          <cell r="E1838">
            <v>1</v>
          </cell>
          <cell r="F1838">
            <v>1.9059999999999999</v>
          </cell>
          <cell r="H1838">
            <v>3.45</v>
          </cell>
          <cell r="L1838">
            <v>6.5757000000000003</v>
          </cell>
        </row>
        <row r="1839">
          <cell r="B1839" t="str">
            <v>TD2</v>
          </cell>
          <cell r="C1839" t="str">
            <v>Nos</v>
          </cell>
          <cell r="D1839">
            <v>-1</v>
          </cell>
          <cell r="E1839">
            <v>1</v>
          </cell>
          <cell r="G1839">
            <v>1</v>
          </cell>
          <cell r="H1839">
            <v>2.2999999999999998</v>
          </cell>
          <cell r="J1839">
            <v>2.2999999999999998</v>
          </cell>
          <cell r="L1839">
            <v>-2.2999999999999998</v>
          </cell>
        </row>
        <row r="1840">
          <cell r="B1840" t="str">
            <v>TD4</v>
          </cell>
          <cell r="C1840" t="str">
            <v>Nos</v>
          </cell>
          <cell r="D1840">
            <v>-1</v>
          </cell>
          <cell r="E1840">
            <v>1</v>
          </cell>
          <cell r="G1840">
            <v>1.3</v>
          </cell>
          <cell r="H1840">
            <v>2.2999999999999998</v>
          </cell>
          <cell r="J1840">
            <v>2.9899999999999998</v>
          </cell>
          <cell r="L1840">
            <v>-2.9899999999999998</v>
          </cell>
        </row>
        <row r="1841">
          <cell r="B1841" t="str">
            <v>TD2</v>
          </cell>
          <cell r="C1841" t="str">
            <v>Nos</v>
          </cell>
          <cell r="D1841">
            <v>-1</v>
          </cell>
          <cell r="E1841">
            <v>1</v>
          </cell>
          <cell r="G1841">
            <v>1</v>
          </cell>
          <cell r="H1841">
            <v>2.2999999999999998</v>
          </cell>
          <cell r="J1841">
            <v>2.2999999999999998</v>
          </cell>
          <cell r="L1841">
            <v>-2.2999999999999998</v>
          </cell>
        </row>
        <row r="1843">
          <cell r="B1843" t="str">
            <v>1.3.3 SECOND FLOOR</v>
          </cell>
        </row>
        <row r="1845">
          <cell r="B1845" t="str">
            <v>Prepare and apply approved paint system, comprising one coat of alkali wall reisting primer sealer and two coats emulsion paint</v>
          </cell>
        </row>
        <row r="1847">
          <cell r="A1847" t="str">
            <v>1.BM</v>
          </cell>
          <cell r="B1847" t="str">
            <v>WF-01 - 3 Coating white paint (interior)</v>
          </cell>
          <cell r="C1847" t="str">
            <v>m2</v>
          </cell>
          <cell r="L1847">
            <v>365.8248999999999</v>
          </cell>
        </row>
        <row r="1848">
          <cell r="B1848" t="str">
            <v>WF-01</v>
          </cell>
          <cell r="D1848">
            <v>1</v>
          </cell>
          <cell r="E1848">
            <v>1</v>
          </cell>
          <cell r="F1848">
            <v>30.329000000000001</v>
          </cell>
          <cell r="H1848">
            <v>3.45</v>
          </cell>
          <cell r="L1848">
            <v>104.63505000000001</v>
          </cell>
        </row>
        <row r="1849">
          <cell r="B1849" t="str">
            <v>WF-01</v>
          </cell>
          <cell r="D1849">
            <v>1</v>
          </cell>
          <cell r="E1849">
            <v>1</v>
          </cell>
          <cell r="F1849">
            <v>17.059999999999999</v>
          </cell>
          <cell r="H1849">
            <v>3.45</v>
          </cell>
          <cell r="L1849">
            <v>58.856999999999999</v>
          </cell>
        </row>
        <row r="1850">
          <cell r="B1850" t="str">
            <v>WF-01</v>
          </cell>
          <cell r="D1850">
            <v>1</v>
          </cell>
          <cell r="E1850">
            <v>1</v>
          </cell>
          <cell r="F1850">
            <v>40.277999999999999</v>
          </cell>
          <cell r="H1850">
            <v>3.45</v>
          </cell>
          <cell r="L1850">
            <v>138.95910000000001</v>
          </cell>
        </row>
        <row r="1851">
          <cell r="B1851" t="str">
            <v>WF-01</v>
          </cell>
          <cell r="D1851">
            <v>1</v>
          </cell>
          <cell r="E1851">
            <v>1</v>
          </cell>
          <cell r="F1851">
            <v>23.036000000000001</v>
          </cell>
          <cell r="H1851">
            <v>3.45</v>
          </cell>
          <cell r="L1851">
            <v>79.47420000000001</v>
          </cell>
        </row>
        <row r="1852">
          <cell r="B1852" t="str">
            <v>WF-01</v>
          </cell>
          <cell r="D1852">
            <v>1</v>
          </cell>
          <cell r="E1852">
            <v>1</v>
          </cell>
          <cell r="F1852">
            <v>25.039000000000001</v>
          </cell>
          <cell r="H1852">
            <v>3.45</v>
          </cell>
          <cell r="L1852">
            <v>86.384550000000004</v>
          </cell>
        </row>
        <row r="1853">
          <cell r="B1853" t="str">
            <v>AW13</v>
          </cell>
          <cell r="C1853" t="str">
            <v>Nos</v>
          </cell>
          <cell r="D1853">
            <v>-1</v>
          </cell>
          <cell r="E1853">
            <v>1</v>
          </cell>
          <cell r="G1853">
            <v>2</v>
          </cell>
          <cell r="H1853">
            <v>2.4</v>
          </cell>
          <cell r="J1853">
            <v>4.8</v>
          </cell>
          <cell r="L1853">
            <v>-4.8</v>
          </cell>
        </row>
        <row r="1854">
          <cell r="B1854" t="str">
            <v>GD4</v>
          </cell>
          <cell r="C1854" t="str">
            <v>Nos</v>
          </cell>
          <cell r="D1854">
            <v>-1</v>
          </cell>
          <cell r="E1854">
            <v>1</v>
          </cell>
          <cell r="G1854">
            <v>4</v>
          </cell>
          <cell r="H1854">
            <v>2.5</v>
          </cell>
          <cell r="J1854">
            <v>10</v>
          </cell>
          <cell r="L1854">
            <v>-10</v>
          </cell>
        </row>
        <row r="1855">
          <cell r="B1855" t="str">
            <v>GD2</v>
          </cell>
          <cell r="C1855" t="str">
            <v>Nos</v>
          </cell>
          <cell r="D1855">
            <v>-1</v>
          </cell>
          <cell r="E1855">
            <v>1</v>
          </cell>
          <cell r="G1855">
            <v>1.8</v>
          </cell>
          <cell r="H1855">
            <v>2.5</v>
          </cell>
          <cell r="J1855">
            <v>4.5</v>
          </cell>
          <cell r="L1855">
            <v>-4.5</v>
          </cell>
        </row>
        <row r="1856">
          <cell r="B1856" t="str">
            <v>AW16</v>
          </cell>
          <cell r="C1856" t="str">
            <v>Nos</v>
          </cell>
          <cell r="D1856">
            <v>-1</v>
          </cell>
          <cell r="E1856">
            <v>1</v>
          </cell>
          <cell r="G1856">
            <v>2</v>
          </cell>
          <cell r="H1856">
            <v>2.4</v>
          </cell>
          <cell r="J1856">
            <v>4.8</v>
          </cell>
          <cell r="L1856">
            <v>-4.8</v>
          </cell>
        </row>
        <row r="1857">
          <cell r="B1857" t="str">
            <v>TD4</v>
          </cell>
          <cell r="C1857" t="str">
            <v>Nos</v>
          </cell>
          <cell r="D1857">
            <v>-1</v>
          </cell>
          <cell r="E1857">
            <v>1</v>
          </cell>
          <cell r="G1857">
            <v>1.3</v>
          </cell>
          <cell r="H1857">
            <v>2.2999999999999998</v>
          </cell>
          <cell r="J1857">
            <v>2.9899999999999998</v>
          </cell>
          <cell r="L1857">
            <v>-2.9899999999999998</v>
          </cell>
        </row>
        <row r="1858">
          <cell r="B1858" t="str">
            <v>TD4</v>
          </cell>
          <cell r="C1858" t="str">
            <v>Nos</v>
          </cell>
          <cell r="D1858">
            <v>-1</v>
          </cell>
          <cell r="E1858">
            <v>1</v>
          </cell>
          <cell r="G1858">
            <v>1.3</v>
          </cell>
          <cell r="H1858">
            <v>2.2999999999999998</v>
          </cell>
          <cell r="J1858">
            <v>2.9899999999999998</v>
          </cell>
          <cell r="L1858">
            <v>-2.9899999999999998</v>
          </cell>
        </row>
        <row r="1859">
          <cell r="B1859" t="str">
            <v>AW11</v>
          </cell>
          <cell r="C1859" t="str">
            <v>Nos</v>
          </cell>
          <cell r="D1859">
            <v>-1</v>
          </cell>
          <cell r="E1859">
            <v>1</v>
          </cell>
          <cell r="G1859">
            <v>3.75</v>
          </cell>
          <cell r="H1859">
            <v>2.5</v>
          </cell>
          <cell r="J1859">
            <v>9.375</v>
          </cell>
          <cell r="L1859">
            <v>-9.375</v>
          </cell>
        </row>
        <row r="1860">
          <cell r="B1860" t="str">
            <v>TD4</v>
          </cell>
          <cell r="C1860" t="str">
            <v>Nos</v>
          </cell>
          <cell r="D1860">
            <v>-1</v>
          </cell>
          <cell r="E1860">
            <v>1</v>
          </cell>
          <cell r="G1860">
            <v>1.3</v>
          </cell>
          <cell r="H1860">
            <v>2.2999999999999998</v>
          </cell>
          <cell r="J1860">
            <v>2.9899999999999998</v>
          </cell>
          <cell r="L1860">
            <v>-2.9899999999999998</v>
          </cell>
        </row>
        <row r="1861">
          <cell r="B1861" t="str">
            <v>TD4</v>
          </cell>
          <cell r="C1861" t="str">
            <v>Nos</v>
          </cell>
          <cell r="D1861">
            <v>-1</v>
          </cell>
          <cell r="E1861">
            <v>1</v>
          </cell>
          <cell r="G1861">
            <v>1.3</v>
          </cell>
          <cell r="H1861">
            <v>2.2999999999999998</v>
          </cell>
          <cell r="J1861">
            <v>2.9899999999999998</v>
          </cell>
          <cell r="L1861">
            <v>-2.9899999999999998</v>
          </cell>
        </row>
        <row r="1862">
          <cell r="B1862" t="str">
            <v>AW16</v>
          </cell>
          <cell r="C1862" t="str">
            <v>Nos</v>
          </cell>
          <cell r="D1862">
            <v>-1</v>
          </cell>
          <cell r="E1862">
            <v>1</v>
          </cell>
          <cell r="G1862">
            <v>2</v>
          </cell>
          <cell r="H1862">
            <v>2.4</v>
          </cell>
          <cell r="J1862">
            <v>4.8</v>
          </cell>
          <cell r="L1862">
            <v>-4.8</v>
          </cell>
        </row>
        <row r="1863">
          <cell r="B1863" t="str">
            <v>GD4</v>
          </cell>
          <cell r="C1863" t="str">
            <v>Nos</v>
          </cell>
          <cell r="D1863">
            <v>-1</v>
          </cell>
          <cell r="E1863">
            <v>1</v>
          </cell>
          <cell r="G1863">
            <v>4</v>
          </cell>
          <cell r="H1863">
            <v>2.5</v>
          </cell>
          <cell r="J1863">
            <v>10</v>
          </cell>
          <cell r="L1863">
            <v>-10</v>
          </cell>
        </row>
        <row r="1864">
          <cell r="B1864" t="str">
            <v>TD2</v>
          </cell>
          <cell r="C1864" t="str">
            <v>Nos</v>
          </cell>
          <cell r="D1864">
            <v>-1</v>
          </cell>
          <cell r="E1864">
            <v>1</v>
          </cell>
          <cell r="G1864">
            <v>1</v>
          </cell>
          <cell r="H1864">
            <v>2.2999999999999998</v>
          </cell>
          <cell r="J1864">
            <v>2.2999999999999998</v>
          </cell>
          <cell r="L1864">
            <v>-2.2999999999999998</v>
          </cell>
        </row>
        <row r="1865">
          <cell r="B1865" t="str">
            <v>TD2</v>
          </cell>
          <cell r="C1865" t="str">
            <v>Nos</v>
          </cell>
          <cell r="D1865">
            <v>-1</v>
          </cell>
          <cell r="E1865">
            <v>1</v>
          </cell>
          <cell r="G1865">
            <v>1</v>
          </cell>
          <cell r="H1865">
            <v>2.2999999999999998</v>
          </cell>
          <cell r="J1865">
            <v>2.2999999999999998</v>
          </cell>
          <cell r="L1865">
            <v>-2.2999999999999998</v>
          </cell>
        </row>
        <row r="1866">
          <cell r="B1866" t="str">
            <v>TD2</v>
          </cell>
          <cell r="C1866" t="str">
            <v>Nos</v>
          </cell>
          <cell r="D1866">
            <v>-1</v>
          </cell>
          <cell r="E1866">
            <v>1</v>
          </cell>
          <cell r="G1866">
            <v>1</v>
          </cell>
          <cell r="H1866">
            <v>2.2999999999999998</v>
          </cell>
          <cell r="J1866">
            <v>2.2999999999999998</v>
          </cell>
          <cell r="L1866">
            <v>-2.2999999999999998</v>
          </cell>
        </row>
        <row r="1867">
          <cell r="B1867" t="str">
            <v>TD2</v>
          </cell>
          <cell r="C1867" t="str">
            <v>Nos</v>
          </cell>
          <cell r="D1867">
            <v>-1</v>
          </cell>
          <cell r="E1867">
            <v>1</v>
          </cell>
          <cell r="G1867">
            <v>1</v>
          </cell>
          <cell r="H1867">
            <v>2.2999999999999998</v>
          </cell>
          <cell r="J1867">
            <v>2.2999999999999998</v>
          </cell>
          <cell r="L1867">
            <v>-2.2999999999999998</v>
          </cell>
        </row>
        <row r="1868">
          <cell r="B1868" t="str">
            <v>GD2</v>
          </cell>
          <cell r="C1868" t="str">
            <v>Nos</v>
          </cell>
          <cell r="D1868">
            <v>-1</v>
          </cell>
          <cell r="E1868">
            <v>1</v>
          </cell>
          <cell r="G1868">
            <v>1.8</v>
          </cell>
          <cell r="H1868">
            <v>2.5</v>
          </cell>
          <cell r="J1868">
            <v>4.5</v>
          </cell>
          <cell r="L1868">
            <v>-4.5</v>
          </cell>
        </row>
        <row r="1869">
          <cell r="B1869" t="str">
            <v>AW14</v>
          </cell>
          <cell r="C1869" t="str">
            <v>Nos</v>
          </cell>
          <cell r="D1869">
            <v>-1</v>
          </cell>
          <cell r="E1869">
            <v>1</v>
          </cell>
          <cell r="G1869">
            <v>3.5</v>
          </cell>
          <cell r="H1869">
            <v>2.4</v>
          </cell>
          <cell r="J1869">
            <v>8.4</v>
          </cell>
          <cell r="L1869">
            <v>-8.4</v>
          </cell>
        </row>
        <row r="1870">
          <cell r="B1870" t="str">
            <v>AW15</v>
          </cell>
          <cell r="C1870" t="str">
            <v>Nos</v>
          </cell>
          <cell r="D1870">
            <v>-1</v>
          </cell>
          <cell r="E1870">
            <v>1</v>
          </cell>
          <cell r="G1870">
            <v>4.75</v>
          </cell>
          <cell r="H1870">
            <v>2.4</v>
          </cell>
          <cell r="J1870">
            <v>11.4</v>
          </cell>
          <cell r="L1870">
            <v>-11.4</v>
          </cell>
        </row>
        <row r="1871">
          <cell r="B1871" t="str">
            <v>GD5</v>
          </cell>
          <cell r="C1871" t="str">
            <v>Nos</v>
          </cell>
          <cell r="D1871">
            <v>-1</v>
          </cell>
          <cell r="E1871">
            <v>1</v>
          </cell>
          <cell r="G1871">
            <v>3.5</v>
          </cell>
          <cell r="H1871">
            <v>2.5</v>
          </cell>
          <cell r="J1871">
            <v>8.75</v>
          </cell>
          <cell r="L1871">
            <v>-8.75</v>
          </cell>
        </row>
        <row r="1873">
          <cell r="A1873" t="str">
            <v>1.BN</v>
          </cell>
          <cell r="B1873" t="str">
            <v>WF-02 - 3 Coasting white paint (exterior)</v>
          </cell>
          <cell r="C1873" t="str">
            <v>m2</v>
          </cell>
          <cell r="L1873">
            <v>190.32214999999997</v>
          </cell>
        </row>
        <row r="1874">
          <cell r="B1874" t="str">
            <v>WF-02</v>
          </cell>
          <cell r="D1874">
            <v>1</v>
          </cell>
          <cell r="E1874">
            <v>1</v>
          </cell>
          <cell r="F1874">
            <v>77.346999999999994</v>
          </cell>
          <cell r="H1874">
            <v>3.45</v>
          </cell>
          <cell r="L1874">
            <v>266.84715</v>
          </cell>
        </row>
        <row r="1875">
          <cell r="B1875" t="str">
            <v>GD4</v>
          </cell>
          <cell r="C1875" t="str">
            <v>Nos</v>
          </cell>
          <cell r="D1875">
            <v>-1</v>
          </cell>
          <cell r="E1875">
            <v>1</v>
          </cell>
          <cell r="G1875">
            <v>4</v>
          </cell>
          <cell r="H1875">
            <v>2.5</v>
          </cell>
          <cell r="J1875">
            <v>10</v>
          </cell>
          <cell r="L1875">
            <v>-10</v>
          </cell>
        </row>
        <row r="1876">
          <cell r="B1876" t="str">
            <v>AW16</v>
          </cell>
          <cell r="C1876" t="str">
            <v>Nos</v>
          </cell>
          <cell r="D1876">
            <v>-1</v>
          </cell>
          <cell r="E1876">
            <v>1</v>
          </cell>
          <cell r="G1876">
            <v>2</v>
          </cell>
          <cell r="H1876">
            <v>2.4</v>
          </cell>
          <cell r="J1876">
            <v>4.8</v>
          </cell>
          <cell r="L1876">
            <v>-4.8</v>
          </cell>
        </row>
        <row r="1877">
          <cell r="B1877" t="str">
            <v>GD5</v>
          </cell>
          <cell r="C1877" t="str">
            <v>Nos</v>
          </cell>
          <cell r="D1877">
            <v>-1</v>
          </cell>
          <cell r="E1877">
            <v>1</v>
          </cell>
          <cell r="G1877">
            <v>3.5</v>
          </cell>
          <cell r="H1877">
            <v>2.5</v>
          </cell>
          <cell r="J1877">
            <v>8.75</v>
          </cell>
          <cell r="L1877">
            <v>-8.75</v>
          </cell>
        </row>
        <row r="1878">
          <cell r="B1878" t="str">
            <v>AW15</v>
          </cell>
          <cell r="C1878" t="str">
            <v>Nos</v>
          </cell>
          <cell r="D1878">
            <v>-1</v>
          </cell>
          <cell r="E1878">
            <v>1</v>
          </cell>
          <cell r="G1878">
            <v>4.75</v>
          </cell>
          <cell r="H1878">
            <v>2.4</v>
          </cell>
          <cell r="J1878">
            <v>11.4</v>
          </cell>
          <cell r="L1878">
            <v>-11.4</v>
          </cell>
        </row>
        <row r="1879">
          <cell r="B1879" t="str">
            <v>AW14</v>
          </cell>
          <cell r="C1879" t="str">
            <v>Nos</v>
          </cell>
          <cell r="D1879">
            <v>-1</v>
          </cell>
          <cell r="E1879">
            <v>1</v>
          </cell>
          <cell r="G1879">
            <v>3.5</v>
          </cell>
          <cell r="H1879">
            <v>2.4</v>
          </cell>
          <cell r="J1879">
            <v>8.4</v>
          </cell>
          <cell r="L1879">
            <v>-8.4</v>
          </cell>
        </row>
        <row r="1880">
          <cell r="B1880" t="str">
            <v>GD2</v>
          </cell>
          <cell r="C1880" t="str">
            <v>Nos</v>
          </cell>
          <cell r="D1880">
            <v>-1</v>
          </cell>
          <cell r="E1880">
            <v>1</v>
          </cell>
          <cell r="G1880">
            <v>1.8</v>
          </cell>
          <cell r="H1880">
            <v>2.5</v>
          </cell>
          <cell r="J1880">
            <v>4.5</v>
          </cell>
          <cell r="L1880">
            <v>-4.5</v>
          </cell>
        </row>
        <row r="1881">
          <cell r="B1881" t="str">
            <v>GD4</v>
          </cell>
          <cell r="C1881" t="str">
            <v>Nos</v>
          </cell>
          <cell r="D1881">
            <v>-1</v>
          </cell>
          <cell r="E1881">
            <v>1</v>
          </cell>
          <cell r="G1881">
            <v>4</v>
          </cell>
          <cell r="H1881">
            <v>2.5</v>
          </cell>
          <cell r="J1881">
            <v>10</v>
          </cell>
          <cell r="L1881">
            <v>-10</v>
          </cell>
        </row>
        <row r="1882">
          <cell r="B1882" t="str">
            <v>AW11</v>
          </cell>
          <cell r="C1882" t="str">
            <v>Nos</v>
          </cell>
          <cell r="D1882">
            <v>-1</v>
          </cell>
          <cell r="E1882">
            <v>1</v>
          </cell>
          <cell r="G1882">
            <v>3.75</v>
          </cell>
          <cell r="H1882">
            <v>2.5</v>
          </cell>
          <cell r="J1882">
            <v>9.375</v>
          </cell>
          <cell r="L1882">
            <v>-9.375</v>
          </cell>
        </row>
        <row r="1883">
          <cell r="B1883" t="str">
            <v>AW16</v>
          </cell>
          <cell r="C1883" t="str">
            <v>Nos</v>
          </cell>
          <cell r="D1883">
            <v>-1</v>
          </cell>
          <cell r="E1883">
            <v>1</v>
          </cell>
          <cell r="G1883">
            <v>2</v>
          </cell>
          <cell r="H1883">
            <v>2.4</v>
          </cell>
          <cell r="J1883">
            <v>4.8</v>
          </cell>
          <cell r="L1883">
            <v>-4.8</v>
          </cell>
        </row>
        <row r="1884">
          <cell r="B1884" t="str">
            <v>GD2</v>
          </cell>
          <cell r="C1884" t="str">
            <v>Nos</v>
          </cell>
          <cell r="D1884">
            <v>-1</v>
          </cell>
          <cell r="E1884">
            <v>1</v>
          </cell>
          <cell r="G1884">
            <v>1.8</v>
          </cell>
          <cell r="H1884">
            <v>2.5</v>
          </cell>
          <cell r="J1884">
            <v>4.5</v>
          </cell>
          <cell r="L1884">
            <v>-4.5</v>
          </cell>
        </row>
        <row r="1886">
          <cell r="B1886" t="str">
            <v>Supply and Install of tile/stone including cement and sand, steel structure support will all necessary items</v>
          </cell>
        </row>
        <row r="1888">
          <cell r="A1888" t="str">
            <v>1.BO</v>
          </cell>
          <cell r="B1888" t="str">
            <v>WF-04 - 100mm Skirting tile to match wall color</v>
          </cell>
          <cell r="C1888" t="str">
            <v>m</v>
          </cell>
        </row>
        <row r="1889">
          <cell r="B1889" t="str">
            <v>Total Length</v>
          </cell>
          <cell r="D1889">
            <v>1</v>
          </cell>
          <cell r="E1889">
            <v>1</v>
          </cell>
          <cell r="F1889">
            <v>106.11</v>
          </cell>
          <cell r="L1889">
            <v>106.11</v>
          </cell>
        </row>
        <row r="1891">
          <cell r="A1891" t="str">
            <v>1.BP</v>
          </cell>
          <cell r="B1891" t="str">
            <v>10mm Rigid U-channel</v>
          </cell>
        </row>
        <row r="1892">
          <cell r="B1892" t="str">
            <v>Total Length</v>
          </cell>
          <cell r="C1892" t="str">
            <v>m</v>
          </cell>
          <cell r="D1892">
            <v>1</v>
          </cell>
          <cell r="E1892">
            <v>1</v>
          </cell>
          <cell r="F1892">
            <v>106.11</v>
          </cell>
          <cell r="L1892">
            <v>106.11</v>
          </cell>
        </row>
        <row r="1894">
          <cell r="A1894" t="str">
            <v>1.BQ</v>
          </cell>
          <cell r="B1894" t="str">
            <v>WF-06 - Recast concrete wall finish</v>
          </cell>
          <cell r="C1894" t="str">
            <v>m2</v>
          </cell>
          <cell r="L1894">
            <v>27.910500000000003</v>
          </cell>
        </row>
        <row r="1895">
          <cell r="B1895" t="str">
            <v>WF-06</v>
          </cell>
          <cell r="D1895">
            <v>1</v>
          </cell>
          <cell r="E1895">
            <v>1</v>
          </cell>
          <cell r="F1895">
            <v>6.86</v>
          </cell>
          <cell r="H1895">
            <v>3.45</v>
          </cell>
          <cell r="L1895">
            <v>23.667000000000002</v>
          </cell>
        </row>
        <row r="1896">
          <cell r="B1896" t="str">
            <v>WF-06</v>
          </cell>
          <cell r="D1896">
            <v>1</v>
          </cell>
          <cell r="E1896">
            <v>1</v>
          </cell>
          <cell r="F1896">
            <v>1.23</v>
          </cell>
          <cell r="H1896">
            <v>3.45</v>
          </cell>
          <cell r="L1896">
            <v>4.2435</v>
          </cell>
        </row>
        <row r="1898">
          <cell r="A1898" t="str">
            <v>1.BR</v>
          </cell>
          <cell r="B1898" t="str">
            <v>WF-07 - Terrazzo finish</v>
          </cell>
          <cell r="C1898" t="str">
            <v>m2</v>
          </cell>
          <cell r="L1898">
            <v>26.358000000000001</v>
          </cell>
        </row>
        <row r="1899">
          <cell r="B1899" t="str">
            <v>WF-07</v>
          </cell>
          <cell r="D1899">
            <v>1</v>
          </cell>
          <cell r="E1899">
            <v>1</v>
          </cell>
          <cell r="F1899">
            <v>7.64</v>
          </cell>
          <cell r="H1899">
            <v>3.45</v>
          </cell>
          <cell r="L1899">
            <v>26.358000000000001</v>
          </cell>
        </row>
        <row r="1901">
          <cell r="A1901" t="str">
            <v>1.BS</v>
          </cell>
          <cell r="B1901" t="str">
            <v>WF-08 - Wood finish</v>
          </cell>
          <cell r="C1901" t="str">
            <v>m2</v>
          </cell>
          <cell r="L1901">
            <v>6.0239999999999991</v>
          </cell>
        </row>
        <row r="1902">
          <cell r="B1902" t="str">
            <v>WF-08</v>
          </cell>
          <cell r="D1902">
            <v>1</v>
          </cell>
          <cell r="E1902">
            <v>1</v>
          </cell>
          <cell r="F1902">
            <v>2.3199999999999998</v>
          </cell>
          <cell r="H1902">
            <v>3.45</v>
          </cell>
          <cell r="L1902">
            <v>8.0039999999999996</v>
          </cell>
        </row>
        <row r="1903">
          <cell r="B1903" t="str">
            <v xml:space="preserve">Deducted open wall </v>
          </cell>
          <cell r="D1903">
            <v>1</v>
          </cell>
          <cell r="E1903">
            <v>-1</v>
          </cell>
          <cell r="F1903">
            <v>0.9</v>
          </cell>
          <cell r="H1903">
            <v>2.2000000000000002</v>
          </cell>
          <cell r="L1903">
            <v>-1.9800000000000002</v>
          </cell>
        </row>
        <row r="1905">
          <cell r="B1905" t="str">
            <v>1.3.4 THIRD FLOOR</v>
          </cell>
        </row>
        <row r="1907">
          <cell r="B1907" t="str">
            <v>Prepare and apply approved paint system, comprising one coat of alkali wall reisting primer sealer and two coats emulsion paint</v>
          </cell>
        </row>
        <row r="1909">
          <cell r="A1909" t="str">
            <v>1.BT</v>
          </cell>
          <cell r="B1909" t="str">
            <v>WF-01 - 3 Coating white paint (interior)</v>
          </cell>
          <cell r="C1909" t="str">
            <v>m2</v>
          </cell>
          <cell r="L1909">
            <v>93.304599999999994</v>
          </cell>
        </row>
        <row r="1910">
          <cell r="B1910" t="str">
            <v>WF-01</v>
          </cell>
          <cell r="D1910">
            <v>1</v>
          </cell>
          <cell r="E1910">
            <v>1</v>
          </cell>
          <cell r="F1910">
            <v>15.98</v>
          </cell>
          <cell r="H1910">
            <v>2.78</v>
          </cell>
          <cell r="L1910">
            <v>44.424399999999999</v>
          </cell>
        </row>
        <row r="1911">
          <cell r="B1911" t="str">
            <v>WF-01</v>
          </cell>
          <cell r="D1911">
            <v>1</v>
          </cell>
          <cell r="E1911">
            <v>1</v>
          </cell>
          <cell r="F1911">
            <v>24.59</v>
          </cell>
          <cell r="H1911">
            <v>2.78</v>
          </cell>
          <cell r="L1911">
            <v>68.360199999999992</v>
          </cell>
        </row>
        <row r="1912">
          <cell r="B1912" t="str">
            <v>GD2</v>
          </cell>
          <cell r="C1912" t="str">
            <v>Nos</v>
          </cell>
          <cell r="D1912">
            <v>-1</v>
          </cell>
          <cell r="E1912">
            <v>1</v>
          </cell>
          <cell r="G1912">
            <v>1.8</v>
          </cell>
          <cell r="H1912">
            <v>2.5</v>
          </cell>
          <cell r="J1912">
            <v>4.5</v>
          </cell>
          <cell r="L1912">
            <v>-4.5</v>
          </cell>
        </row>
        <row r="1913">
          <cell r="B1913" t="str">
            <v>GD2</v>
          </cell>
          <cell r="C1913" t="str">
            <v>Nos</v>
          </cell>
          <cell r="D1913">
            <v>-1</v>
          </cell>
          <cell r="E1913">
            <v>1</v>
          </cell>
          <cell r="G1913">
            <v>1.8</v>
          </cell>
          <cell r="H1913">
            <v>2.5</v>
          </cell>
          <cell r="J1913">
            <v>4.5</v>
          </cell>
          <cell r="L1913">
            <v>-4.5</v>
          </cell>
        </row>
        <row r="1914">
          <cell r="B1914" t="str">
            <v>GD2</v>
          </cell>
          <cell r="C1914" t="str">
            <v>Nos</v>
          </cell>
          <cell r="D1914">
            <v>-1</v>
          </cell>
          <cell r="E1914">
            <v>1</v>
          </cell>
          <cell r="G1914">
            <v>1.8</v>
          </cell>
          <cell r="H1914">
            <v>2.5</v>
          </cell>
          <cell r="J1914">
            <v>4.5</v>
          </cell>
          <cell r="L1914">
            <v>-4.5</v>
          </cell>
        </row>
        <row r="1915">
          <cell r="B1915" t="str">
            <v>TD4</v>
          </cell>
          <cell r="C1915" t="str">
            <v>Nos</v>
          </cell>
          <cell r="D1915">
            <v>-1</v>
          </cell>
          <cell r="E1915">
            <v>1</v>
          </cell>
          <cell r="G1915">
            <v>1.3</v>
          </cell>
          <cell r="H1915">
            <v>2.2999999999999998</v>
          </cell>
          <cell r="J1915">
            <v>2.9899999999999998</v>
          </cell>
          <cell r="L1915">
            <v>-2.9899999999999998</v>
          </cell>
        </row>
        <row r="1916">
          <cell r="B1916" t="str">
            <v>TD4</v>
          </cell>
          <cell r="C1916" t="str">
            <v>Nos</v>
          </cell>
          <cell r="D1916">
            <v>-1</v>
          </cell>
          <cell r="E1916">
            <v>1</v>
          </cell>
          <cell r="G1916">
            <v>1.3</v>
          </cell>
          <cell r="H1916">
            <v>2.2999999999999998</v>
          </cell>
          <cell r="J1916">
            <v>2.9899999999999998</v>
          </cell>
          <cell r="L1916">
            <v>-2.9899999999999998</v>
          </cell>
        </row>
        <row r="1918">
          <cell r="A1918" t="str">
            <v>1.BU</v>
          </cell>
          <cell r="B1918" t="str">
            <v>WF-02 - 3 Coasting white paint (exterior)</v>
          </cell>
          <cell r="C1918" t="str">
            <v>m2</v>
          </cell>
          <cell r="L1918">
            <v>72.849579999999989</v>
          </cell>
        </row>
        <row r="1919">
          <cell r="B1919" t="str">
            <v>WF-02</v>
          </cell>
          <cell r="D1919">
            <v>1</v>
          </cell>
          <cell r="E1919">
            <v>1</v>
          </cell>
          <cell r="F1919">
            <v>31.061</v>
          </cell>
          <cell r="H1919">
            <v>2.78</v>
          </cell>
          <cell r="L1919">
            <v>86.349579999999989</v>
          </cell>
        </row>
        <row r="1920">
          <cell r="B1920" t="str">
            <v>GD2</v>
          </cell>
          <cell r="C1920" t="str">
            <v>Nos</v>
          </cell>
          <cell r="D1920">
            <v>-1</v>
          </cell>
          <cell r="E1920">
            <v>1</v>
          </cell>
          <cell r="G1920">
            <v>1.8</v>
          </cell>
          <cell r="H1920">
            <v>2.5</v>
          </cell>
          <cell r="J1920">
            <v>4.5</v>
          </cell>
          <cell r="L1920">
            <v>-4.5</v>
          </cell>
        </row>
        <row r="1921">
          <cell r="B1921" t="str">
            <v>GD2</v>
          </cell>
          <cell r="C1921" t="str">
            <v>Nos</v>
          </cell>
          <cell r="D1921">
            <v>-1</v>
          </cell>
          <cell r="E1921">
            <v>1</v>
          </cell>
          <cell r="G1921">
            <v>1.8</v>
          </cell>
          <cell r="H1921">
            <v>2.5</v>
          </cell>
          <cell r="J1921">
            <v>4.5</v>
          </cell>
          <cell r="L1921">
            <v>-4.5</v>
          </cell>
        </row>
        <row r="1922">
          <cell r="B1922" t="str">
            <v>GD2</v>
          </cell>
          <cell r="C1922" t="str">
            <v>Nos</v>
          </cell>
          <cell r="D1922">
            <v>-1</v>
          </cell>
          <cell r="E1922">
            <v>1</v>
          </cell>
          <cell r="G1922">
            <v>1.8</v>
          </cell>
          <cell r="H1922">
            <v>2.5</v>
          </cell>
          <cell r="J1922">
            <v>4.5</v>
          </cell>
          <cell r="L1922">
            <v>-4.5</v>
          </cell>
        </row>
        <row r="1924">
          <cell r="B1924" t="str">
            <v>Supply and Install of tile/stone including cement and sand, steel structure support will all necessary items</v>
          </cell>
        </row>
        <row r="1926">
          <cell r="A1926" t="str">
            <v>1.BV</v>
          </cell>
          <cell r="B1926" t="str">
            <v>WF-04 - 100mm Skirting tile to match wall color</v>
          </cell>
          <cell r="C1926" t="str">
            <v>m</v>
          </cell>
          <cell r="L1926">
            <v>31.44</v>
          </cell>
        </row>
        <row r="1927">
          <cell r="B1927" t="str">
            <v>Total Length</v>
          </cell>
          <cell r="D1927">
            <v>1</v>
          </cell>
          <cell r="E1927">
            <v>1</v>
          </cell>
          <cell r="F1927">
            <v>31.44</v>
          </cell>
          <cell r="L1927">
            <v>31.44</v>
          </cell>
        </row>
        <row r="1929">
          <cell r="A1929" t="str">
            <v>1.BW</v>
          </cell>
          <cell r="B1929" t="str">
            <v>10mm Rigid U-channel</v>
          </cell>
          <cell r="C1929" t="str">
            <v>m</v>
          </cell>
          <cell r="L1929">
            <v>31.44</v>
          </cell>
        </row>
        <row r="1930">
          <cell r="B1930" t="str">
            <v>Total Length</v>
          </cell>
          <cell r="D1930">
            <v>1</v>
          </cell>
          <cell r="E1930">
            <v>1</v>
          </cell>
          <cell r="F1930">
            <v>31.44</v>
          </cell>
          <cell r="L1930">
            <v>31.44</v>
          </cell>
        </row>
        <row r="1932">
          <cell r="B1932" t="str">
            <v>1.4 CEILING FINISHES</v>
          </cell>
        </row>
        <row r="1934">
          <cell r="B1934" t="str">
            <v>Supply and Install of ceiling, fixed to and including metal/timber frame, spaced at an approved grid, fixed to soffit of concrete slab with galvanised mild steel strap hangers, including anchor bolts, flush taped at joints, finished smooth and apply approved paint system, comprising one coat of alkali reisting primer sealer and two coats emulsion paint</v>
          </cell>
        </row>
        <row r="1936">
          <cell r="B1936" t="str">
            <v>1.4.1 GROUND FLOOR</v>
          </cell>
        </row>
        <row r="1938">
          <cell r="A1938" t="str">
            <v>1.BX</v>
          </cell>
          <cell r="B1938" t="str">
            <v>CL-001 - 9mm Thk. Fibrous plaster board ceiling in 3 coating emulsion with PVC corner and painting</v>
          </cell>
          <cell r="C1938" t="str">
            <v>m2</v>
          </cell>
          <cell r="L1938">
            <v>203.28100000000001</v>
          </cell>
        </row>
        <row r="1939">
          <cell r="B1939" t="str">
            <v>CL-001</v>
          </cell>
          <cell r="D1939">
            <v>1</v>
          </cell>
          <cell r="E1939">
            <v>1</v>
          </cell>
          <cell r="F1939">
            <v>1.8</v>
          </cell>
          <cell r="G1939">
            <v>2.7970000000000002</v>
          </cell>
          <cell r="I1939">
            <v>9.1929999999999996</v>
          </cell>
          <cell r="J1939">
            <v>5.0339999999999998</v>
          </cell>
          <cell r="L1939">
            <v>5.0339999999999998</v>
          </cell>
        </row>
        <row r="1940">
          <cell r="B1940" t="str">
            <v>CL-001</v>
          </cell>
          <cell r="D1940">
            <v>1</v>
          </cell>
          <cell r="E1940">
            <v>1</v>
          </cell>
          <cell r="F1940">
            <v>3.056</v>
          </cell>
          <cell r="G1940">
            <v>3.5880000000000001</v>
          </cell>
          <cell r="I1940">
            <v>13.288</v>
          </cell>
          <cell r="J1940">
            <v>10.964</v>
          </cell>
          <cell r="L1940">
            <v>10.964</v>
          </cell>
        </row>
        <row r="1941">
          <cell r="B1941" t="str">
            <v>CL-001</v>
          </cell>
          <cell r="D1941">
            <v>1</v>
          </cell>
          <cell r="E1941">
            <v>1</v>
          </cell>
          <cell r="F1941">
            <v>1.6759999999999999</v>
          </cell>
          <cell r="G1941">
            <v>2.1349999999999998</v>
          </cell>
          <cell r="I1941">
            <v>7.6210000000000004</v>
          </cell>
          <cell r="J1941">
            <v>3.5779999999999998</v>
          </cell>
          <cell r="L1941">
            <v>3.5779999999999998</v>
          </cell>
        </row>
        <row r="1942">
          <cell r="B1942" t="str">
            <v>CL-001</v>
          </cell>
          <cell r="D1942">
            <v>1</v>
          </cell>
          <cell r="E1942">
            <v>1</v>
          </cell>
          <cell r="F1942">
            <v>2.351</v>
          </cell>
          <cell r="G1942">
            <v>7.4989999999999997</v>
          </cell>
          <cell r="I1942">
            <v>19.7</v>
          </cell>
          <cell r="J1942">
            <v>17.63</v>
          </cell>
          <cell r="L1942">
            <v>17.63</v>
          </cell>
        </row>
        <row r="1943">
          <cell r="B1943" t="str">
            <v>CL-001</v>
          </cell>
          <cell r="D1943">
            <v>1</v>
          </cell>
          <cell r="E1943">
            <v>1</v>
          </cell>
          <cell r="F1943">
            <v>5.4939999999999998</v>
          </cell>
          <cell r="G1943">
            <v>25.577999999999999</v>
          </cell>
          <cell r="I1943">
            <v>62.143999999999998</v>
          </cell>
          <cell r="J1943">
            <v>140.53</v>
          </cell>
          <cell r="L1943">
            <v>140.53</v>
          </cell>
        </row>
        <row r="1944">
          <cell r="B1944" t="str">
            <v>CL-001</v>
          </cell>
          <cell r="D1944">
            <v>1</v>
          </cell>
          <cell r="E1944">
            <v>1</v>
          </cell>
          <cell r="F1944">
            <v>2.831</v>
          </cell>
          <cell r="G1944">
            <v>9.0229999999999997</v>
          </cell>
          <cell r="I1944">
            <v>23.709</v>
          </cell>
          <cell r="J1944">
            <v>25.545000000000002</v>
          </cell>
          <cell r="L1944">
            <v>25.545000000000002</v>
          </cell>
        </row>
        <row r="1946">
          <cell r="A1946" t="str">
            <v>1.BY</v>
          </cell>
          <cell r="B1946" t="str">
            <v>CL-002 - 9mm Thk. Suspended moisture resistant fibrous ceiling board with PVC corner and moisture resistant emulsion paint</v>
          </cell>
          <cell r="C1946" t="str">
            <v>m2</v>
          </cell>
          <cell r="L1946">
            <v>16.077000000000002</v>
          </cell>
        </row>
        <row r="1947">
          <cell r="B1947" t="str">
            <v>CL-002</v>
          </cell>
          <cell r="D1947">
            <v>1</v>
          </cell>
          <cell r="E1947">
            <v>1</v>
          </cell>
          <cell r="F1947">
            <v>1.2669999999999999</v>
          </cell>
          <cell r="G1947">
            <v>2.8119999999999998</v>
          </cell>
          <cell r="I1947">
            <v>8.1590000000000007</v>
          </cell>
          <cell r="J1947">
            <v>3.5630000000000002</v>
          </cell>
          <cell r="L1947">
            <v>3.5630000000000002</v>
          </cell>
        </row>
        <row r="1948">
          <cell r="B1948" t="str">
            <v>CL-002</v>
          </cell>
          <cell r="D1948">
            <v>1</v>
          </cell>
          <cell r="E1948">
            <v>1</v>
          </cell>
          <cell r="F1948">
            <v>1.738</v>
          </cell>
          <cell r="G1948">
            <v>3.8530000000000002</v>
          </cell>
          <cell r="I1948">
            <v>11.180999999999999</v>
          </cell>
          <cell r="J1948">
            <v>6.6950000000000003</v>
          </cell>
          <cell r="L1948">
            <v>6.6950000000000003</v>
          </cell>
        </row>
        <row r="1949">
          <cell r="B1949" t="str">
            <v>CL-002</v>
          </cell>
          <cell r="D1949">
            <v>1</v>
          </cell>
          <cell r="E1949">
            <v>1</v>
          </cell>
          <cell r="F1949">
            <v>1.427</v>
          </cell>
          <cell r="G1949">
            <v>4.0780000000000003</v>
          </cell>
          <cell r="I1949">
            <v>11.01</v>
          </cell>
          <cell r="J1949">
            <v>5.819</v>
          </cell>
          <cell r="L1949">
            <v>5.819</v>
          </cell>
        </row>
        <row r="1951">
          <cell r="A1951" t="str">
            <v>1.BZ</v>
          </cell>
          <cell r="B1951" t="str">
            <v>CL-003 - Wooden deck ceiling finish</v>
          </cell>
          <cell r="C1951" t="str">
            <v>m2</v>
          </cell>
          <cell r="L1951">
            <v>155.369</v>
          </cell>
        </row>
        <row r="1952">
          <cell r="B1952" t="str">
            <v>CL-003</v>
          </cell>
          <cell r="D1952">
            <v>1</v>
          </cell>
          <cell r="E1952">
            <v>1</v>
          </cell>
          <cell r="F1952">
            <v>2.8279999999999998</v>
          </cell>
          <cell r="G1952">
            <v>54.939</v>
          </cell>
          <cell r="I1952">
            <v>115.53400000000001</v>
          </cell>
          <cell r="J1952">
            <v>155.369</v>
          </cell>
          <cell r="L1952">
            <v>155.369</v>
          </cell>
        </row>
        <row r="1954">
          <cell r="A1954" t="str">
            <v>1.CA</v>
          </cell>
          <cell r="B1954" t="str">
            <v>CL-004 - 8mm Thk. Shera board with painting finish</v>
          </cell>
          <cell r="C1954" t="str">
            <v>m2</v>
          </cell>
          <cell r="L1954">
            <v>34.180999999999997</v>
          </cell>
        </row>
        <row r="1955">
          <cell r="B1955" t="str">
            <v>CL-004</v>
          </cell>
          <cell r="D1955">
            <v>1</v>
          </cell>
          <cell r="E1955">
            <v>1</v>
          </cell>
          <cell r="F1955">
            <v>0.82</v>
          </cell>
          <cell r="G1955">
            <v>41.685000000000002</v>
          </cell>
          <cell r="I1955">
            <v>85.009</v>
          </cell>
          <cell r="J1955">
            <v>34.180999999999997</v>
          </cell>
          <cell r="L1955">
            <v>34.180999999999997</v>
          </cell>
        </row>
        <row r="1957">
          <cell r="A1957" t="str">
            <v>1.CB</v>
          </cell>
          <cell r="B1957" t="str">
            <v>CL-005 - Expose ceiling</v>
          </cell>
          <cell r="C1957" t="str">
            <v>m2</v>
          </cell>
          <cell r="L1957">
            <v>34.739999999999995</v>
          </cell>
        </row>
        <row r="1958">
          <cell r="B1958" t="str">
            <v>CL-005</v>
          </cell>
          <cell r="D1958">
            <v>1</v>
          </cell>
          <cell r="E1958">
            <v>1</v>
          </cell>
          <cell r="F1958">
            <v>1.98</v>
          </cell>
          <cell r="G1958">
            <v>4.84</v>
          </cell>
          <cell r="I1958">
            <v>13.638999999999999</v>
          </cell>
          <cell r="J1958">
            <v>9.5820000000000007</v>
          </cell>
          <cell r="L1958">
            <v>9.5820000000000007</v>
          </cell>
        </row>
        <row r="1959">
          <cell r="B1959" t="str">
            <v>CL-005</v>
          </cell>
          <cell r="D1959">
            <v>1</v>
          </cell>
          <cell r="E1959">
            <v>1</v>
          </cell>
          <cell r="F1959">
            <v>2.7989999999999999</v>
          </cell>
          <cell r="G1959">
            <v>3.5009999999999999</v>
          </cell>
          <cell r="I1959">
            <v>12.6</v>
          </cell>
          <cell r="J1959">
            <v>9.7989999999999995</v>
          </cell>
          <cell r="L1959">
            <v>9.7989999999999995</v>
          </cell>
        </row>
        <row r="1960">
          <cell r="B1960" t="str">
            <v>CL-005</v>
          </cell>
          <cell r="D1960">
            <v>1</v>
          </cell>
          <cell r="E1960">
            <v>1</v>
          </cell>
          <cell r="F1960">
            <v>1.84</v>
          </cell>
          <cell r="G1960">
            <v>3.5</v>
          </cell>
          <cell r="I1960">
            <v>10.680999999999999</v>
          </cell>
          <cell r="J1960">
            <v>6.4409999999999998</v>
          </cell>
          <cell r="L1960">
            <v>6.4409999999999998</v>
          </cell>
        </row>
        <row r="1961">
          <cell r="B1961" t="str">
            <v>CL-005</v>
          </cell>
          <cell r="D1961">
            <v>1</v>
          </cell>
          <cell r="E1961">
            <v>1</v>
          </cell>
          <cell r="F1961">
            <v>0.48</v>
          </cell>
          <cell r="G1961">
            <v>1.1000000000000001</v>
          </cell>
          <cell r="I1961">
            <v>3.16</v>
          </cell>
          <cell r="J1961">
            <v>0.52800000000000002</v>
          </cell>
          <cell r="L1961">
            <v>0.52800000000000002</v>
          </cell>
        </row>
        <row r="1962">
          <cell r="B1962" t="str">
            <v>CL-005</v>
          </cell>
          <cell r="D1962">
            <v>1</v>
          </cell>
          <cell r="E1962">
            <v>1</v>
          </cell>
          <cell r="F1962">
            <v>1.1000000000000001</v>
          </cell>
          <cell r="G1962">
            <v>2.3199999999999998</v>
          </cell>
          <cell r="I1962">
            <v>6.8390000000000004</v>
          </cell>
          <cell r="J1962">
            <v>2.5510000000000002</v>
          </cell>
          <cell r="L1962">
            <v>2.5510000000000002</v>
          </cell>
        </row>
        <row r="1963">
          <cell r="B1963" t="str">
            <v>CL-005</v>
          </cell>
          <cell r="D1963">
            <v>1</v>
          </cell>
          <cell r="E1963">
            <v>1</v>
          </cell>
          <cell r="F1963">
            <v>2</v>
          </cell>
          <cell r="G1963">
            <v>2.92</v>
          </cell>
          <cell r="I1963">
            <v>9.8390000000000004</v>
          </cell>
          <cell r="J1963">
            <v>5.8390000000000004</v>
          </cell>
          <cell r="L1963">
            <v>5.8390000000000004</v>
          </cell>
        </row>
        <row r="1965">
          <cell r="B1965" t="str">
            <v>1.4.2 FIRST FLOOR</v>
          </cell>
        </row>
        <row r="1967">
          <cell r="A1967" t="str">
            <v>1.CC</v>
          </cell>
          <cell r="B1967" t="str">
            <v>CL-001 - 9mm Thk. Fibrous plaster board ceiling in 3 coating emulsion with PVC corner and painting</v>
          </cell>
          <cell r="C1967" t="str">
            <v>m2</v>
          </cell>
          <cell r="L1967">
            <v>127.42400000000001</v>
          </cell>
        </row>
        <row r="1968">
          <cell r="B1968" t="str">
            <v>CL-001</v>
          </cell>
          <cell r="D1968">
            <v>1</v>
          </cell>
          <cell r="E1968">
            <v>1</v>
          </cell>
          <cell r="F1968">
            <v>2.8079999999999998</v>
          </cell>
          <cell r="G1968">
            <v>13.818</v>
          </cell>
          <cell r="I1968">
            <v>33.252000000000002</v>
          </cell>
          <cell r="J1968">
            <v>38.799999999999997</v>
          </cell>
          <cell r="L1968">
            <v>38.799999999999997</v>
          </cell>
        </row>
        <row r="1969">
          <cell r="B1969" t="str">
            <v>CL-001</v>
          </cell>
          <cell r="D1969">
            <v>1</v>
          </cell>
          <cell r="E1969">
            <v>1</v>
          </cell>
          <cell r="F1969">
            <v>3.6949999999999998</v>
          </cell>
          <cell r="G1969">
            <v>10.47</v>
          </cell>
          <cell r="I1969">
            <v>28.33</v>
          </cell>
          <cell r="J1969">
            <v>38.683999999999997</v>
          </cell>
          <cell r="L1969">
            <v>38.683999999999997</v>
          </cell>
        </row>
        <row r="1970">
          <cell r="B1970" t="str">
            <v>CL-001</v>
          </cell>
          <cell r="D1970">
            <v>1</v>
          </cell>
          <cell r="E1970">
            <v>1</v>
          </cell>
          <cell r="F1970">
            <v>1.637</v>
          </cell>
          <cell r="G1970">
            <v>15.561999999999999</v>
          </cell>
          <cell r="I1970">
            <v>34.398000000000003</v>
          </cell>
          <cell r="J1970">
            <v>25.474</v>
          </cell>
          <cell r="L1970">
            <v>25.474</v>
          </cell>
        </row>
        <row r="1971">
          <cell r="B1971" t="str">
            <v>CL-001</v>
          </cell>
          <cell r="D1971">
            <v>1</v>
          </cell>
          <cell r="E1971">
            <v>1</v>
          </cell>
          <cell r="F1971">
            <v>2.7759999999999998</v>
          </cell>
          <cell r="G1971">
            <v>8.8140000000000001</v>
          </cell>
          <cell r="I1971">
            <v>23.178999999999998</v>
          </cell>
          <cell r="J1971">
            <v>24.466000000000001</v>
          </cell>
          <cell r="L1971">
            <v>24.466000000000001</v>
          </cell>
        </row>
        <row r="1973">
          <cell r="A1973" t="str">
            <v>1.CD</v>
          </cell>
          <cell r="B1973" t="str">
            <v>CL-002 - 9mm Thk. Suspended moisture resistant fibrous ceiling board with PVC corner and moisture resistant emulsion paint</v>
          </cell>
          <cell r="C1973" t="str">
            <v>m2</v>
          </cell>
          <cell r="L1973">
            <v>59.950999999999993</v>
          </cell>
        </row>
        <row r="1974">
          <cell r="B1974" t="str">
            <v>CL-002</v>
          </cell>
          <cell r="D1974">
            <v>1</v>
          </cell>
          <cell r="E1974">
            <v>1</v>
          </cell>
          <cell r="F1974">
            <v>1.2010000000000001</v>
          </cell>
          <cell r="G1974">
            <v>9.3849999999999998</v>
          </cell>
          <cell r="I1974">
            <v>21.172000000000001</v>
          </cell>
          <cell r="J1974">
            <v>11.273999999999999</v>
          </cell>
          <cell r="L1974">
            <v>11.273999999999999</v>
          </cell>
        </row>
        <row r="1975">
          <cell r="B1975" t="str">
            <v>CL-002</v>
          </cell>
          <cell r="D1975">
            <v>1</v>
          </cell>
          <cell r="E1975">
            <v>1</v>
          </cell>
          <cell r="F1975">
            <v>1.8580000000000001</v>
          </cell>
          <cell r="G1975">
            <v>8.2319999999999993</v>
          </cell>
          <cell r="I1975">
            <v>20.18</v>
          </cell>
          <cell r="J1975">
            <v>15.292999999999999</v>
          </cell>
          <cell r="L1975">
            <v>15.292999999999999</v>
          </cell>
        </row>
        <row r="1976">
          <cell r="B1976" t="str">
            <v>CL-002</v>
          </cell>
          <cell r="D1976">
            <v>1</v>
          </cell>
          <cell r="E1976">
            <v>1</v>
          </cell>
          <cell r="F1976">
            <v>2.7250000000000001</v>
          </cell>
          <cell r="G1976">
            <v>4.58</v>
          </cell>
          <cell r="I1976">
            <v>14.61</v>
          </cell>
          <cell r="J1976">
            <v>12.48</v>
          </cell>
          <cell r="L1976">
            <v>12.48</v>
          </cell>
        </row>
        <row r="1977">
          <cell r="B1977" t="str">
            <v>CL-002</v>
          </cell>
          <cell r="D1977">
            <v>1</v>
          </cell>
          <cell r="E1977">
            <v>1</v>
          </cell>
          <cell r="F1977">
            <v>3.31</v>
          </cell>
          <cell r="G1977">
            <v>4.58</v>
          </cell>
          <cell r="I1977">
            <v>15.78</v>
          </cell>
          <cell r="J1977">
            <v>15.159000000000001</v>
          </cell>
          <cell r="L1977">
            <v>15.159000000000001</v>
          </cell>
        </row>
        <row r="1978">
          <cell r="B1978" t="str">
            <v>CL-002</v>
          </cell>
          <cell r="D1978">
            <v>1</v>
          </cell>
          <cell r="E1978">
            <v>1</v>
          </cell>
          <cell r="F1978">
            <v>1.454</v>
          </cell>
          <cell r="G1978">
            <v>3.952</v>
          </cell>
          <cell r="I1978">
            <v>10.811</v>
          </cell>
          <cell r="J1978">
            <v>5.7450000000000001</v>
          </cell>
          <cell r="L1978">
            <v>5.7450000000000001</v>
          </cell>
        </row>
        <row r="1980">
          <cell r="A1980" t="str">
            <v>1.CE</v>
          </cell>
          <cell r="B1980" t="str">
            <v>CL-004 - 8mm Thk. Shera board with painting finish</v>
          </cell>
          <cell r="C1980" t="str">
            <v>m2</v>
          </cell>
          <cell r="L1980">
            <v>88.811000000000007</v>
          </cell>
        </row>
        <row r="1981">
          <cell r="B1981" t="str">
            <v>CL-004</v>
          </cell>
          <cell r="D1981">
            <v>1</v>
          </cell>
          <cell r="E1981">
            <v>1</v>
          </cell>
          <cell r="F1981">
            <v>1.1220000000000001</v>
          </cell>
          <cell r="G1981">
            <v>79.164000000000001</v>
          </cell>
          <cell r="I1981">
            <v>160.572</v>
          </cell>
          <cell r="J1981">
            <v>88.811000000000007</v>
          </cell>
          <cell r="L1981">
            <v>88.811000000000007</v>
          </cell>
        </row>
        <row r="1983">
          <cell r="B1983" t="str">
            <v>1.4.3 SECOND FLOOR</v>
          </cell>
        </row>
        <row r="1985">
          <cell r="A1985" t="str">
            <v>1.CF</v>
          </cell>
          <cell r="B1985" t="str">
            <v>CL-002 - 9mm Thk. Suspended moisture resistant fibrous ceiling board with PVC corner and moisture resistant emulsion paint</v>
          </cell>
          <cell r="C1985" t="str">
            <v>m2</v>
          </cell>
          <cell r="L1985">
            <v>206.42700000000002</v>
          </cell>
        </row>
        <row r="1986">
          <cell r="B1986" t="str">
            <v>CL-002</v>
          </cell>
          <cell r="D1986">
            <v>1</v>
          </cell>
          <cell r="E1986">
            <v>1</v>
          </cell>
          <cell r="F1986">
            <v>4.7140000000000004</v>
          </cell>
          <cell r="G1986">
            <v>10.411</v>
          </cell>
          <cell r="I1986">
            <v>30.25</v>
          </cell>
          <cell r="J1986">
            <v>49.076000000000001</v>
          </cell>
          <cell r="L1986">
            <v>49.076000000000001</v>
          </cell>
        </row>
        <row r="1987">
          <cell r="B1987" t="str">
            <v>CL-002</v>
          </cell>
          <cell r="D1987">
            <v>1</v>
          </cell>
          <cell r="E1987">
            <v>1</v>
          </cell>
          <cell r="F1987">
            <v>2.5</v>
          </cell>
          <cell r="G1987">
            <v>6.03</v>
          </cell>
          <cell r="I1987">
            <v>17.059000000000001</v>
          </cell>
          <cell r="J1987">
            <v>15.073</v>
          </cell>
          <cell r="L1987">
            <v>15.073</v>
          </cell>
        </row>
        <row r="1988">
          <cell r="B1988" t="str">
            <v>CL-002</v>
          </cell>
          <cell r="D1988">
            <v>1</v>
          </cell>
          <cell r="E1988">
            <v>1</v>
          </cell>
          <cell r="F1988">
            <v>6.27</v>
          </cell>
          <cell r="G1988">
            <v>13.83</v>
          </cell>
          <cell r="I1988">
            <v>40.200000000000003</v>
          </cell>
          <cell r="J1988">
            <v>86.710999999999999</v>
          </cell>
          <cell r="L1988">
            <v>86.710999999999999</v>
          </cell>
        </row>
        <row r="1989">
          <cell r="B1989" t="str">
            <v>CL-002</v>
          </cell>
          <cell r="D1989">
            <v>1</v>
          </cell>
          <cell r="E1989">
            <v>1</v>
          </cell>
          <cell r="F1989">
            <v>1.5009999999999999</v>
          </cell>
          <cell r="G1989">
            <v>16.3</v>
          </cell>
          <cell r="I1989">
            <v>35.603000000000002</v>
          </cell>
          <cell r="J1989">
            <v>24.471</v>
          </cell>
          <cell r="L1989">
            <v>24.471</v>
          </cell>
        </row>
        <row r="1990">
          <cell r="B1990" t="str">
            <v>CL-002</v>
          </cell>
          <cell r="D1990">
            <v>1</v>
          </cell>
          <cell r="E1990">
            <v>1</v>
          </cell>
          <cell r="F1990">
            <v>3.4390000000000001</v>
          </cell>
          <cell r="G1990">
            <v>9.0410000000000004</v>
          </cell>
          <cell r="I1990">
            <v>24.960999999999999</v>
          </cell>
          <cell r="J1990">
            <v>31.096</v>
          </cell>
          <cell r="L1990">
            <v>31.096</v>
          </cell>
        </row>
        <row r="1992">
          <cell r="A1992" t="str">
            <v>1.CG</v>
          </cell>
          <cell r="B1992" t="str">
            <v>CL-004 - 8mm Thk. Shera board with painting finish</v>
          </cell>
          <cell r="C1992" t="str">
            <v>m2</v>
          </cell>
          <cell r="L1992">
            <v>142.38600000000002</v>
          </cell>
        </row>
        <row r="1993">
          <cell r="B1993" t="str">
            <v>CL-004</v>
          </cell>
          <cell r="D1993">
            <v>1</v>
          </cell>
          <cell r="E1993">
            <v>1</v>
          </cell>
          <cell r="F1993">
            <v>2.1349999999999998</v>
          </cell>
          <cell r="G1993">
            <v>33.015000000000001</v>
          </cell>
          <cell r="I1993">
            <v>70.301000000000002</v>
          </cell>
          <cell r="J1993">
            <v>70.492000000000004</v>
          </cell>
          <cell r="L1993">
            <v>70.492000000000004</v>
          </cell>
        </row>
        <row r="1994">
          <cell r="B1994" t="str">
            <v>CL-004</v>
          </cell>
          <cell r="D1994">
            <v>1</v>
          </cell>
          <cell r="E1994">
            <v>1</v>
          </cell>
          <cell r="F1994">
            <v>1.327</v>
          </cell>
          <cell r="G1994">
            <v>54.176000000000002</v>
          </cell>
          <cell r="I1994">
            <v>111.00700000000001</v>
          </cell>
          <cell r="J1994">
            <v>71.894000000000005</v>
          </cell>
          <cell r="L1994">
            <v>71.894000000000005</v>
          </cell>
        </row>
        <row r="1996">
          <cell r="B1996" t="str">
            <v>1.4.4 THIRD FLOOR</v>
          </cell>
        </row>
        <row r="1998">
          <cell r="A1998" t="str">
            <v>1.CH</v>
          </cell>
          <cell r="B1998" t="str">
            <v>CL-001 - 9mm Thk. Fibrous plaster board ceiling in 3 coating emulsion with PVC corner and painting</v>
          </cell>
          <cell r="C1998" t="str">
            <v>m2</v>
          </cell>
          <cell r="L1998">
            <v>35.772999999999996</v>
          </cell>
        </row>
        <row r="1999">
          <cell r="B1999" t="str">
            <v>CL-001</v>
          </cell>
          <cell r="D1999">
            <v>1</v>
          </cell>
          <cell r="E1999">
            <v>1</v>
          </cell>
          <cell r="F1999">
            <v>3.9670000000000001</v>
          </cell>
          <cell r="G1999">
            <v>4.0229999999999997</v>
          </cell>
          <cell r="I1999">
            <v>15.98</v>
          </cell>
          <cell r="J1999">
            <v>15.959</v>
          </cell>
          <cell r="L1999">
            <v>15.959</v>
          </cell>
        </row>
        <row r="2000">
          <cell r="B2000" t="str">
            <v>CL-001</v>
          </cell>
          <cell r="D2000">
            <v>1</v>
          </cell>
          <cell r="E2000">
            <v>1</v>
          </cell>
          <cell r="F2000">
            <v>1.907</v>
          </cell>
          <cell r="G2000">
            <v>10.388</v>
          </cell>
          <cell r="I2000">
            <v>24.591000000000001</v>
          </cell>
          <cell r="J2000">
            <v>19.814</v>
          </cell>
          <cell r="L2000">
            <v>19.814</v>
          </cell>
        </row>
        <row r="2002">
          <cell r="A2002" t="str">
            <v>1.CI</v>
          </cell>
          <cell r="B2002" t="str">
            <v>CL-004 - 8mm Thk. Shera board with painting finish</v>
          </cell>
          <cell r="L2002">
            <v>24.423000000000002</v>
          </cell>
        </row>
        <row r="2003">
          <cell r="B2003" t="str">
            <v>CL-004</v>
          </cell>
          <cell r="D2003">
            <v>1</v>
          </cell>
          <cell r="E2003">
            <v>1</v>
          </cell>
          <cell r="F2003">
            <v>0.72</v>
          </cell>
          <cell r="G2003">
            <v>4.9939999999999998</v>
          </cell>
          <cell r="I2003">
            <v>11.426</v>
          </cell>
          <cell r="J2003">
            <v>3.5939999999999999</v>
          </cell>
          <cell r="L2003">
            <v>3.5939999999999999</v>
          </cell>
        </row>
        <row r="2004">
          <cell r="B2004" t="str">
            <v>CL-004</v>
          </cell>
          <cell r="D2004">
            <v>1</v>
          </cell>
          <cell r="E2004">
            <v>1</v>
          </cell>
          <cell r="F2004">
            <v>0.72899999999999998</v>
          </cell>
          <cell r="G2004">
            <v>28.574999999999999</v>
          </cell>
          <cell r="I2004">
            <v>58.607999999999997</v>
          </cell>
          <cell r="J2004">
            <v>20.829000000000001</v>
          </cell>
          <cell r="L2004">
            <v>20.829000000000001</v>
          </cell>
        </row>
        <row r="2006">
          <cell r="B2006" t="str">
            <v>1.5 FAÇADE WORKS</v>
          </cell>
        </row>
        <row r="2008">
          <cell r="B2008" t="str">
            <v>Supply and Install of Facade including all necessary fittings and fixing accessories, fair edges, dressing over angle fillets, turning, overlapping, all other labours, internal and external angles, fillets circular edges, nails, screws and similar items, temporary screeds, rules and grounds.</v>
          </cell>
        </row>
        <row r="2010">
          <cell r="A2010" t="str">
            <v>1.CJ</v>
          </cell>
          <cell r="B2010" t="str">
            <v>50mm Groove line</v>
          </cell>
          <cell r="C2010" t="str">
            <v>m</v>
          </cell>
          <cell r="L2010">
            <v>404.23200000000003</v>
          </cell>
        </row>
        <row r="2011">
          <cell r="B2011" t="str">
            <v>QS-50MM GROOVE lINE</v>
          </cell>
          <cell r="D2011">
            <v>1</v>
          </cell>
          <cell r="E2011">
            <v>1</v>
          </cell>
          <cell r="F2011">
            <v>404.23200000000003</v>
          </cell>
          <cell r="L2011">
            <v>404.23200000000003</v>
          </cell>
        </row>
        <row r="2013">
          <cell r="A2013" t="str">
            <v>1.CK</v>
          </cell>
          <cell r="B2013" t="str">
            <v>Screen wood panel ,L=510mm x W=80mm x H=3100mm</v>
          </cell>
          <cell r="C2013" t="str">
            <v>set</v>
          </cell>
          <cell r="L2013">
            <v>72</v>
          </cell>
        </row>
        <row r="2014">
          <cell r="B2014" t="str">
            <v>SCREEN WOOD PANEL</v>
          </cell>
          <cell r="C2014" t="str">
            <v>Nos</v>
          </cell>
          <cell r="D2014">
            <v>1</v>
          </cell>
          <cell r="E2014">
            <v>64</v>
          </cell>
          <cell r="L2014">
            <v>64</v>
          </cell>
        </row>
        <row r="2015">
          <cell r="B2015" t="str">
            <v>SCREEN WOOD PANEL</v>
          </cell>
          <cell r="C2015" t="str">
            <v>Nos</v>
          </cell>
          <cell r="D2015">
            <v>1</v>
          </cell>
          <cell r="E2015">
            <v>8</v>
          </cell>
          <cell r="L2015">
            <v>8</v>
          </cell>
        </row>
        <row r="2017">
          <cell r="A2017" t="str">
            <v>1.CL</v>
          </cell>
          <cell r="B2017" t="str">
            <v>Column decoration, steel cladding with wood cladding finish, L=500mm x W=300mm x H=3150mm</v>
          </cell>
          <cell r="C2017" t="str">
            <v>set</v>
          </cell>
          <cell r="L2017">
            <v>6</v>
          </cell>
        </row>
        <row r="2018">
          <cell r="B2018" t="str">
            <v>COLUMN DECORATION</v>
          </cell>
          <cell r="C2018" t="str">
            <v>Nos</v>
          </cell>
          <cell r="D2018">
            <v>1</v>
          </cell>
          <cell r="E2018">
            <v>6</v>
          </cell>
          <cell r="L2018">
            <v>6</v>
          </cell>
        </row>
        <row r="2020">
          <cell r="B2020" t="str">
            <v>1.6 METAL AND GLASS RAILING WORKS</v>
          </cell>
        </row>
        <row r="2022">
          <cell r="B2022" t="str">
            <v>Supply and Install of Metal and Glass Railing including all necessary fittings and fixing accessories, fair edges, dressing over angle fillets, turning, overlapping, all other labours, internal and external angles, fillets circular edges, nails, screws and similar items, temporary screeds, rules and grounds.</v>
          </cell>
        </row>
        <row r="2024">
          <cell r="A2024" t="str">
            <v>1.CM</v>
          </cell>
          <cell r="B2024" t="str">
            <v>RL-01 &amp; RL-02 - Staircase handrail, 10mm thk. Steel plate with 38mm x 60mm timber bar on top</v>
          </cell>
          <cell r="C2024" t="str">
            <v>m</v>
          </cell>
          <cell r="L2024">
            <v>16.808</v>
          </cell>
        </row>
        <row r="2025">
          <cell r="B2025" t="str">
            <v>QS-RL-02</v>
          </cell>
          <cell r="D2025">
            <v>1</v>
          </cell>
          <cell r="E2025">
            <v>1</v>
          </cell>
          <cell r="F2025">
            <v>8.3290000000000006</v>
          </cell>
          <cell r="L2025">
            <v>8.3290000000000006</v>
          </cell>
        </row>
        <row r="2026">
          <cell r="B2026" t="str">
            <v>QS-RL-01</v>
          </cell>
          <cell r="D2026">
            <v>1</v>
          </cell>
          <cell r="E2026">
            <v>1</v>
          </cell>
          <cell r="F2026">
            <v>8.4789999999999992</v>
          </cell>
          <cell r="L2026">
            <v>8.4789999999999992</v>
          </cell>
        </row>
        <row r="2028">
          <cell r="A2028" t="str">
            <v>1.CN</v>
          </cell>
          <cell r="B2028" t="str">
            <v>RL-03 - Balcony railing H=750mm, steel plate railing and gavanized steel pipe with metal paint and timber bar on top</v>
          </cell>
          <cell r="C2028" t="str">
            <v>m</v>
          </cell>
          <cell r="L2028">
            <v>35.450000000000003</v>
          </cell>
        </row>
        <row r="2029">
          <cell r="B2029" t="str">
            <v>QS-RL-03</v>
          </cell>
          <cell r="D2029">
            <v>1</v>
          </cell>
          <cell r="E2029">
            <v>1</v>
          </cell>
          <cell r="F2029">
            <v>35.450000000000003</v>
          </cell>
          <cell r="L2029">
            <v>35.450000000000003</v>
          </cell>
        </row>
        <row r="2031">
          <cell r="A2031" t="str">
            <v>1.CO</v>
          </cell>
          <cell r="B2031" t="str">
            <v>RL-04 - Balcony railing H=500mm, 15mm thk. Laminate temper glass balustrade on planter box</v>
          </cell>
          <cell r="C2031" t="str">
            <v>m</v>
          </cell>
          <cell r="L2031">
            <v>24.617000000000001</v>
          </cell>
        </row>
        <row r="2032">
          <cell r="B2032" t="str">
            <v>QS-RL-04</v>
          </cell>
          <cell r="D2032">
            <v>1</v>
          </cell>
          <cell r="E2032">
            <v>1</v>
          </cell>
          <cell r="F2032">
            <v>24.617000000000001</v>
          </cell>
          <cell r="L2032">
            <v>24.617000000000001</v>
          </cell>
        </row>
        <row r="2034">
          <cell r="A2034" t="str">
            <v>1.CP</v>
          </cell>
          <cell r="B2034" t="str">
            <v>RL-05 - Balcony railing H=900mm, steel plate railing and gavanized steel pipe with metal paint and timber bar on top</v>
          </cell>
          <cell r="C2034" t="str">
            <v>m</v>
          </cell>
          <cell r="L2034">
            <v>13.343</v>
          </cell>
        </row>
        <row r="2035">
          <cell r="B2035" t="str">
            <v>QS-RL-05</v>
          </cell>
          <cell r="D2035">
            <v>1</v>
          </cell>
          <cell r="E2035">
            <v>1</v>
          </cell>
          <cell r="F2035">
            <v>13.343</v>
          </cell>
          <cell r="L2035">
            <v>13.343</v>
          </cell>
        </row>
        <row r="2037">
          <cell r="A2037" t="str">
            <v>1.CQ</v>
          </cell>
          <cell r="B2037" t="str">
            <v>RL-06 - Balcony railing H=900mm, 15mm thk. Laminate temper glass balustrade</v>
          </cell>
          <cell r="C2037" t="str">
            <v>m</v>
          </cell>
          <cell r="L2037">
            <v>15.874000000000001</v>
          </cell>
        </row>
        <row r="2038">
          <cell r="B2038" t="str">
            <v>QS-RL-06</v>
          </cell>
          <cell r="D2038">
            <v>1</v>
          </cell>
          <cell r="E2038">
            <v>1</v>
          </cell>
          <cell r="F2038">
            <v>15.874000000000001</v>
          </cell>
          <cell r="L2038">
            <v>15.874000000000001</v>
          </cell>
        </row>
        <row r="2040">
          <cell r="A2040" t="str">
            <v>1.CR</v>
          </cell>
          <cell r="B2040" t="str">
            <v>RL-07 - Balcony railing H=500mm, 15mm thk. Laminate temper glass balustrade on parapet wall</v>
          </cell>
          <cell r="C2040" t="str">
            <v>m</v>
          </cell>
          <cell r="L2040">
            <v>79.454999999999998</v>
          </cell>
        </row>
        <row r="2041">
          <cell r="B2041" t="str">
            <v>QS-RL-07</v>
          </cell>
          <cell r="D2041">
            <v>1</v>
          </cell>
          <cell r="E2041">
            <v>1</v>
          </cell>
          <cell r="F2041">
            <v>79.454999999999998</v>
          </cell>
          <cell r="L2041">
            <v>79.454999999999998</v>
          </cell>
        </row>
        <row r="2043">
          <cell r="A2043" t="str">
            <v>1.CS</v>
          </cell>
          <cell r="B2043" t="str">
            <v>RL-08 - Balcony railing H=900mm, steel plate railing and gavanized steel pipe with metal paint and timber bar on top</v>
          </cell>
          <cell r="C2043" t="str">
            <v>m</v>
          </cell>
          <cell r="L2043">
            <v>10.595000000000001</v>
          </cell>
        </row>
        <row r="2044">
          <cell r="B2044" t="str">
            <v>QS-RL-08</v>
          </cell>
          <cell r="D2044">
            <v>1</v>
          </cell>
          <cell r="E2044">
            <v>1</v>
          </cell>
          <cell r="F2044">
            <v>10.595000000000001</v>
          </cell>
          <cell r="L2044">
            <v>10.595000000000001</v>
          </cell>
        </row>
        <row r="2046">
          <cell r="A2046" t="str">
            <v>1.CT</v>
          </cell>
          <cell r="B2046" t="str">
            <v>RL-09 - Balcony railing H=900mm, steel plate railing and gavanized steel pipe with metal paint and timber bar on top</v>
          </cell>
          <cell r="C2046" t="str">
            <v>m</v>
          </cell>
          <cell r="L2046">
            <v>16.41</v>
          </cell>
        </row>
        <row r="2047">
          <cell r="B2047" t="str">
            <v>QS-RL-09</v>
          </cell>
          <cell r="D2047">
            <v>1</v>
          </cell>
          <cell r="E2047">
            <v>1</v>
          </cell>
          <cell r="F2047">
            <v>16.41</v>
          </cell>
          <cell r="L2047">
            <v>16.41</v>
          </cell>
        </row>
        <row r="2049">
          <cell r="A2049" t="str">
            <v>1.CU</v>
          </cell>
          <cell r="B2049" t="str">
            <v>RL-10 - Balcony railing H=900mm, 15mm thk. Laminate temper glass balustrade</v>
          </cell>
          <cell r="C2049" t="str">
            <v>m</v>
          </cell>
          <cell r="L2049">
            <v>10.233000000000001</v>
          </cell>
        </row>
        <row r="2050">
          <cell r="B2050" t="str">
            <v>QS-RL-10</v>
          </cell>
          <cell r="D2050">
            <v>1</v>
          </cell>
          <cell r="E2050">
            <v>1</v>
          </cell>
          <cell r="F2050">
            <v>10.233000000000001</v>
          </cell>
          <cell r="L2050">
            <v>10.233000000000001</v>
          </cell>
        </row>
        <row r="2052">
          <cell r="A2052" t="str">
            <v>1.CV</v>
          </cell>
          <cell r="B2052" t="str">
            <v>Spiral staircase R20 @185mm H=3700mm, dia 150mm hollow pipe with 30mm x 40mm hollow section steel and 10mm thk. Steel plate, 20mm thk. Wood finish including handrail</v>
          </cell>
          <cell r="C2052" t="str">
            <v>Set</v>
          </cell>
          <cell r="L2052">
            <v>1</v>
          </cell>
        </row>
        <row r="2054">
          <cell r="B2054" t="str">
            <v>1.7 WATERPROOFING WORKS</v>
          </cell>
        </row>
        <row r="2056">
          <cell r="B2056" t="str">
            <v>Supply and apply waterproofing  protection to wet areas and walls, all to Manufacturer's specifications and Client/Architect's selection and approval</v>
          </cell>
        </row>
        <row r="2058">
          <cell r="A2058" t="str">
            <v>1.CW</v>
          </cell>
          <cell r="B2058" t="str">
            <v>Water proofing membrance with cement and sand screed for toilet</v>
          </cell>
          <cell r="C2058" t="str">
            <v>m2</v>
          </cell>
          <cell r="L2058">
            <v>51.439</v>
          </cell>
        </row>
        <row r="2059">
          <cell r="B2059" t="str">
            <v>Total Area:</v>
          </cell>
          <cell r="D2059">
            <v>1</v>
          </cell>
          <cell r="E2059">
            <v>1</v>
          </cell>
          <cell r="I2059">
            <v>89.638000000000005</v>
          </cell>
          <cell r="J2059">
            <v>51.439</v>
          </cell>
          <cell r="L2059">
            <v>51.439</v>
          </cell>
        </row>
        <row r="2061">
          <cell r="A2061" t="str">
            <v>1.CX</v>
          </cell>
          <cell r="B2061" t="str">
            <v>Water proofing membrance with cement and send screed for balcony and planter boxes</v>
          </cell>
          <cell r="C2061" t="str">
            <v>m2</v>
          </cell>
          <cell r="L2061">
            <v>361.2715</v>
          </cell>
        </row>
        <row r="2062">
          <cell r="B2062" t="str">
            <v>QS-WATERPROOF FOR BALCONY AND PLANTER BOX</v>
          </cell>
          <cell r="D2062">
            <v>1</v>
          </cell>
          <cell r="E2062">
            <v>1</v>
          </cell>
          <cell r="F2062">
            <v>155.273</v>
          </cell>
          <cell r="H2062">
            <v>0.5</v>
          </cell>
          <cell r="J2062">
            <v>77.636499999999998</v>
          </cell>
          <cell r="L2062">
            <v>77.636499999999998</v>
          </cell>
        </row>
        <row r="2063">
          <cell r="B2063" t="str">
            <v>Total Area:</v>
          </cell>
          <cell r="D2063">
            <v>1</v>
          </cell>
          <cell r="E2063">
            <v>1</v>
          </cell>
          <cell r="I2063">
            <v>498.04300000000001</v>
          </cell>
          <cell r="J2063">
            <v>283.63499999999999</v>
          </cell>
          <cell r="L2063">
            <v>283.63499999999999</v>
          </cell>
        </row>
        <row r="2065">
          <cell r="A2065" t="str">
            <v>1.CY</v>
          </cell>
          <cell r="B2065" t="str">
            <v>Water proofimg membrance with thermal insulation layer, cement and sand screed for 3rd floor terrace and roof floor</v>
          </cell>
          <cell r="C2065" t="str">
            <v>m2</v>
          </cell>
          <cell r="L2065">
            <v>445.95800000000003</v>
          </cell>
        </row>
        <row r="2066">
          <cell r="B2066" t="str">
            <v>Total Area:</v>
          </cell>
          <cell r="D2066">
            <v>1</v>
          </cell>
          <cell r="E2066">
            <v>1</v>
          </cell>
          <cell r="I2066">
            <v>343.33300000000003</v>
          </cell>
          <cell r="J2066">
            <v>445.95800000000003</v>
          </cell>
          <cell r="L2066">
            <v>445.95800000000003</v>
          </cell>
        </row>
        <row r="2068">
          <cell r="B2068" t="str">
            <v>1.8 DOOR AND WINDOW WORKS</v>
          </cell>
        </row>
        <row r="2069">
          <cell r="B2069" t="str">
            <v>GROUND FLOOR</v>
          </cell>
        </row>
        <row r="2070">
          <cell r="A2070" t="str">
            <v>1.DN</v>
          </cell>
          <cell r="B2070" t="str">
            <v>AD1</v>
          </cell>
          <cell r="C2070" t="str">
            <v>Nos</v>
          </cell>
          <cell r="D2070">
            <v>1</v>
          </cell>
          <cell r="E2070">
            <v>7</v>
          </cell>
          <cell r="G2070">
            <v>1</v>
          </cell>
          <cell r="H2070">
            <v>2</v>
          </cell>
          <cell r="I2070">
            <v>6</v>
          </cell>
          <cell r="J2070">
            <v>2</v>
          </cell>
          <cell r="K2070">
            <v>1</v>
          </cell>
          <cell r="L2070">
            <v>14</v>
          </cell>
        </row>
        <row r="2071">
          <cell r="A2071" t="str">
            <v>1.DO</v>
          </cell>
          <cell r="B2071" t="str">
            <v>AD2</v>
          </cell>
          <cell r="C2071" t="str">
            <v>Nos</v>
          </cell>
          <cell r="D2071">
            <v>1</v>
          </cell>
          <cell r="E2071">
            <v>3</v>
          </cell>
          <cell r="G2071">
            <v>0.85</v>
          </cell>
          <cell r="H2071">
            <v>2</v>
          </cell>
          <cell r="I2071">
            <v>5.7</v>
          </cell>
          <cell r="J2071">
            <v>1.7</v>
          </cell>
          <cell r="K2071">
            <v>1</v>
          </cell>
          <cell r="L2071">
            <v>5.0999999999999996</v>
          </cell>
        </row>
        <row r="2072">
          <cell r="A2072" t="str">
            <v>1.DP</v>
          </cell>
          <cell r="B2072" t="str">
            <v>AD3</v>
          </cell>
          <cell r="C2072" t="str">
            <v>Nos</v>
          </cell>
          <cell r="D2072">
            <v>1</v>
          </cell>
          <cell r="E2072">
            <v>1</v>
          </cell>
          <cell r="G2072">
            <v>2.23</v>
          </cell>
          <cell r="H2072">
            <v>2</v>
          </cell>
          <cell r="I2072">
            <v>8.4600000000000009</v>
          </cell>
          <cell r="J2072">
            <v>4.46</v>
          </cell>
          <cell r="K2072">
            <v>1</v>
          </cell>
          <cell r="L2072">
            <v>4.46</v>
          </cell>
        </row>
        <row r="2073">
          <cell r="A2073" t="str">
            <v>1.DQ</v>
          </cell>
          <cell r="B2073" t="str">
            <v>AW01</v>
          </cell>
          <cell r="C2073" t="str">
            <v>Nos</v>
          </cell>
          <cell r="D2073">
            <v>1</v>
          </cell>
          <cell r="E2073">
            <v>1</v>
          </cell>
          <cell r="G2073">
            <v>3.35</v>
          </cell>
          <cell r="H2073">
            <v>3.1</v>
          </cell>
          <cell r="I2073">
            <v>12.9</v>
          </cell>
          <cell r="J2073">
            <v>10.385</v>
          </cell>
          <cell r="K2073">
            <v>1</v>
          </cell>
          <cell r="L2073">
            <v>10.385</v>
          </cell>
        </row>
        <row r="2074">
          <cell r="A2074" t="str">
            <v>1.DR</v>
          </cell>
          <cell r="B2074" t="str">
            <v>AW02</v>
          </cell>
          <cell r="C2074" t="str">
            <v>Nos</v>
          </cell>
          <cell r="D2074">
            <v>1</v>
          </cell>
          <cell r="E2074">
            <v>1</v>
          </cell>
          <cell r="G2074">
            <v>4</v>
          </cell>
          <cell r="H2074">
            <v>3.1</v>
          </cell>
          <cell r="I2074">
            <v>14.2</v>
          </cell>
          <cell r="J2074">
            <v>12.4</v>
          </cell>
          <cell r="K2074">
            <v>1</v>
          </cell>
          <cell r="L2074">
            <v>12.4</v>
          </cell>
        </row>
        <row r="2075">
          <cell r="A2075" t="str">
            <v>1.DS</v>
          </cell>
          <cell r="B2075" t="str">
            <v>AW03</v>
          </cell>
          <cell r="C2075" t="str">
            <v>Nos</v>
          </cell>
          <cell r="D2075">
            <v>1</v>
          </cell>
          <cell r="E2075">
            <v>1</v>
          </cell>
          <cell r="G2075">
            <v>2</v>
          </cell>
          <cell r="H2075">
            <v>3.1</v>
          </cell>
          <cell r="I2075">
            <v>10.199999999999999</v>
          </cell>
          <cell r="J2075">
            <v>6.2</v>
          </cell>
          <cell r="K2075">
            <v>1</v>
          </cell>
          <cell r="L2075">
            <v>6.2</v>
          </cell>
        </row>
        <row r="2076">
          <cell r="A2076" t="str">
            <v>1.DT</v>
          </cell>
          <cell r="B2076" t="str">
            <v>AW04</v>
          </cell>
          <cell r="C2076" t="str">
            <v>Nos</v>
          </cell>
          <cell r="D2076">
            <v>1</v>
          </cell>
          <cell r="E2076">
            <v>2</v>
          </cell>
          <cell r="G2076">
            <v>2</v>
          </cell>
          <cell r="H2076">
            <v>1.4</v>
          </cell>
          <cell r="I2076">
            <v>6.8</v>
          </cell>
          <cell r="J2076">
            <v>2.8</v>
          </cell>
          <cell r="K2076">
            <v>1</v>
          </cell>
          <cell r="L2076">
            <v>5.6</v>
          </cell>
        </row>
        <row r="2077">
          <cell r="A2077" t="str">
            <v>1.DU</v>
          </cell>
          <cell r="B2077" t="str">
            <v>AW05</v>
          </cell>
          <cell r="C2077" t="str">
            <v>Nos</v>
          </cell>
          <cell r="D2077">
            <v>1</v>
          </cell>
          <cell r="E2077">
            <v>1</v>
          </cell>
          <cell r="G2077">
            <v>0.6</v>
          </cell>
          <cell r="H2077">
            <v>2.4</v>
          </cell>
          <cell r="I2077">
            <v>6</v>
          </cell>
          <cell r="J2077">
            <v>1.44</v>
          </cell>
          <cell r="K2077">
            <v>1</v>
          </cell>
          <cell r="L2077">
            <v>1.44</v>
          </cell>
        </row>
        <row r="2078">
          <cell r="A2078" t="str">
            <v>1.DV</v>
          </cell>
          <cell r="B2078" t="str">
            <v>AW06</v>
          </cell>
          <cell r="C2078" t="str">
            <v>Nos</v>
          </cell>
          <cell r="D2078">
            <v>1</v>
          </cell>
          <cell r="E2078">
            <v>1</v>
          </cell>
          <cell r="G2078">
            <v>1.6</v>
          </cell>
          <cell r="H2078">
            <v>1.1000000000000001</v>
          </cell>
          <cell r="I2078">
            <v>5.4</v>
          </cell>
          <cell r="J2078">
            <v>1.7600000000000002</v>
          </cell>
          <cell r="K2078">
            <v>1</v>
          </cell>
          <cell r="L2078">
            <v>1.7600000000000002</v>
          </cell>
        </row>
        <row r="2079">
          <cell r="A2079" t="str">
            <v>1.DW</v>
          </cell>
          <cell r="B2079" t="str">
            <v>AW17</v>
          </cell>
          <cell r="C2079" t="str">
            <v>Nos</v>
          </cell>
          <cell r="D2079">
            <v>1</v>
          </cell>
          <cell r="E2079">
            <v>1</v>
          </cell>
          <cell r="G2079">
            <v>2.4</v>
          </cell>
          <cell r="H2079">
            <v>1.95</v>
          </cell>
          <cell r="I2079">
            <v>8.6999999999999993</v>
          </cell>
          <cell r="J2079">
            <v>4.68</v>
          </cell>
          <cell r="K2079">
            <v>1</v>
          </cell>
          <cell r="L2079">
            <v>4.68</v>
          </cell>
        </row>
        <row r="2080">
          <cell r="A2080" t="str">
            <v>1.DX</v>
          </cell>
          <cell r="B2080" t="str">
            <v>AW18</v>
          </cell>
          <cell r="C2080" t="str">
            <v>Nos</v>
          </cell>
          <cell r="D2080">
            <v>1</v>
          </cell>
          <cell r="E2080">
            <v>1</v>
          </cell>
          <cell r="G2080">
            <v>2.1</v>
          </cell>
          <cell r="H2080">
            <v>1.95</v>
          </cell>
          <cell r="I2080">
            <v>8.1</v>
          </cell>
          <cell r="J2080">
            <v>4.0949999999999998</v>
          </cell>
          <cell r="K2080">
            <v>1</v>
          </cell>
          <cell r="L2080">
            <v>4.0949999999999998</v>
          </cell>
        </row>
        <row r="2081">
          <cell r="A2081" t="str">
            <v>1.DE</v>
          </cell>
          <cell r="B2081" t="str">
            <v>GD1</v>
          </cell>
          <cell r="C2081" t="str">
            <v>Nos</v>
          </cell>
          <cell r="D2081">
            <v>1</v>
          </cell>
          <cell r="E2081">
            <v>2</v>
          </cell>
          <cell r="G2081">
            <v>7.96</v>
          </cell>
          <cell r="H2081">
            <v>3.1</v>
          </cell>
          <cell r="I2081">
            <v>22.12</v>
          </cell>
          <cell r="J2081">
            <v>24.676000000000002</v>
          </cell>
          <cell r="K2081">
            <v>1</v>
          </cell>
          <cell r="L2081">
            <v>49.352000000000004</v>
          </cell>
        </row>
        <row r="2082">
          <cell r="A2082" t="str">
            <v>1.DJ</v>
          </cell>
          <cell r="B2082" t="str">
            <v>SD1</v>
          </cell>
          <cell r="C2082" t="str">
            <v>Nos</v>
          </cell>
          <cell r="D2082">
            <v>1</v>
          </cell>
          <cell r="E2082">
            <v>1</v>
          </cell>
          <cell r="G2082">
            <v>1.31</v>
          </cell>
          <cell r="H2082">
            <v>2.2000000000000002</v>
          </cell>
          <cell r="I2082">
            <v>7.0200000000000005</v>
          </cell>
          <cell r="J2082">
            <v>2.8820000000000006</v>
          </cell>
          <cell r="K2082">
            <v>1</v>
          </cell>
          <cell r="L2082">
            <v>2.8820000000000006</v>
          </cell>
        </row>
        <row r="2083">
          <cell r="A2083" t="str">
            <v>1.CZ</v>
          </cell>
          <cell r="B2083" t="str">
            <v>TD1</v>
          </cell>
          <cell r="C2083" t="str">
            <v>Nos</v>
          </cell>
          <cell r="D2083">
            <v>1</v>
          </cell>
          <cell r="E2083">
            <v>1</v>
          </cell>
          <cell r="G2083">
            <v>3.1</v>
          </cell>
          <cell r="H2083">
            <v>2.8</v>
          </cell>
          <cell r="I2083">
            <v>11.8</v>
          </cell>
          <cell r="J2083">
            <v>8.68</v>
          </cell>
          <cell r="K2083">
            <v>1</v>
          </cell>
          <cell r="L2083">
            <v>8.68</v>
          </cell>
        </row>
        <row r="2084">
          <cell r="A2084" t="str">
            <v>1.DA</v>
          </cell>
          <cell r="B2084" t="str">
            <v>TD2</v>
          </cell>
          <cell r="C2084" t="str">
            <v>Nos</v>
          </cell>
          <cell r="D2084">
            <v>1</v>
          </cell>
          <cell r="E2084">
            <v>2</v>
          </cell>
          <cell r="G2084">
            <v>1</v>
          </cell>
          <cell r="H2084">
            <v>2.2999999999999998</v>
          </cell>
          <cell r="I2084">
            <v>6.6</v>
          </cell>
          <cell r="J2084">
            <v>2.2999999999999998</v>
          </cell>
          <cell r="K2084">
            <v>1</v>
          </cell>
          <cell r="L2084">
            <v>4.5999999999999996</v>
          </cell>
        </row>
        <row r="2085">
          <cell r="A2085" t="str">
            <v>1.DB</v>
          </cell>
          <cell r="B2085" t="str">
            <v>TD3</v>
          </cell>
          <cell r="C2085" t="str">
            <v>Nos</v>
          </cell>
          <cell r="D2085">
            <v>1</v>
          </cell>
          <cell r="E2085">
            <v>2</v>
          </cell>
          <cell r="G2085">
            <v>0.85</v>
          </cell>
          <cell r="H2085">
            <v>2.2999999999999998</v>
          </cell>
          <cell r="I2085">
            <v>6.3</v>
          </cell>
          <cell r="J2085">
            <v>1.9549999999999998</v>
          </cell>
          <cell r="K2085">
            <v>1</v>
          </cell>
          <cell r="L2085">
            <v>3.9099999999999997</v>
          </cell>
        </row>
        <row r="2087">
          <cell r="B2087" t="str">
            <v>FIRST FLOOR</v>
          </cell>
        </row>
        <row r="2088">
          <cell r="A2088" t="str">
            <v>1.DW</v>
          </cell>
          <cell r="B2088" t="str">
            <v>AW07</v>
          </cell>
          <cell r="C2088" t="str">
            <v>Nos</v>
          </cell>
          <cell r="D2088">
            <v>1</v>
          </cell>
          <cell r="E2088">
            <v>1</v>
          </cell>
          <cell r="G2088">
            <v>2.4</v>
          </cell>
          <cell r="H2088">
            <v>1.95</v>
          </cell>
          <cell r="I2088">
            <v>8.6999999999999993</v>
          </cell>
          <cell r="J2088">
            <v>4.68</v>
          </cell>
          <cell r="K2088">
            <v>1</v>
          </cell>
          <cell r="L2088">
            <v>4.68</v>
          </cell>
        </row>
        <row r="2089">
          <cell r="A2089" t="str">
            <v>1.DX</v>
          </cell>
          <cell r="B2089" t="str">
            <v>AW08</v>
          </cell>
          <cell r="C2089" t="str">
            <v>Nos</v>
          </cell>
          <cell r="D2089">
            <v>1</v>
          </cell>
          <cell r="E2089">
            <v>2</v>
          </cell>
          <cell r="G2089">
            <v>2.1</v>
          </cell>
          <cell r="H2089">
            <v>1.95</v>
          </cell>
          <cell r="I2089">
            <v>8.1</v>
          </cell>
          <cell r="J2089">
            <v>4.0949999999999998</v>
          </cell>
          <cell r="K2089">
            <v>1</v>
          </cell>
          <cell r="L2089">
            <v>8.19</v>
          </cell>
        </row>
        <row r="2090">
          <cell r="A2090" t="str">
            <v>1.DY</v>
          </cell>
          <cell r="B2090" t="str">
            <v>AW09</v>
          </cell>
          <cell r="C2090" t="str">
            <v>Nos</v>
          </cell>
          <cell r="D2090">
            <v>1</v>
          </cell>
          <cell r="E2090">
            <v>1</v>
          </cell>
          <cell r="G2090">
            <v>1.8</v>
          </cell>
          <cell r="H2090">
            <v>1.95</v>
          </cell>
          <cell r="I2090">
            <v>7.5</v>
          </cell>
          <cell r="J2090">
            <v>3.51</v>
          </cell>
          <cell r="K2090">
            <v>1</v>
          </cell>
          <cell r="L2090">
            <v>3.51</v>
          </cell>
        </row>
        <row r="2091">
          <cell r="A2091" t="str">
            <v>1.DZ</v>
          </cell>
          <cell r="B2091" t="str">
            <v>AW10</v>
          </cell>
          <cell r="C2091" t="str">
            <v>Nos</v>
          </cell>
          <cell r="D2091">
            <v>1</v>
          </cell>
          <cell r="E2091">
            <v>1</v>
          </cell>
          <cell r="G2091">
            <v>0.78</v>
          </cell>
          <cell r="H2091">
            <v>1.95</v>
          </cell>
          <cell r="I2091">
            <v>5.46</v>
          </cell>
          <cell r="J2091">
            <v>1.5209999999999999</v>
          </cell>
          <cell r="K2091">
            <v>1</v>
          </cell>
          <cell r="L2091">
            <v>1.5209999999999999</v>
          </cell>
        </row>
        <row r="2092">
          <cell r="A2092" t="str">
            <v>1.EA</v>
          </cell>
          <cell r="B2092" t="str">
            <v>AW11</v>
          </cell>
          <cell r="C2092" t="str">
            <v>Nos</v>
          </cell>
          <cell r="D2092">
            <v>1</v>
          </cell>
          <cell r="E2092">
            <v>1</v>
          </cell>
          <cell r="G2092">
            <v>3.75</v>
          </cell>
          <cell r="H2092">
            <v>2.5</v>
          </cell>
          <cell r="I2092">
            <v>12.5</v>
          </cell>
          <cell r="J2092">
            <v>9.375</v>
          </cell>
          <cell r="K2092">
            <v>1</v>
          </cell>
          <cell r="L2092">
            <v>9.375</v>
          </cell>
        </row>
        <row r="2093">
          <cell r="A2093" t="str">
            <v>1.EB</v>
          </cell>
          <cell r="B2093" t="str">
            <v>AW12</v>
          </cell>
          <cell r="C2093" t="str">
            <v>Nos</v>
          </cell>
          <cell r="D2093">
            <v>1</v>
          </cell>
          <cell r="E2093">
            <v>1</v>
          </cell>
          <cell r="G2093">
            <v>1</v>
          </cell>
          <cell r="H2093">
            <v>1.3</v>
          </cell>
          <cell r="I2093">
            <v>4.5999999999999996</v>
          </cell>
          <cell r="J2093">
            <v>1.3</v>
          </cell>
          <cell r="K2093">
            <v>1</v>
          </cell>
          <cell r="L2093">
            <v>1.3</v>
          </cell>
        </row>
        <row r="2094">
          <cell r="A2094" t="str">
            <v>1.EC</v>
          </cell>
          <cell r="B2094" t="str">
            <v>AW13</v>
          </cell>
          <cell r="C2094" t="str">
            <v>Nos</v>
          </cell>
          <cell r="D2094">
            <v>1</v>
          </cell>
          <cell r="E2094">
            <v>1</v>
          </cell>
          <cell r="G2094">
            <v>2</v>
          </cell>
          <cell r="H2094">
            <v>2.4</v>
          </cell>
          <cell r="I2094">
            <v>8.8000000000000007</v>
          </cell>
          <cell r="J2094">
            <v>4.8</v>
          </cell>
          <cell r="K2094">
            <v>1</v>
          </cell>
          <cell r="L2094">
            <v>4.8</v>
          </cell>
        </row>
        <row r="2095">
          <cell r="A2095" t="str">
            <v>1.DF</v>
          </cell>
          <cell r="B2095" t="str">
            <v>GD2</v>
          </cell>
          <cell r="C2095" t="str">
            <v>Nos</v>
          </cell>
          <cell r="D2095">
            <v>1</v>
          </cell>
          <cell r="E2095">
            <v>3</v>
          </cell>
          <cell r="G2095">
            <v>1.8</v>
          </cell>
          <cell r="H2095">
            <v>2.5</v>
          </cell>
          <cell r="I2095">
            <v>8.6</v>
          </cell>
          <cell r="J2095">
            <v>4.5</v>
          </cell>
          <cell r="K2095">
            <v>1</v>
          </cell>
          <cell r="L2095">
            <v>13.5</v>
          </cell>
        </row>
        <row r="2096">
          <cell r="A2096" t="str">
            <v>1.DG</v>
          </cell>
          <cell r="B2096" t="str">
            <v>GD3</v>
          </cell>
          <cell r="C2096" t="str">
            <v>Nos</v>
          </cell>
          <cell r="D2096">
            <v>1</v>
          </cell>
          <cell r="E2096">
            <v>1</v>
          </cell>
          <cell r="G2096">
            <v>3</v>
          </cell>
          <cell r="H2096">
            <v>2.5</v>
          </cell>
          <cell r="I2096">
            <v>11</v>
          </cell>
          <cell r="J2096">
            <v>7.5</v>
          </cell>
          <cell r="K2096">
            <v>1</v>
          </cell>
          <cell r="L2096">
            <v>7.5</v>
          </cell>
        </row>
        <row r="2097">
          <cell r="A2097" t="str">
            <v>1.DH</v>
          </cell>
          <cell r="B2097" t="str">
            <v>GD4</v>
          </cell>
          <cell r="C2097" t="str">
            <v>Nos</v>
          </cell>
          <cell r="D2097">
            <v>1</v>
          </cell>
          <cell r="E2097">
            <v>1</v>
          </cell>
          <cell r="G2097">
            <v>4</v>
          </cell>
          <cell r="H2097">
            <v>2.5</v>
          </cell>
          <cell r="I2097">
            <v>13</v>
          </cell>
          <cell r="J2097">
            <v>10</v>
          </cell>
          <cell r="K2097">
            <v>1</v>
          </cell>
          <cell r="L2097">
            <v>10</v>
          </cell>
        </row>
        <row r="2098">
          <cell r="A2098" t="str">
            <v>1.DJ</v>
          </cell>
          <cell r="B2098" t="str">
            <v>SD1</v>
          </cell>
          <cell r="C2098" t="str">
            <v>Nos</v>
          </cell>
          <cell r="D2098">
            <v>1</v>
          </cell>
          <cell r="E2098">
            <v>1</v>
          </cell>
          <cell r="G2098">
            <v>1.31</v>
          </cell>
          <cell r="H2098">
            <v>2.2000000000000002</v>
          </cell>
          <cell r="I2098">
            <v>7.0200000000000005</v>
          </cell>
          <cell r="J2098">
            <v>2.8820000000000006</v>
          </cell>
          <cell r="K2098">
            <v>1</v>
          </cell>
          <cell r="L2098">
            <v>2.8820000000000006</v>
          </cell>
        </row>
        <row r="2099">
          <cell r="A2099" t="str">
            <v>1.DK</v>
          </cell>
          <cell r="B2099" t="str">
            <v>SD2</v>
          </cell>
          <cell r="C2099" t="str">
            <v>Nos</v>
          </cell>
          <cell r="D2099">
            <v>1</v>
          </cell>
          <cell r="E2099">
            <v>1</v>
          </cell>
          <cell r="G2099">
            <v>1.28</v>
          </cell>
          <cell r="H2099">
            <v>2.2000000000000002</v>
          </cell>
          <cell r="I2099">
            <v>6.9600000000000009</v>
          </cell>
          <cell r="J2099">
            <v>2.8160000000000003</v>
          </cell>
          <cell r="K2099">
            <v>1</v>
          </cell>
          <cell r="L2099">
            <v>2.8160000000000003</v>
          </cell>
        </row>
        <row r="2100">
          <cell r="A2100" t="str">
            <v>1.DL</v>
          </cell>
          <cell r="B2100" t="str">
            <v>SD3</v>
          </cell>
          <cell r="C2100" t="str">
            <v>Nos</v>
          </cell>
          <cell r="D2100">
            <v>1</v>
          </cell>
          <cell r="E2100">
            <v>1</v>
          </cell>
          <cell r="G2100">
            <v>2</v>
          </cell>
          <cell r="H2100">
            <v>2.2000000000000002</v>
          </cell>
          <cell r="I2100">
            <v>8.4</v>
          </cell>
          <cell r="J2100">
            <v>4.4000000000000004</v>
          </cell>
          <cell r="K2100">
            <v>1</v>
          </cell>
          <cell r="L2100">
            <v>4.4000000000000004</v>
          </cell>
        </row>
        <row r="2101">
          <cell r="A2101" t="str">
            <v>1.DM</v>
          </cell>
          <cell r="B2101" t="str">
            <v>SD4</v>
          </cell>
          <cell r="C2101" t="str">
            <v>Nos</v>
          </cell>
          <cell r="D2101">
            <v>1</v>
          </cell>
          <cell r="E2101">
            <v>1</v>
          </cell>
          <cell r="G2101">
            <v>0.75</v>
          </cell>
          <cell r="H2101">
            <v>2.2000000000000002</v>
          </cell>
          <cell r="I2101">
            <v>5.9</v>
          </cell>
          <cell r="J2101">
            <v>1.6500000000000001</v>
          </cell>
          <cell r="K2101">
            <v>1</v>
          </cell>
          <cell r="L2101">
            <v>1.6500000000000001</v>
          </cell>
        </row>
        <row r="2102">
          <cell r="A2102" t="str">
            <v>1.DA</v>
          </cell>
          <cell r="B2102" t="str">
            <v>TD2</v>
          </cell>
          <cell r="C2102" t="str">
            <v>Nos</v>
          </cell>
          <cell r="D2102">
            <v>1</v>
          </cell>
          <cell r="E2102">
            <v>3</v>
          </cell>
          <cell r="G2102">
            <v>1</v>
          </cell>
          <cell r="H2102">
            <v>2.2999999999999998</v>
          </cell>
          <cell r="I2102">
            <v>6.6</v>
          </cell>
          <cell r="J2102">
            <v>2.2999999999999998</v>
          </cell>
          <cell r="K2102">
            <v>1</v>
          </cell>
          <cell r="L2102">
            <v>6.8999999999999995</v>
          </cell>
        </row>
        <row r="2103">
          <cell r="A2103" t="str">
            <v>1.DB</v>
          </cell>
          <cell r="B2103" t="str">
            <v>TD3</v>
          </cell>
          <cell r="C2103" t="str">
            <v>Nos</v>
          </cell>
          <cell r="D2103">
            <v>1</v>
          </cell>
          <cell r="E2103">
            <v>3</v>
          </cell>
          <cell r="G2103">
            <v>0.85</v>
          </cell>
          <cell r="H2103">
            <v>2.2999999999999998</v>
          </cell>
          <cell r="I2103">
            <v>6.3</v>
          </cell>
          <cell r="J2103">
            <v>1.9549999999999998</v>
          </cell>
          <cell r="K2103">
            <v>1</v>
          </cell>
          <cell r="L2103">
            <v>5.8649999999999993</v>
          </cell>
        </row>
        <row r="2104">
          <cell r="A2104" t="str">
            <v>1.DC</v>
          </cell>
          <cell r="B2104" t="str">
            <v>TD4</v>
          </cell>
          <cell r="C2104" t="str">
            <v>Nos</v>
          </cell>
          <cell r="D2104">
            <v>1</v>
          </cell>
          <cell r="E2104">
            <v>1</v>
          </cell>
          <cell r="G2104">
            <v>1.3</v>
          </cell>
          <cell r="H2104">
            <v>2.2999999999999998</v>
          </cell>
          <cell r="I2104">
            <v>7.1999999999999993</v>
          </cell>
          <cell r="J2104">
            <v>2.9899999999999998</v>
          </cell>
          <cell r="K2104">
            <v>1</v>
          </cell>
          <cell r="L2104">
            <v>2.9899999999999998</v>
          </cell>
        </row>
        <row r="2106">
          <cell r="B2106" t="str">
            <v>SECOND FLOOR</v>
          </cell>
        </row>
        <row r="2107">
          <cell r="A2107" t="str">
            <v>1.EA</v>
          </cell>
          <cell r="B2107" t="str">
            <v>AW11</v>
          </cell>
          <cell r="C2107" t="str">
            <v>Nos</v>
          </cell>
          <cell r="D2107">
            <v>1</v>
          </cell>
          <cell r="E2107">
            <v>1</v>
          </cell>
          <cell r="G2107">
            <v>3.75</v>
          </cell>
          <cell r="H2107">
            <v>2.5</v>
          </cell>
          <cell r="I2107">
            <v>12.5</v>
          </cell>
          <cell r="J2107">
            <v>9.375</v>
          </cell>
          <cell r="K2107">
            <v>1</v>
          </cell>
          <cell r="L2107">
            <v>9.375</v>
          </cell>
        </row>
        <row r="2108">
          <cell r="A2108" t="str">
            <v>1.EC</v>
          </cell>
          <cell r="B2108" t="str">
            <v>AW13</v>
          </cell>
          <cell r="C2108" t="str">
            <v>Nos</v>
          </cell>
          <cell r="D2108">
            <v>1</v>
          </cell>
          <cell r="E2108">
            <v>1</v>
          </cell>
          <cell r="G2108">
            <v>2</v>
          </cell>
          <cell r="H2108">
            <v>2.4</v>
          </cell>
          <cell r="I2108">
            <v>8.8000000000000007</v>
          </cell>
          <cell r="J2108">
            <v>4.8</v>
          </cell>
          <cell r="K2108">
            <v>1</v>
          </cell>
          <cell r="L2108">
            <v>4.8</v>
          </cell>
        </row>
        <row r="2109">
          <cell r="A2109" t="str">
            <v>1.ED</v>
          </cell>
          <cell r="B2109" t="str">
            <v>AW14</v>
          </cell>
          <cell r="C2109" t="str">
            <v>Nos</v>
          </cell>
          <cell r="D2109">
            <v>1</v>
          </cell>
          <cell r="E2109">
            <v>1</v>
          </cell>
          <cell r="G2109">
            <v>3.5</v>
          </cell>
          <cell r="H2109">
            <v>2.4</v>
          </cell>
          <cell r="I2109">
            <v>11.8</v>
          </cell>
          <cell r="J2109">
            <v>8.4</v>
          </cell>
          <cell r="K2109">
            <v>1</v>
          </cell>
          <cell r="L2109">
            <v>8.4</v>
          </cell>
        </row>
        <row r="2110">
          <cell r="A2110" t="str">
            <v>1.EE</v>
          </cell>
          <cell r="B2110" t="str">
            <v>AW15</v>
          </cell>
          <cell r="C2110" t="str">
            <v>Nos</v>
          </cell>
          <cell r="D2110">
            <v>1</v>
          </cell>
          <cell r="E2110">
            <v>1</v>
          </cell>
          <cell r="G2110">
            <v>4.75</v>
          </cell>
          <cell r="H2110">
            <v>2.4</v>
          </cell>
          <cell r="I2110">
            <v>14.3</v>
          </cell>
          <cell r="J2110">
            <v>11.4</v>
          </cell>
          <cell r="K2110">
            <v>1</v>
          </cell>
          <cell r="L2110">
            <v>11.4</v>
          </cell>
        </row>
        <row r="2111">
          <cell r="A2111" t="str">
            <v>1.EF</v>
          </cell>
          <cell r="B2111" t="str">
            <v>AW16</v>
          </cell>
          <cell r="C2111" t="str">
            <v>Nos</v>
          </cell>
          <cell r="D2111">
            <v>1</v>
          </cell>
          <cell r="E2111">
            <v>2</v>
          </cell>
          <cell r="G2111">
            <v>2</v>
          </cell>
          <cell r="H2111">
            <v>2.4</v>
          </cell>
          <cell r="I2111">
            <v>8.8000000000000007</v>
          </cell>
          <cell r="J2111">
            <v>4.8</v>
          </cell>
          <cell r="K2111">
            <v>1</v>
          </cell>
          <cell r="L2111">
            <v>9.6</v>
          </cell>
        </row>
        <row r="2112">
          <cell r="A2112" t="str">
            <v>1.DF</v>
          </cell>
          <cell r="B2112" t="str">
            <v>GD2</v>
          </cell>
          <cell r="C2112" t="str">
            <v>Nos</v>
          </cell>
          <cell r="D2112">
            <v>1</v>
          </cell>
          <cell r="E2112">
            <v>2</v>
          </cell>
          <cell r="G2112">
            <v>1.8</v>
          </cell>
          <cell r="H2112">
            <v>2.5</v>
          </cell>
          <cell r="I2112">
            <v>8.6</v>
          </cell>
          <cell r="J2112">
            <v>4.5</v>
          </cell>
          <cell r="K2112">
            <v>1</v>
          </cell>
          <cell r="L2112">
            <v>9</v>
          </cell>
        </row>
        <row r="2113">
          <cell r="A2113" t="str">
            <v>1.DH</v>
          </cell>
          <cell r="B2113" t="str">
            <v>GD4</v>
          </cell>
          <cell r="C2113" t="str">
            <v>Nos</v>
          </cell>
          <cell r="D2113">
            <v>1</v>
          </cell>
          <cell r="E2113">
            <v>2</v>
          </cell>
          <cell r="G2113">
            <v>4</v>
          </cell>
          <cell r="H2113">
            <v>2.5</v>
          </cell>
          <cell r="I2113">
            <v>13</v>
          </cell>
          <cell r="J2113">
            <v>10</v>
          </cell>
          <cell r="K2113">
            <v>1</v>
          </cell>
          <cell r="L2113">
            <v>20</v>
          </cell>
        </row>
        <row r="2114">
          <cell r="A2114" t="str">
            <v>1.DI</v>
          </cell>
          <cell r="B2114" t="str">
            <v>GD5</v>
          </cell>
          <cell r="C2114" t="str">
            <v>Nos</v>
          </cell>
          <cell r="D2114">
            <v>1</v>
          </cell>
          <cell r="E2114">
            <v>1</v>
          </cell>
          <cell r="G2114">
            <v>3.5</v>
          </cell>
          <cell r="H2114">
            <v>2.5</v>
          </cell>
          <cell r="I2114">
            <v>12</v>
          </cell>
          <cell r="J2114">
            <v>8.75</v>
          </cell>
          <cell r="K2114">
            <v>1</v>
          </cell>
          <cell r="L2114">
            <v>8.75</v>
          </cell>
        </row>
        <row r="2115">
          <cell r="A2115" t="str">
            <v>1.DA</v>
          </cell>
          <cell r="B2115" t="str">
            <v>TD2</v>
          </cell>
          <cell r="C2115" t="str">
            <v>Nos</v>
          </cell>
          <cell r="D2115">
            <v>1</v>
          </cell>
          <cell r="E2115">
            <v>2</v>
          </cell>
          <cell r="G2115">
            <v>1</v>
          </cell>
          <cell r="H2115">
            <v>2.2999999999999998</v>
          </cell>
          <cell r="I2115">
            <v>6.6</v>
          </cell>
          <cell r="J2115">
            <v>2.2999999999999998</v>
          </cell>
          <cell r="K2115">
            <v>1</v>
          </cell>
          <cell r="L2115">
            <v>4.5999999999999996</v>
          </cell>
        </row>
        <row r="2116">
          <cell r="A2116" t="str">
            <v>1.DC</v>
          </cell>
          <cell r="B2116" t="str">
            <v>TD4</v>
          </cell>
          <cell r="C2116" t="str">
            <v>Nos</v>
          </cell>
          <cell r="D2116">
            <v>1</v>
          </cell>
          <cell r="E2116">
            <v>2</v>
          </cell>
          <cell r="G2116">
            <v>1.3</v>
          </cell>
          <cell r="H2116">
            <v>2.2999999999999998</v>
          </cell>
          <cell r="I2116">
            <v>7.1999999999999993</v>
          </cell>
          <cell r="J2116">
            <v>2.9899999999999998</v>
          </cell>
          <cell r="K2116">
            <v>1</v>
          </cell>
          <cell r="L2116">
            <v>5.9799999999999995</v>
          </cell>
        </row>
        <row r="2118">
          <cell r="B2118" t="str">
            <v>ROOF FLOOR</v>
          </cell>
        </row>
        <row r="2119">
          <cell r="A2119" t="str">
            <v>1.DF</v>
          </cell>
          <cell r="B2119" t="str">
            <v>GD2</v>
          </cell>
          <cell r="C2119" t="str">
            <v>Nos</v>
          </cell>
          <cell r="D2119">
            <v>1</v>
          </cell>
          <cell r="E2119">
            <v>3</v>
          </cell>
          <cell r="G2119">
            <v>1.8</v>
          </cell>
          <cell r="H2119">
            <v>2.5</v>
          </cell>
          <cell r="I2119">
            <v>8.6</v>
          </cell>
          <cell r="J2119">
            <v>4.5</v>
          </cell>
          <cell r="K2119">
            <v>1</v>
          </cell>
          <cell r="L2119">
            <v>13.5</v>
          </cell>
        </row>
        <row r="2120">
          <cell r="A2120" t="str">
            <v>1.DC</v>
          </cell>
          <cell r="B2120" t="str">
            <v>TD4</v>
          </cell>
          <cell r="C2120" t="str">
            <v>Nos</v>
          </cell>
          <cell r="D2120">
            <v>1</v>
          </cell>
          <cell r="E2120">
            <v>1</v>
          </cell>
          <cell r="G2120">
            <v>1.3</v>
          </cell>
          <cell r="H2120">
            <v>2.2999999999999998</v>
          </cell>
          <cell r="I2120">
            <v>7.1999999999999993</v>
          </cell>
          <cell r="J2120">
            <v>2.9899999999999998</v>
          </cell>
          <cell r="K2120">
            <v>1</v>
          </cell>
          <cell r="L2120">
            <v>2.9899999999999998</v>
          </cell>
        </row>
        <row r="2122">
          <cell r="B2122" t="str">
            <v>Supply and Install of doors, including frames, ironmongeries, vision panel, louvers, glazing, etc, all as specified and shown in drawings as a complete operational unit.</v>
          </cell>
        </row>
        <row r="2124">
          <cell r="A2124" t="str">
            <v>1.CZ</v>
          </cell>
          <cell r="B2124" t="str">
            <v xml:space="preserve">TD01 - Double swing and fix door
Size: W=3100mm x H=2800mm
Frame: Wood
Panel: 40mm thk. Solid core wood
Hardware: Complete set
</v>
          </cell>
          <cell r="C2124" t="str">
            <v>Nos</v>
          </cell>
          <cell r="D2124">
            <v>1</v>
          </cell>
          <cell r="E2124">
            <v>1</v>
          </cell>
          <cell r="L2124">
            <v>1</v>
          </cell>
        </row>
        <row r="2126">
          <cell r="A2126" t="str">
            <v>1.DA</v>
          </cell>
          <cell r="B2126" t="str">
            <v xml:space="preserve">TD02 - Single swing door
Size: W=1000mm x H=2300mm
Frame: Wood
Panel: 50mm thk. Solid core wood
Hardware: Complete set
</v>
          </cell>
          <cell r="C2126" t="str">
            <v>Nos</v>
          </cell>
          <cell r="D2126">
            <v>1</v>
          </cell>
          <cell r="E2126">
            <v>7</v>
          </cell>
          <cell r="L2126">
            <v>7</v>
          </cell>
        </row>
        <row r="2128">
          <cell r="A2128" t="str">
            <v>1.DB</v>
          </cell>
          <cell r="B2128" t="str">
            <v xml:space="preserve">TD03 - Single swing door
Size: W=850mm x H=2300mm
Frame: Wood
Panel: 50mm thk. Solid core wood
Hardware: Complete set
</v>
          </cell>
          <cell r="C2128" t="str">
            <v>Nos</v>
          </cell>
          <cell r="D2128">
            <v>1</v>
          </cell>
          <cell r="E2128">
            <v>5</v>
          </cell>
          <cell r="L2128">
            <v>5</v>
          </cell>
        </row>
        <row r="2130">
          <cell r="A2130" t="str">
            <v>1.DC</v>
          </cell>
          <cell r="B2130" t="str">
            <v xml:space="preserve">TD04 - Double swing door
Size: W=1300mm x H=2300mm
Frame: Wood
Panel: 50mm thk. Solid core wood
Hardware: Complete set
</v>
          </cell>
          <cell r="C2130" t="str">
            <v>Nos</v>
          </cell>
          <cell r="D2130">
            <v>1</v>
          </cell>
          <cell r="E2130">
            <v>4</v>
          </cell>
          <cell r="L2130">
            <v>4</v>
          </cell>
        </row>
        <row r="2132">
          <cell r="A2132" t="str">
            <v>1.DE</v>
          </cell>
          <cell r="B2132" t="str">
            <v xml:space="preserve">GD01 - Fix door
Size: W=7960mm x H=3100mm
Frame: Aluminum
Panel: 8mm thk. Temper glass with aluminum frame
Hardware: Complete set
</v>
          </cell>
          <cell r="C2132" t="str">
            <v>Nos</v>
          </cell>
          <cell r="D2132">
            <v>1</v>
          </cell>
          <cell r="E2132">
            <v>2</v>
          </cell>
          <cell r="L2132">
            <v>2</v>
          </cell>
        </row>
        <row r="2134">
          <cell r="A2134" t="str">
            <v>1.DF</v>
          </cell>
          <cell r="B2134" t="str">
            <v xml:space="preserve">GD02 - Sliding door
Size: W=1800mm x H=2500mm
Frame: Aluminum
Panel: 8mm thk. Temper glass with aluminum frame
Hardware: Complete set
</v>
          </cell>
          <cell r="C2134" t="str">
            <v>Nos</v>
          </cell>
          <cell r="D2134">
            <v>1</v>
          </cell>
          <cell r="E2134">
            <v>8</v>
          </cell>
          <cell r="L2134">
            <v>8</v>
          </cell>
        </row>
        <row r="2136">
          <cell r="A2136" t="str">
            <v>1.DG</v>
          </cell>
          <cell r="B2136" t="str">
            <v xml:space="preserve">GD03 - Sliding door
Size: W=3000mm x H=2500mm
Frame: Aluminum
Panel: 8mm thk. Temper glass with aluminum frame
Hardware: Complete set
</v>
          </cell>
          <cell r="C2136" t="str">
            <v>Nos</v>
          </cell>
          <cell r="D2136">
            <v>1</v>
          </cell>
          <cell r="E2136">
            <v>1</v>
          </cell>
          <cell r="L2136">
            <v>1</v>
          </cell>
        </row>
        <row r="2138">
          <cell r="A2138" t="str">
            <v>1.DH</v>
          </cell>
          <cell r="B2138" t="str">
            <v xml:space="preserve">GD04 - Sliding door
Size: W=4000mm x H=2500mm
Frame: Aluminum
Panel: 8mm thk. Temper glass with aluminum frame
Hardware: Complete set
</v>
          </cell>
          <cell r="C2138" t="str">
            <v>Nos</v>
          </cell>
          <cell r="D2138">
            <v>1</v>
          </cell>
          <cell r="E2138">
            <v>3</v>
          </cell>
          <cell r="L2138">
            <v>3</v>
          </cell>
        </row>
        <row r="2140">
          <cell r="A2140" t="str">
            <v>1.DI</v>
          </cell>
          <cell r="B2140" t="str">
            <v xml:space="preserve">GD05 - Sliding and fix door
Size: W=3500mm x H=2500mm
Frame: Aluminum
Panel: 8mm thk. Temper glass with aluminum frame
Hardware: Complete set
</v>
          </cell>
          <cell r="C2140" t="str">
            <v>Nos</v>
          </cell>
          <cell r="D2140">
            <v>1</v>
          </cell>
          <cell r="E2140">
            <v>1</v>
          </cell>
          <cell r="L2140">
            <v>1</v>
          </cell>
        </row>
        <row r="2142">
          <cell r="A2142" t="str">
            <v>1.DJ</v>
          </cell>
          <cell r="B2142" t="str">
            <v xml:space="preserve">SD1 - Single swing and fix door
Size: W=1310mm x H=2200mm
Frame: Aluminum
Panel: 10mm thk. Temper glass
Hardware: Complete set
</v>
          </cell>
          <cell r="C2142" t="str">
            <v>Nos</v>
          </cell>
          <cell r="D2142">
            <v>1</v>
          </cell>
          <cell r="E2142">
            <v>2</v>
          </cell>
          <cell r="L2142">
            <v>2</v>
          </cell>
        </row>
        <row r="2144">
          <cell r="A2144" t="str">
            <v>1.DK</v>
          </cell>
          <cell r="B2144" t="str">
            <v xml:space="preserve">SD2 - Single swing and fix door
Size: W=1280mm x H=2200mm
Frame: Aluminum
Panel: 10mm thk. Temper glass
Hardware: Complete set
</v>
          </cell>
          <cell r="C2144" t="str">
            <v>Nos</v>
          </cell>
          <cell r="D2144">
            <v>1</v>
          </cell>
          <cell r="E2144">
            <v>1</v>
          </cell>
          <cell r="L2144">
            <v>1</v>
          </cell>
        </row>
        <row r="2146">
          <cell r="A2146" t="str">
            <v>1.DL</v>
          </cell>
          <cell r="B2146" t="str">
            <v xml:space="preserve">SD3 - Sliding door
Size: W=950mm&amp;1050mm x H=2200mm
Frame: Aluminum
Panel: 10mm thk. Temper glass
Hardware: Complete set
</v>
          </cell>
          <cell r="C2146" t="str">
            <v>Nos</v>
          </cell>
          <cell r="D2146">
            <v>1</v>
          </cell>
          <cell r="E2146">
            <v>1</v>
          </cell>
          <cell r="L2146">
            <v>1</v>
          </cell>
        </row>
        <row r="2148">
          <cell r="A2148" t="str">
            <v>1.DM</v>
          </cell>
          <cell r="B2148" t="str">
            <v xml:space="preserve">SD4 - Single swing door
Size: W=750mm x H=2200mm
Frame: Aluminum
Panel: 10mm thk. Temper glass
Hardware: Complete set
</v>
          </cell>
          <cell r="C2148" t="str">
            <v>Nos</v>
          </cell>
          <cell r="D2148">
            <v>1</v>
          </cell>
          <cell r="E2148">
            <v>1</v>
          </cell>
          <cell r="L2148">
            <v>1</v>
          </cell>
        </row>
        <row r="2150">
          <cell r="A2150" t="str">
            <v>1.DN</v>
          </cell>
          <cell r="B2150" t="str">
            <v xml:space="preserve">AD1 - Single swing door
Size: W=1000mm x H=2000mm
Frame: Aluminum
Panel: 50mm thk. Solid core wood
Hardware: Complete set
</v>
          </cell>
          <cell r="C2150" t="str">
            <v>Nos</v>
          </cell>
          <cell r="D2150">
            <v>1</v>
          </cell>
          <cell r="E2150">
            <v>7</v>
          </cell>
          <cell r="L2150">
            <v>7</v>
          </cell>
        </row>
        <row r="2152">
          <cell r="A2152" t="str">
            <v>1.DO</v>
          </cell>
          <cell r="B2152" t="str">
            <v xml:space="preserve">AD2 - Single swing door
Size: W=850mm x H=2000mm
Frame: Aluminum
Panel: 50mm thk. Solid core wood
Hardware: Complete set
</v>
          </cell>
          <cell r="C2152" t="str">
            <v>Nos</v>
          </cell>
          <cell r="D2152">
            <v>1</v>
          </cell>
          <cell r="E2152">
            <v>3</v>
          </cell>
          <cell r="L2152">
            <v>3</v>
          </cell>
        </row>
        <row r="2154">
          <cell r="A2154" t="str">
            <v>1.DP</v>
          </cell>
          <cell r="B2154" t="str">
            <v xml:space="preserve">AD3 - Double swing door
Size: W=2230mm x H=2000mm
Frame: Aluminum
Panel: 50mm thk. Solid core wood
Hardware: Complete set
</v>
          </cell>
          <cell r="C2154" t="str">
            <v>Nos</v>
          </cell>
          <cell r="D2154">
            <v>1</v>
          </cell>
          <cell r="E2154">
            <v>1</v>
          </cell>
          <cell r="L2154">
            <v>1</v>
          </cell>
        </row>
        <row r="2156">
          <cell r="B2156" t="str">
            <v>Supply and Install of windows, including frames, ironmongeries, louvers, glazing, etc, all as specified and shown in drawings as a complete operational unit.</v>
          </cell>
        </row>
        <row r="2158">
          <cell r="A2158" t="str">
            <v>1.DQ</v>
          </cell>
          <cell r="B2158" t="str">
            <v xml:space="preserve">AW01 - Fix window
Size: W=3350mm x H=3100mm
Frame: Aluminum
Panel: 8mm thk. Temper glass with aluminum frame
Hardware: Complete set
</v>
          </cell>
          <cell r="C2158" t="str">
            <v>Nos</v>
          </cell>
          <cell r="D2158">
            <v>1</v>
          </cell>
          <cell r="E2158">
            <v>1</v>
          </cell>
          <cell r="L2158">
            <v>1</v>
          </cell>
        </row>
        <row r="2160">
          <cell r="A2160" t="str">
            <v>1.DR</v>
          </cell>
          <cell r="B2160" t="str">
            <v xml:space="preserve">AW02 - Fix window
Size: W=4000mm x H=3100mm
Frame: Aluminum
Panel: 8mm thk. Temper glass with aluminum frame
Hardware: Complete set
</v>
          </cell>
          <cell r="C2160" t="str">
            <v>Nos</v>
          </cell>
          <cell r="D2160">
            <v>1</v>
          </cell>
          <cell r="E2160">
            <v>1</v>
          </cell>
          <cell r="L2160">
            <v>1</v>
          </cell>
        </row>
        <row r="2162">
          <cell r="A2162" t="str">
            <v>1.DS</v>
          </cell>
          <cell r="B2162" t="str">
            <v xml:space="preserve">AW03 - Fix window
Size: W=2000mm x H=3100mm
Frame: Aluminum
Panel: 8mm thk. Temper glass with aluminum frame
Hardware: Complete set
</v>
          </cell>
          <cell r="C2162" t="str">
            <v>Nos</v>
          </cell>
          <cell r="D2162">
            <v>1</v>
          </cell>
          <cell r="E2162">
            <v>1</v>
          </cell>
          <cell r="L2162">
            <v>1</v>
          </cell>
        </row>
        <row r="2164">
          <cell r="A2164" t="str">
            <v>1.DT</v>
          </cell>
          <cell r="B2164" t="str">
            <v xml:space="preserve">AW04 - Sliding window
Size: W=2000mm x H=1400mm
Frame: Aluminum
Panel: 8mm thk. Temper glass with aluminum frame
Hardware: Complete set
</v>
          </cell>
          <cell r="C2164" t="str">
            <v>Nos</v>
          </cell>
          <cell r="D2164">
            <v>1</v>
          </cell>
          <cell r="E2164">
            <v>2</v>
          </cell>
          <cell r="L2164">
            <v>2</v>
          </cell>
        </row>
        <row r="2166">
          <cell r="A2166" t="str">
            <v>1.DU</v>
          </cell>
          <cell r="B2166" t="str">
            <v xml:space="preserve">AW05 - Fix window
Size: W=600mm x H=2400mm
Frame: Aluminum
Panel: 8mm thk. Temper glass with aluminum frame
Hardware: Complete set
</v>
          </cell>
          <cell r="C2166" t="str">
            <v>Nos</v>
          </cell>
          <cell r="D2166">
            <v>1</v>
          </cell>
          <cell r="E2166">
            <v>1</v>
          </cell>
          <cell r="L2166">
            <v>1</v>
          </cell>
        </row>
        <row r="2168">
          <cell r="A2168" t="str">
            <v>1.DV</v>
          </cell>
          <cell r="B2168" t="str">
            <v xml:space="preserve">AW06 - Fix window
Size: W=1600mm x H=1100mm
Frame: Aluminum
Panel: 8mm thk. Temper glass with aluminum frame
Hardware: Complete set
</v>
          </cell>
          <cell r="C2168" t="str">
            <v>Nos</v>
          </cell>
          <cell r="D2168">
            <v>1</v>
          </cell>
          <cell r="E2168">
            <v>1</v>
          </cell>
          <cell r="L2168">
            <v>1</v>
          </cell>
        </row>
        <row r="2170">
          <cell r="A2170" t="str">
            <v>1.DW</v>
          </cell>
          <cell r="B2170" t="str">
            <v xml:space="preserve">AW07 - Fix window
Size: W=2400mm x H=1950mm
Frame: Aluminum
Panel: 8mm thk. Temper glass with aluminum frame
Hardware: Complete set
</v>
          </cell>
          <cell r="C2170" t="str">
            <v>Nos</v>
          </cell>
          <cell r="D2170">
            <v>1</v>
          </cell>
          <cell r="E2170">
            <v>2</v>
          </cell>
          <cell r="L2170">
            <v>2</v>
          </cell>
        </row>
        <row r="2172">
          <cell r="A2172" t="str">
            <v>1.DX</v>
          </cell>
          <cell r="B2172" t="str">
            <v xml:space="preserve">AW08 - Fix window
Size: W=2100mm x H=1950mm
Frame: Aluminum
Panel: 8mm thk. Temper glass with aluminum frame
Hardware: Complete set
</v>
          </cell>
          <cell r="C2172" t="str">
            <v>Nos</v>
          </cell>
          <cell r="D2172">
            <v>1</v>
          </cell>
          <cell r="E2172">
            <v>3</v>
          </cell>
          <cell r="L2172">
            <v>3</v>
          </cell>
        </row>
        <row r="2174">
          <cell r="A2174" t="str">
            <v>1.DY</v>
          </cell>
          <cell r="B2174" t="str">
            <v xml:space="preserve">AW09 - Fix window
Size: W=1800mm x H=1950mm
Frame: Aluminum
Panel: 8mm thk. Temper glass with aluminum frame
Hardware: Complete set
</v>
          </cell>
          <cell r="C2174" t="str">
            <v>Nos</v>
          </cell>
          <cell r="D2174">
            <v>1</v>
          </cell>
          <cell r="E2174">
            <v>1</v>
          </cell>
          <cell r="L2174">
            <v>1</v>
          </cell>
        </row>
        <row r="2176">
          <cell r="A2176" t="str">
            <v>1.DZ</v>
          </cell>
          <cell r="B2176" t="str">
            <v xml:space="preserve">AW10 - Fix window
Size: W=780mm x H=1950mm
Frame: Aluminum
Panel: 8mm thk. Temper glass with aluminum frame
Hardware: Complete set
</v>
          </cell>
          <cell r="C2176" t="str">
            <v>Nos</v>
          </cell>
          <cell r="D2176">
            <v>1</v>
          </cell>
          <cell r="E2176">
            <v>1</v>
          </cell>
          <cell r="L2176">
            <v>1</v>
          </cell>
        </row>
        <row r="2178">
          <cell r="A2178" t="str">
            <v>1.EA</v>
          </cell>
          <cell r="B2178" t="str">
            <v xml:space="preserve">AW11 - Fix window
Size: W=3750mm x H=2500mm
Frame: Aluminum
Panel: 8mm thk. Temper glass with aluminum frame
Hardware: Complete set
</v>
          </cell>
          <cell r="C2178" t="str">
            <v>Nos</v>
          </cell>
          <cell r="D2178">
            <v>1</v>
          </cell>
          <cell r="E2178">
            <v>2</v>
          </cell>
          <cell r="L2178">
            <v>2</v>
          </cell>
        </row>
        <row r="2180">
          <cell r="A2180" t="str">
            <v>1.EB</v>
          </cell>
          <cell r="B2180" t="str">
            <v xml:space="preserve">AW12 - Fix window
Size: W=1000mm x H=1300mm
Frame: Aluminum
Panel: 8mm thk. Temper glass with aluminum frame
Hardware: Complete set
</v>
          </cell>
          <cell r="C2180" t="str">
            <v>Nos</v>
          </cell>
          <cell r="D2180">
            <v>1</v>
          </cell>
          <cell r="E2180">
            <v>1</v>
          </cell>
          <cell r="L2180">
            <v>1</v>
          </cell>
        </row>
        <row r="2182">
          <cell r="A2182" t="str">
            <v>1.EC</v>
          </cell>
          <cell r="B2182" t="str">
            <v xml:space="preserve">AW13 - Fix window
Size: W=2000mm x H=2400mm
Frame: Aluminum
Panel: 8mm thk. Temper glass with aluminum frame
Hardware: Complete set
</v>
          </cell>
          <cell r="C2182" t="str">
            <v>Nos</v>
          </cell>
          <cell r="D2182">
            <v>1</v>
          </cell>
          <cell r="E2182">
            <v>2</v>
          </cell>
          <cell r="L2182">
            <v>2</v>
          </cell>
        </row>
        <row r="2184">
          <cell r="A2184" t="str">
            <v>1.ED</v>
          </cell>
          <cell r="B2184" t="str">
            <v xml:space="preserve">AW14 - Sliding and fix window
Size: W=3500mm x H=2400mm
Frame: Aluminum
Panel: 8mm thk. Temper glass with aluminum frame
Hardware: Complete set
</v>
          </cell>
          <cell r="C2184" t="str">
            <v>Nos</v>
          </cell>
          <cell r="D2184">
            <v>1</v>
          </cell>
          <cell r="E2184">
            <v>1</v>
          </cell>
          <cell r="L2184">
            <v>1</v>
          </cell>
        </row>
        <row r="2186">
          <cell r="A2186" t="str">
            <v>1.EE</v>
          </cell>
          <cell r="B2186" t="str">
            <v xml:space="preserve">AW15 - Fix window
Size: W=4750mm x H=2400mm
Frame: Aluminum
Panel: 8mm thk. Temper glass with aluminum frame
Hardware: Complete set
</v>
          </cell>
          <cell r="C2186" t="str">
            <v>Nos</v>
          </cell>
          <cell r="D2186">
            <v>1</v>
          </cell>
          <cell r="E2186">
            <v>1</v>
          </cell>
          <cell r="L2186">
            <v>1</v>
          </cell>
        </row>
        <row r="2188">
          <cell r="A2188" t="str">
            <v>1.EF</v>
          </cell>
          <cell r="B2188" t="str">
            <v xml:space="preserve">AW16 - Fix window
Size: W=2000mm x H=2400mm
Frame: Aluminum
Panel: 8mm thk. Temper glass with aluminum frame
Hardware: Complete set
</v>
          </cell>
          <cell r="C2188" t="str">
            <v>Nos</v>
          </cell>
          <cell r="D2188">
            <v>1</v>
          </cell>
          <cell r="E2188">
            <v>2</v>
          </cell>
          <cell r="L2188">
            <v>2</v>
          </cell>
        </row>
        <row r="2190">
          <cell r="A2190" t="str">
            <v>1.EG</v>
          </cell>
          <cell r="B2190" t="str">
            <v xml:space="preserve">AW17 - Double swing window
Size: W=900mm x H=1100mm
Frame: Aluminum
Panel: 8mm thk. Temper glass with aluminum frame
Hardware: Complete set
</v>
          </cell>
          <cell r="C2190" t="str">
            <v>Nos</v>
          </cell>
          <cell r="D2190">
            <v>1</v>
          </cell>
          <cell r="E2190">
            <v>0</v>
          </cell>
          <cell r="L2190">
            <v>0</v>
          </cell>
        </row>
        <row r="2192">
          <cell r="A2192" t="str">
            <v>1.EH</v>
          </cell>
          <cell r="B2192" t="str">
            <v xml:space="preserve">AW18 - Sliding and fix window
Size: W=1900mm&amp;1100mm x H=1100mm
Frame: Aluminum
Panel: 8mm thk. Temper glass with aluminum frame
Hardware: Complete set
</v>
          </cell>
          <cell r="C2192" t="str">
            <v>Nos</v>
          </cell>
          <cell r="D2192">
            <v>1</v>
          </cell>
          <cell r="E2192">
            <v>0</v>
          </cell>
          <cell r="L2192">
            <v>0</v>
          </cell>
        </row>
        <row r="2194">
          <cell r="B2194" t="str">
            <v>1.9 SANITARY WARE WORKS</v>
          </cell>
        </row>
        <row r="2196">
          <cell r="B2196" t="str">
            <v>Supply and Install sanitary fittings including all accessories.</v>
          </cell>
        </row>
        <row r="2198">
          <cell r="A2198" t="str">
            <v>1.EI</v>
          </cell>
          <cell r="B2198" t="str">
            <v>SW-01 - Lavatory Faucet
Brand: TOTO TTLC301F-1</v>
          </cell>
          <cell r="C2198" t="str">
            <v>set</v>
          </cell>
          <cell r="L2198">
            <v>7</v>
          </cell>
        </row>
        <row r="2200">
          <cell r="A2200" t="str">
            <v>1.EJ</v>
          </cell>
          <cell r="B2200" t="str">
            <v>SW-02 - Lavatory semi recessed
Brand: TOTO LW646J</v>
          </cell>
          <cell r="C2200" t="str">
            <v>set</v>
          </cell>
          <cell r="L2200">
            <v>7</v>
          </cell>
        </row>
        <row r="2202">
          <cell r="A2202" t="str">
            <v>1.EK</v>
          </cell>
          <cell r="B2202" t="str">
            <v>SW-03 - Wall hung WC
Brand: TOTO CW522A WH</v>
          </cell>
          <cell r="C2202" t="str">
            <v>set</v>
          </cell>
          <cell r="L2202">
            <v>6</v>
          </cell>
        </row>
        <row r="2204">
          <cell r="A2204" t="str">
            <v>1.EL</v>
          </cell>
          <cell r="B2204" t="str">
            <v>SW-04 - Floor mounted WC
Brand: TOTO CW986B</v>
          </cell>
          <cell r="C2204" t="str">
            <v>set</v>
          </cell>
          <cell r="L2204">
            <v>1</v>
          </cell>
        </row>
        <row r="2206">
          <cell r="A2206" t="str">
            <v>1.EM</v>
          </cell>
          <cell r="B2206" t="str">
            <v>Bidet sprayer head</v>
          </cell>
          <cell r="C2206" t="str">
            <v>set</v>
          </cell>
          <cell r="L2206">
            <v>7</v>
          </cell>
        </row>
        <row r="2208">
          <cell r="A2208" t="str">
            <v>1.EN</v>
          </cell>
          <cell r="B2208" t="str">
            <v>SW-05 - Hand shower set
Brand: TOTO DB199CAF</v>
          </cell>
          <cell r="C2208" t="str">
            <v>set</v>
          </cell>
          <cell r="L2208">
            <v>6</v>
          </cell>
        </row>
        <row r="2210">
          <cell r="A2210" t="str">
            <v>1.EO</v>
          </cell>
          <cell r="B2210" t="str">
            <v>SW-06 - Fixed shower head
Brand: TOTO DBX113CAMR</v>
          </cell>
          <cell r="C2210" t="str">
            <v>set</v>
          </cell>
          <cell r="L2210">
            <v>6</v>
          </cell>
        </row>
        <row r="2212">
          <cell r="A2212" t="str">
            <v>1.EP</v>
          </cell>
          <cell r="B2212" t="str">
            <v>SW-07 - Shower mixer
Brand: TOTO TTBC301</v>
          </cell>
          <cell r="C2212" t="str">
            <v>set</v>
          </cell>
          <cell r="L2212">
            <v>6</v>
          </cell>
        </row>
        <row r="2214">
          <cell r="A2214" t="str">
            <v>1.EQ</v>
          </cell>
          <cell r="B2214" t="str">
            <v>SW-08 - Bathtub</v>
          </cell>
          <cell r="C2214" t="str">
            <v>set</v>
          </cell>
          <cell r="L2214">
            <v>2</v>
          </cell>
        </row>
        <row r="2216">
          <cell r="A2216" t="str">
            <v>1.ER</v>
          </cell>
          <cell r="B2216" t="str">
            <v>SW-08 - Bathtub shower
Brand: TOTO TTSH102EMF</v>
          </cell>
          <cell r="C2216" t="str">
            <v>set</v>
          </cell>
          <cell r="L2216">
            <v>2</v>
          </cell>
        </row>
        <row r="2218">
          <cell r="A2218" t="str">
            <v>1.ES</v>
          </cell>
          <cell r="B2218" t="str">
            <v>Mirror</v>
          </cell>
          <cell r="C2218" t="str">
            <v>set</v>
          </cell>
          <cell r="L2218">
            <v>6</v>
          </cell>
        </row>
        <row r="2220">
          <cell r="A2220" t="str">
            <v>1.ET</v>
          </cell>
          <cell r="B2220" t="str">
            <v>Floor Drain</v>
          </cell>
          <cell r="C2220" t="str">
            <v>set</v>
          </cell>
          <cell r="L2220">
            <v>13</v>
          </cell>
        </row>
        <row r="2222">
          <cell r="A2222" t="str">
            <v>1.EU</v>
          </cell>
          <cell r="B2222" t="str">
            <v>Hang</v>
          </cell>
          <cell r="C2222" t="str">
            <v>set</v>
          </cell>
          <cell r="L2222">
            <v>2</v>
          </cell>
        </row>
        <row r="2224">
          <cell r="B2224" t="str">
            <v>ADDITIONAL ITEMS</v>
          </cell>
        </row>
        <row r="2226">
          <cell r="B2226" t="str">
            <v>The Contractor is to include below for any other items not included in this Bill of Quantities but required by the Contract Documents.</v>
          </cell>
        </row>
        <row r="2228">
          <cell r="B2228" t="str">
            <v>TOTAL</v>
          </cell>
        </row>
      </sheetData>
      <sheetData sheetId="8"/>
      <sheetData sheetId="9"/>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td yied"/>
      <sheetName val="Month"/>
      <sheetName val="DAI"/>
      <sheetName val="year"/>
      <sheetName val="MAN"/>
      <sheetName val="G"/>
      <sheetName val="Perform1"/>
      <sheetName val="Yield2"/>
      <sheetName val="Recon3"/>
      <sheetName val="com. pro4"/>
      <sheetName val="N+15"/>
      <sheetName val="ROUTING6"/>
      <sheetName val="RFT17"/>
      <sheetName val="RFT1 (2)8"/>
      <sheetName val="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TING"/>
      <sheetName val="BEAM"/>
      <sheetName val="SLAB"/>
      <sheetName val="COLUMN"/>
      <sheetName val="STAIR"/>
      <sheetName val="WALL"/>
      <sheetName val="Summary"/>
      <sheetName val="Breakdown Cost"/>
      <sheetName val="fax"/>
      <sheetName val="Cover"/>
      <sheetName val="ctTBA"/>
      <sheetName val="DATA"/>
      <sheetName val="DI-ESTI"/>
      <sheetName val="M.S Masonary, Paster, Paint"/>
      <sheetName val="Input"/>
      <sheetName val="#REF"/>
      <sheetName val=" Columns Rotan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WIRING DEVICES"/>
      <sheetName val="BOQ Lighting ( CFC )"/>
      <sheetName val="BOQ Lighting ( L&amp;E,Thia )"/>
      <sheetName val="BOQ Fire-AccessControl(DEF)"/>
      <sheetName val="BOQ Cable Tray-(Vietstar-VN)"/>
      <sheetName val="BOQ Access-(Advantec)"/>
      <sheetName val="BOQ PA-cable-Connet(Bosch-Thia)"/>
      <sheetName val="BOQ ELV Cable (FirstCam-Local)"/>
      <sheetName val="BOQ-CCTV&amp;PA- AcceS (Bosch-Thia)"/>
      <sheetName val="BOQ Cable (LS-Vina - VN)"/>
      <sheetName val="BOQ Cable-Facen"/>
      <sheetName val="BOQ Cable Summary"/>
      <sheetName val="Summary"/>
      <sheetName val="BOQ of Equipment cw spare"/>
      <sheetName val="BMS"/>
      <sheetName val="DB"/>
      <sheetName val="Data,Tel &amp; FIDS"/>
      <sheetName val="CCTV"/>
      <sheetName val="PAS"/>
      <sheetName val="Fire Detection"/>
      <sheetName val="Fire Protection&amp;Sky dome"/>
      <sheetName val="Cable Tray"/>
      <sheetName val="Access control"/>
      <sheetName val="Ligh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KINH PHI"/>
      <sheetName val="VAN PHONG"/>
      <sheetName val="CANTEEN"/>
      <sheetName val="TUONG CHAN DAT"/>
      <sheetName val="MONG MAY"/>
      <sheetName val="BON NGUYEN LIEU"/>
      <sheetName val="BON NUOC"/>
      <sheetName val="HE THONG NUOC"/>
      <sheetName val="HE THONG DIEN"/>
      <sheetName val="00000000"/>
      <sheetName val="10000000"/>
      <sheetName val="20000000"/>
      <sheetName val="30000000"/>
      <sheetName val="40000000"/>
      <sheetName val="50000000"/>
      <sheetName val="60000000"/>
      <sheetName val="XL4Poppy"/>
      <sheetName val="TONG HOP KIN@ PHI"/>
      <sheetName val="4°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간지"/>
      <sheetName val="검토단면"/>
      <sheetName val="설계조건"/>
      <sheetName val="바닥판"/>
      <sheetName val="단면제원"/>
      <sheetName val="하중및단면력"/>
      <sheetName val="PRESTRESS"/>
    </sheetNames>
    <sheetDataSet>
      <sheetData sheetId="0" refreshError="1"/>
      <sheetData sheetId="1"/>
      <sheetData sheetId="2"/>
      <sheetData sheetId="3"/>
      <sheetData sheetId="4"/>
      <sheetData sheetId="5"/>
      <sheetData sheetId="6"/>
      <sheetData sheetId="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사남"/>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집계(다곡2교)"/>
      <sheetName val="토공집계(다곡2교)"/>
      <sheetName val="상부공집계"/>
      <sheetName val="다곡2교"/>
      <sheetName val="시점(우)-날개벽"/>
      <sheetName val="옹벽(1-1)"/>
      <sheetName val="옹벽집계"/>
      <sheetName val="옹벽(2-2,변단면)"/>
      <sheetName val="옹벽(2-2,직단면)"/>
      <sheetName val="토공집계(2)"/>
      <sheetName val="토공집계"/>
      <sheetName val="토공산출"/>
      <sheetName val="수량집계"/>
      <sheetName val="지급자재"/>
      <sheetName val="집계표"/>
      <sheetName val="내역서"/>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종합"/>
      <sheetName val="10월 현황"/>
      <sheetName val="11월현황"/>
      <sheetName val="종합현황"/>
      <sheetName val="종합"/>
      <sheetName val="수리결과"/>
      <sheetName val="소개"/>
      <sheetName val="차량별점검"/>
      <sheetName val="H4A11"/>
      <sheetName val="단가"/>
      <sheetName val="5사남"/>
      <sheetName val="해외"/>
      <sheetName val="95하U$가격"/>
      <sheetName val="요율"/>
      <sheetName val="자재대"/>
      <sheetName val="TIE-IN"/>
      <sheetName val="남양시작동010313100%"/>
      <sheetName val="1안계수값"/>
      <sheetName val="승용인상율"/>
      <sheetName val="승용"/>
      <sheetName val="CNV"/>
      <sheetName val="RV"/>
      <sheetName val="소상"/>
      <sheetName val="상용"/>
      <sheetName val="Sheet1"/>
      <sheetName val="Sheet6"/>
      <sheetName val="????"/>
      <sheetName val="____"/>
      <sheetName val="03추정680"/>
      <sheetName val="03년"/>
      <sheetName val="04년상"/>
      <sheetName val="04년하"/>
      <sheetName val="04년"/>
      <sheetName val="04년 bep"/>
      <sheetName val="05년 추정 (인건비95%)"/>
      <sheetName val="05년"/>
      <sheetName val="05(2)년"/>
      <sheetName val="06년"/>
      <sheetName val="07년"/>
      <sheetName val="08년"/>
      <sheetName val="09년"/>
      <sheetName val="10년"/>
      <sheetName val="11년"/>
      <sheetName val="12년"/>
      <sheetName val="13년"/>
      <sheetName val="Sheet2"/>
      <sheetName val="투자비"/>
      <sheetName val="외주현황.wq1"/>
      <sheetName val="항목(1)"/>
      <sheetName val="TCA"/>
      <sheetName val="major"/>
      <sheetName val="10월_현황"/>
      <sheetName val="04년_bep"/>
      <sheetName val="05년_추정_(인건비95%)"/>
      <sheetName val="외주현황_wq1"/>
      <sheetName val="10월_현황1"/>
      <sheetName val="04년_bep1"/>
      <sheetName val="05년_추정_(인건비95%)1"/>
      <sheetName val="외주현황_wq11"/>
      <sheetName val="2.대외공문"/>
      <sheetName val="96수출"/>
      <sheetName val="계정"/>
      <sheetName val="인사자료총집계"/>
      <sheetName val="N賃率-職"/>
      <sheetName val="차액보증"/>
      <sheetName val="6호기"/>
      <sheetName val="#REF"/>
      <sheetName val="간이연락"/>
      <sheetName val="울산시산표"/>
      <sheetName val="MIJIBI"/>
      <sheetName val="1월"/>
      <sheetName val="공식방문지"/>
      <sheetName val="p2-1"/>
      <sheetName val="TABLE DB"/>
      <sheetName val="쌍용 data base"/>
      <sheetName val="3"/>
      <sheetName val="수입"/>
      <sheetName val="소상 &quot;1&quot;"/>
      <sheetName val="HISYEARSALE"/>
      <sheetName val="JUM"/>
      <sheetName val="전부인쇄"/>
      <sheetName val="업무계획1"/>
      <sheetName val="¼ö¸®°á°ú"/>
      <sheetName val="Data"/>
      <sheetName val="총괄표"/>
      <sheetName val="신규DEP"/>
      <sheetName val="인원01"/>
      <sheetName val="노무비"/>
      <sheetName val="내역서(총)"/>
      <sheetName val="0000"/>
      <sheetName val="PI"/>
      <sheetName val="Baby일위대가"/>
      <sheetName val="대비"/>
      <sheetName val="제안서"/>
      <sheetName val="행정표준(1)"/>
      <sheetName val="행정표준(2)"/>
      <sheetName val="집계표"/>
      <sheetName val="기안지"/>
      <sheetName val="자체실적1Q"/>
      <sheetName val="15"/>
      <sheetName val="지점장"/>
      <sheetName val="영업소실적"/>
      <sheetName val="자판실행"/>
      <sheetName val="금액내역서"/>
      <sheetName val="2-본사입찰"/>
      <sheetName val="정산시행내역서"/>
      <sheetName val="TEST1"/>
      <sheetName val="현장관리비데이타"/>
      <sheetName val="업무분장"/>
      <sheetName val="wall"/>
      <sheetName val="Front"/>
      <sheetName val="관람석제출"/>
      <sheetName val="FUSE_MCB"/>
      <sheetName val="프랜트면허"/>
      <sheetName val="토목주소"/>
      <sheetName val="45,46"/>
      <sheetName val="단가표"/>
      <sheetName val="총괄갑 "/>
      <sheetName val="간접경상비"/>
      <sheetName val="노무비단가"/>
      <sheetName val="토공사(흙막이)"/>
      <sheetName val="관리,공감"/>
      <sheetName val="내역서"/>
      <sheetName val="토공(우물통,기타) "/>
      <sheetName val="을-ATYPE"/>
      <sheetName val="Macro1"/>
      <sheetName val="Sheet1 (2)"/>
      <sheetName val="CAL"/>
      <sheetName val="은행"/>
      <sheetName val="직노"/>
      <sheetName val="설계내역서"/>
      <sheetName val="일위대가표"/>
      <sheetName val="대공종"/>
      <sheetName val="인원자료"/>
      <sheetName val="산5-7"/>
      <sheetName val="플랜트 설치"/>
      <sheetName val="F4-F7"/>
      <sheetName val="노임"/>
      <sheetName val="내역대비표(코크스)"/>
      <sheetName val="건축공사실행"/>
      <sheetName val="DATE"/>
      <sheetName val="카메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철강하도"/>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개요"/>
      <sheetName val="2.현장위치도"/>
      <sheetName val="3.실행예산작성기준"/>
      <sheetName val="인건비기준"/>
      <sheetName val="장비비기준"/>
      <sheetName val="자재비기준"/>
      <sheetName val="4.현장조직"/>
      <sheetName val="5.비목별총괄표"/>
      <sheetName val="6.공사비집계표"/>
      <sheetName val="7.공정표"/>
      <sheetName val="8. 직접공사비"/>
      <sheetName val="12. 참고자료"/>
      <sheetName val="공사수행"/>
      <sheetName val="공사수행계획(별첨1)"/>
      <sheetName val="공사수행(별첨2)"/>
      <sheetName val="공사수행(별첨2-2)"/>
      <sheetName val="공사수행(별첨2-3)"/>
      <sheetName val="공사수행(별첨2-4)"/>
      <sheetName val="공사수행(별첨2-5)"/>
      <sheetName val="장비투입계획"/>
      <sheetName val="11.4기자재수급계획"/>
      <sheetName val="물가보상"/>
      <sheetName val="물가보상투입계획"/>
      <sheetName val="구간별물량"/>
      <sheetName val="(no 출력) 외주비투입계획"/>
      <sheetName val="(no 출력)기성취하및자금투입"/>
      <sheetName val="(no 출력)Sheet1"/>
      <sheetName val="(no 출력)실행직접비"/>
      <sheetName val=" Columns Rot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철강하도"/>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다곡2교"/>
      <sheetName val="입찰"/>
      <sheetName val="현경"/>
      <sheetName val="관리,공감"/>
      <sheetName val="단가"/>
      <sheetName val="지급자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집계표"/>
      <sheetName val="교통대책내역"/>
      <sheetName val="조경일람"/>
      <sheetName val="간접1"/>
      <sheetName val="조명일위"/>
      <sheetName val="내역서"/>
      <sheetName val="99총공사내역서"/>
      <sheetName val="부대공사비"/>
      <sheetName val="퍼스트"/>
      <sheetName val="차액보증"/>
      <sheetName val="BID"/>
      <sheetName val="정부노임단가"/>
      <sheetName val="노임"/>
      <sheetName val="접지수량"/>
      <sheetName val="단가일람"/>
      <sheetName val="SLAB데이터"/>
      <sheetName val="#REF"/>
      <sheetName val="sheet1"/>
      <sheetName val="지질조사"/>
      <sheetName val="Total 단위경유량집계"/>
      <sheetName val="약품공급2"/>
      <sheetName val="산출근거"/>
      <sheetName val="총괄내역서"/>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CALCULATION"/>
      <sheetName val="C1ㅇ"/>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DB"/>
      <sheetName val="구조물공"/>
      <sheetName val="부대공"/>
      <sheetName val="배수공"/>
      <sheetName val="토공"/>
      <sheetName val="포장공"/>
      <sheetName val="토공유동표(전체.당초)"/>
      <sheetName val="총공사내역서"/>
      <sheetName val="품셈TABLE"/>
      <sheetName val="5회토적"/>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N賃率-職"/>
      <sheetName val="현장설명"/>
      <sheetName val="일위목록"/>
      <sheetName val="요율"/>
      <sheetName val="DATA"/>
      <sheetName val="공사비예산서(토목분)"/>
      <sheetName val="을-ATYPE"/>
      <sheetName val="제1호단위수량"/>
      <sheetName val="I.설계조건"/>
      <sheetName val="표  지"/>
      <sheetName val="설비2차"/>
      <sheetName val="예가내역서"/>
      <sheetName val="전기"/>
      <sheetName val="현장지지물물량"/>
      <sheetName val="자재단가비교표"/>
      <sheetName val="결재갑지"/>
      <sheetName val="BH-1 (2)"/>
      <sheetName val="hvac(제어동)"/>
      <sheetName val="조도계산서 (도서)"/>
      <sheetName val="자료"/>
      <sheetName val="도급"/>
      <sheetName val="단가대비표"/>
      <sheetName val="기초일위"/>
      <sheetName val="시설일위"/>
      <sheetName val="관리비비계상"/>
      <sheetName val="경비2내역"/>
      <sheetName val="세부내역"/>
      <sheetName val="운반"/>
      <sheetName val="초기화면"/>
      <sheetName val="폐기물"/>
      <sheetName val="제안서"/>
      <sheetName val="행정표준(1)"/>
      <sheetName val="행정표준(2)"/>
      <sheetName val="노원열병합  건축공사기성내역서"/>
      <sheetName val="증감내역서"/>
      <sheetName val="ABUT수량-A1"/>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재료비"/>
      <sheetName val="보고서 기기리스트"/>
      <sheetName val="간접(90)"/>
      <sheetName val="3련 BOX"/>
      <sheetName val="단가산출"/>
      <sheetName val="품셈"/>
      <sheetName val="견적조건"/>
      <sheetName val="토목주소"/>
      <sheetName val="참조"/>
      <sheetName val="간접비계산"/>
      <sheetName val="98지급계획"/>
      <sheetName val="할증"/>
      <sheetName val="적용단가"/>
      <sheetName val="분뇨"/>
      <sheetName val="내역(창신)"/>
      <sheetName val="Resource2"/>
      <sheetName val="현장관리비"/>
      <sheetName val="상-교대(A1-A2)"/>
      <sheetName val="설계서(7)"/>
      <sheetName val="예산서(6)"/>
      <sheetName val="입력"/>
      <sheetName val="분전반"/>
      <sheetName val="COVER"/>
      <sheetName val="여과지동"/>
      <sheetName val="기초자료"/>
      <sheetName val="자재단가"/>
      <sheetName val="원가+내역"/>
      <sheetName val="JUCKEYK"/>
      <sheetName val="A 견적"/>
      <sheetName val="전기일위목록"/>
      <sheetName val="토목내역"/>
      <sheetName val="사급자재"/>
      <sheetName val="토공A"/>
      <sheetName val="신림자금"/>
      <sheetName val="횡배위치"/>
      <sheetName val="운반비"/>
      <sheetName val="2000양배"/>
      <sheetName val="INPUT"/>
      <sheetName val="실행(1)"/>
      <sheetName val="구조물견적서"/>
      <sheetName val="입력데이타"/>
      <sheetName val="전기내역서(총계)"/>
      <sheetName val="소비자가"/>
      <sheetName val="원가"/>
      <sheetName val="설계예산서"/>
      <sheetName val="ilch"/>
      <sheetName val="소포내역 (2)"/>
      <sheetName val="lee"/>
      <sheetName val="집계표소트"/>
      <sheetName val="소야공정계획표"/>
      <sheetName val="plan&amp;section of foundation"/>
      <sheetName val="pile bearing capa &amp; arrenge"/>
      <sheetName val="working load at the btm ft."/>
      <sheetName val="stability check"/>
      <sheetName val="design criteria"/>
      <sheetName val="11.우각부 보강"/>
      <sheetName val="마산방향"/>
      <sheetName val="진주방향"/>
      <sheetName val="기초수량집"/>
      <sheetName val="type-F"/>
      <sheetName val="일위대가목록"/>
      <sheetName val="가격조사서"/>
      <sheetName val="검암내역"/>
      <sheetName val="bearing"/>
      <sheetName val="광산내역"/>
      <sheetName val="7. 현장관리비 "/>
      <sheetName val="6. 안전관리비"/>
      <sheetName val="_HIT__HMC 견적_3900_"/>
      <sheetName val="금호"/>
      <sheetName val="내   역"/>
      <sheetName val="Total"/>
      <sheetName val="플랜트 설치"/>
      <sheetName val="99월별경비계획"/>
      <sheetName val="TYPE-A"/>
      <sheetName val="Macro1"/>
      <sheetName val="8설7발"/>
      <sheetName val="Macro(차단기)"/>
      <sheetName val="일위대가(가설)"/>
      <sheetName val="기계공사"/>
      <sheetName val="봉양~조차장간고하개명(신설)"/>
      <sheetName val="전기일위대가"/>
      <sheetName val="연결임시"/>
      <sheetName val="11.산출(전열)"/>
      <sheetName val="6.산출(동력)"/>
      <sheetName val="7.산출(TRAY)"/>
      <sheetName val="13LPMCC"/>
      <sheetName val="갑지"/>
      <sheetName val="일위집계(기존)"/>
      <sheetName val="배수내역"/>
      <sheetName val="조건표"/>
      <sheetName val="날개벽수량표"/>
      <sheetName val="교량"/>
      <sheetName val="배수내역 (2)"/>
      <sheetName val="간이영수증"/>
      <sheetName val="200"/>
      <sheetName val="역T형옹벽단위수량"/>
      <sheetName val="산출내역서집계표"/>
      <sheetName val="단가조사-2"/>
      <sheetName val="설계"/>
      <sheetName val="결과조달"/>
      <sheetName val="예산총괄"/>
      <sheetName val="공사원가계산서"/>
      <sheetName val="추가예산"/>
      <sheetName val="부재예실1월"/>
      <sheetName val="5호광장_(만점)"/>
      <sheetName val="인천국제_(만점)_(2)"/>
      <sheetName val="Total_단위경유량집계"/>
      <sheetName val="준검_내역서"/>
      <sheetName val="토공유동표(전체_당초)"/>
      <sheetName val="1_수인터널"/>
      <sheetName val="SLAB"/>
      <sheetName val="01AC"/>
      <sheetName val="정화조내역"/>
      <sheetName val="자재단가표"/>
      <sheetName val="EBSDATA"/>
      <sheetName val="중기일위대가"/>
      <sheetName val="d118"/>
      <sheetName val="70%"/>
      <sheetName val="시멘트"/>
      <sheetName val="물량표S"/>
      <sheetName val="일위대가(1)"/>
      <sheetName val="원계약고시공및준비구분"/>
      <sheetName val="SHEET PILE단가"/>
      <sheetName val="수정2"/>
      <sheetName val="측구터파기공수량집계"/>
      <sheetName val="배수공 시멘트 및 골재량 산출"/>
      <sheetName val="용소리교"/>
      <sheetName val="토목"/>
      <sheetName val="내역원본"/>
      <sheetName val="노임단가표"/>
      <sheetName val="5.산출(전력)"/>
      <sheetName val="제품원재"/>
      <sheetName val="소방사항"/>
      <sheetName val="기성내역"/>
      <sheetName val="갑지(추정)"/>
      <sheetName val="b_balju"/>
      <sheetName val="전 기"/>
      <sheetName val="CORE#2"/>
      <sheetName val="내역(가지)"/>
      <sheetName val="관급자재"/>
      <sheetName val="일위"/>
      <sheetName val="장비단가표"/>
      <sheetName val="asd"/>
      <sheetName val="Customer Databas"/>
      <sheetName val="공통가설"/>
      <sheetName val="단가집"/>
      <sheetName val="EUPDAT2"/>
      <sheetName val="건설성적"/>
      <sheetName val="WORK"/>
      <sheetName val="부대내역"/>
      <sheetName val=" HIT-&gt;HMC 견적(3900)"/>
      <sheetName val="투찰추정"/>
      <sheetName val="검토"/>
      <sheetName val="INPUT-DATA"/>
      <sheetName val="총괄-1"/>
      <sheetName val="99-0002"/>
      <sheetName val="인사자료총집계"/>
      <sheetName val="계수시트"/>
      <sheetName val="구간별관경"/>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내역표지"/>
      <sheetName val="일용노임단가"/>
      <sheetName val="spc 배관견적"/>
      <sheetName val="합계"/>
      <sheetName val="현금흐름"/>
      <sheetName val="FM"/>
      <sheetName val="세골재  T2 변경 현황"/>
      <sheetName val="부속동"/>
      <sheetName val="APT"/>
      <sheetName val="Y-WORK"/>
      <sheetName val="단가조건(02년)"/>
      <sheetName val="전기실-1"/>
      <sheetName val="설계서(본관)"/>
      <sheetName val="백암비스타내역"/>
      <sheetName val="기초코드"/>
      <sheetName val="기본일위"/>
      <sheetName val="모델명"/>
      <sheetName val="원가총괄"/>
      <sheetName val="수량산출"/>
      <sheetName val="6PILE  (돌출)"/>
      <sheetName val="전라자금"/>
      <sheetName val="기기리스트"/>
      <sheetName val="시설물일위"/>
      <sheetName val="목차 "/>
      <sheetName val="화재 탐지 설비"/>
      <sheetName val="현장관리비참조"/>
      <sheetName val="귀래 설계 공내역서"/>
      <sheetName val="재집"/>
      <sheetName val="총"/>
      <sheetName val="물량표"/>
      <sheetName val="오산갈곳"/>
      <sheetName val="견적서"/>
      <sheetName val="unit 4"/>
      <sheetName val="BH_1 _2_"/>
      <sheetName val="설치"/>
      <sheetName val="편입토지조서"/>
      <sheetName val="배수통관(좌)"/>
      <sheetName val="건축공사"/>
      <sheetName val="바닥판"/>
      <sheetName val="입력DATA"/>
      <sheetName val="EQT-ESTN"/>
      <sheetName val="퇴직금(울산천상)"/>
      <sheetName val="내역서1"/>
      <sheetName val="WING3"/>
      <sheetName val="전입"/>
      <sheetName val="별첨1-임식"/>
      <sheetName val="기본자료"/>
      <sheetName val="C97상"/>
      <sheetName val="#2_일위대가목록"/>
      <sheetName val="실행(ALT1)"/>
      <sheetName val="개인별 순위표"/>
      <sheetName val="INDEX"/>
      <sheetName val="프랜트면허"/>
      <sheetName val="냉천부속동"/>
      <sheetName val="네고율"/>
      <sheetName val="공사비총괄"/>
      <sheetName val="전체_1설계"/>
      <sheetName val="중기"/>
      <sheetName val="파일구성"/>
      <sheetName val="동방설계서"/>
      <sheetName val="유입량"/>
      <sheetName val="1.취수장"/>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SG"/>
      <sheetName val="공정증감대ㅈ표"/>
      <sheetName val="시설물기초"/>
      <sheetName val="예가표"/>
      <sheetName val="입찰"/>
      <sheetName val="현경"/>
      <sheetName val="중기사용료산출근거"/>
      <sheetName val="단가산출1"/>
      <sheetName val="주관사업"/>
      <sheetName val="실행"/>
      <sheetName val="1.설계기준"/>
      <sheetName val="SUMMARY(S)"/>
      <sheetName val="노임이"/>
      <sheetName val="8.현장관리비"/>
      <sheetName val="7.안전관리비"/>
      <sheetName val="부서코드표"/>
      <sheetName val="내역서 "/>
      <sheetName val="1유리"/>
      <sheetName val="지불내역(자재외)"/>
      <sheetName val="일위대가목차"/>
      <sheetName val="3.1공사현황 공정표"/>
      <sheetName val="안정계산"/>
      <sheetName val="단면검토"/>
      <sheetName val="공사비총괄표"/>
      <sheetName val="수량산출서집계(1-4차)"/>
      <sheetName val="2000년하반기"/>
      <sheetName val="공통단가"/>
      <sheetName val="장비"/>
      <sheetName val="노무"/>
      <sheetName val="1안"/>
      <sheetName val="BQ"/>
      <sheetName val="집계및폼"/>
      <sheetName val="04_10_11"/>
      <sheetName val="재개발"/>
      <sheetName val="저장소"/>
      <sheetName val="내역집계"/>
      <sheetName val="노임 단가"/>
      <sheetName val="정산내역"/>
      <sheetName val="중기비"/>
      <sheetName val="신천3호용수로"/>
      <sheetName val="Cash Flow-1"/>
      <sheetName val="단가(적용)"/>
      <sheetName val="조경수목"/>
      <sheetName val="퇴직공제부금"/>
      <sheetName val="평균노임"/>
      <sheetName val="분석"/>
      <sheetName val="시운전연료비"/>
      <sheetName val="골조시행"/>
      <sheetName val="시운전연료"/>
      <sheetName val="입찰보고"/>
      <sheetName val="정렬"/>
      <sheetName val="수지예산"/>
      <sheetName val="98수문일위"/>
      <sheetName val="소화실적"/>
      <sheetName val="ELEC"/>
      <sheetName val="PAY"/>
      <sheetName val="설 계"/>
      <sheetName val="6공구(당초)"/>
      <sheetName val="접속도로1"/>
      <sheetName val="개산공사비"/>
      <sheetName val="연습"/>
      <sheetName val="장비단가"/>
      <sheetName val="직재"/>
      <sheetName val="전동기"/>
      <sheetName val="일위대가(집계)"/>
      <sheetName val="단가산출서"/>
      <sheetName val="몰탈"/>
      <sheetName val="별표 "/>
      <sheetName val="대공종"/>
      <sheetName val="집 계 표"/>
      <sheetName val="업체자료"/>
      <sheetName val="10공구일위"/>
      <sheetName val="1월"/>
      <sheetName val="직접경비호표"/>
      <sheetName val="정리계획CF평가"/>
      <sheetName val="증감분석"/>
      <sheetName val="공기압축기실"/>
      <sheetName val="원도급"/>
      <sheetName val="하도급"/>
      <sheetName val="재료값"/>
      <sheetName val="(1)본선수량집계"/>
      <sheetName val="장비비 명세서1"/>
      <sheetName val="DHEQSUPT"/>
      <sheetName val="투찰가"/>
      <sheetName val="덕전리"/>
      <sheetName val="CC16-내역서"/>
      <sheetName val="금리계산"/>
      <sheetName val="자료입력"/>
      <sheetName val="적용단위길이"/>
      <sheetName val="전기혼잡제경비(45)"/>
      <sheetName val="재료비단가"/>
      <sheetName val="중사"/>
      <sheetName val="공사비집계"/>
      <sheetName val="코드"/>
      <sheetName val="인건비"/>
      <sheetName val="Sheet5"/>
      <sheetName val="콘크리트타설집계표"/>
      <sheetName val="자재co"/>
      <sheetName val="INSTR"/>
      <sheetName val="장비집계"/>
      <sheetName val="식재인부"/>
      <sheetName val="가설건물"/>
      <sheetName val="주beam"/>
      <sheetName val="일위_파일"/>
      <sheetName val="이토변실(A3-LINE)"/>
      <sheetName val="PAINT"/>
      <sheetName val="POL6차-PIPING"/>
      <sheetName val="AS복구"/>
      <sheetName val="중기터파기"/>
      <sheetName val="변수값"/>
      <sheetName val="중기상차"/>
      <sheetName val="원가서"/>
      <sheetName val="제잡비"/>
      <sheetName val="개요"/>
      <sheetName val="남양내역"/>
      <sheetName val="MAIN_TABLE"/>
      <sheetName val="기본단가"/>
      <sheetName val="BH-1_(2)"/>
      <sheetName val="I_설계조건"/>
      <sheetName val="표__지"/>
      <sheetName val="노원열병합__건축공사기성내역서"/>
      <sheetName val="4_전기"/>
      <sheetName val="MSS_2"/>
      <sheetName val="한전일위"/>
      <sheetName val="101동"/>
      <sheetName val="재료"/>
      <sheetName val="단가(반정1교-원주)"/>
      <sheetName val="DATE"/>
      <sheetName val="앉음벽_(2)"/>
      <sheetName val="1_설계조건"/>
      <sheetName val="조도계산서_(도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손익분석"/>
      <sheetName val="Macro(전선)"/>
      <sheetName val="철거산출근거"/>
      <sheetName val="준공정산"/>
      <sheetName val="협력업체"/>
      <sheetName val="코드1"/>
      <sheetName val="코드2"/>
      <sheetName val="1,2,3,4,5단위수량"/>
      <sheetName val="수량집계"/>
      <sheetName val="Sheet2"/>
      <sheetName val="계산표지"/>
      <sheetName val="노임변동률"/>
      <sheetName val="원형1호맨홀토공수량"/>
      <sheetName val="상수도토공집계표"/>
      <sheetName val="유림골조"/>
      <sheetName val="청천내"/>
      <sheetName val="건축"/>
      <sheetName val="미드수량"/>
      <sheetName val="부대공(BOQ)"/>
      <sheetName val="도담구내 개소별 명세"/>
      <sheetName val="단중표"/>
      <sheetName val="7"/>
      <sheetName val="投标材料清单 "/>
      <sheetName val="사유서제출현황-2"/>
      <sheetName val="환율change"/>
      <sheetName val="당초"/>
      <sheetName val="단가표"/>
      <sheetName val="시화점실행"/>
      <sheetName val="기별(종합)"/>
      <sheetName val="공량산출서"/>
      <sheetName val="분전반일위대가"/>
      <sheetName val="일위대가표48"/>
      <sheetName val="전기공사"/>
      <sheetName val="암거"/>
      <sheetName val="현금예금"/>
      <sheetName val="결재란"/>
      <sheetName val="3.공통공사대비"/>
      <sheetName val="sub"/>
      <sheetName val="자금청구"/>
      <sheetName val="관공일위대가"/>
      <sheetName val="관자재"/>
      <sheetName val="단가 및 재료비"/>
      <sheetName val="관접합및자재집계표"/>
      <sheetName val="검색방"/>
      <sheetName val="MILL"/>
      <sheetName val="9GNG운반"/>
      <sheetName val="대림경상68억"/>
      <sheetName val="목차"/>
      <sheetName val="횡배수관토공수량"/>
      <sheetName val="코드일람표2001년10월"/>
      <sheetName val="세부추진"/>
      <sheetName val="상용보강"/>
      <sheetName val="지구단위계획"/>
      <sheetName val="제노임"/>
      <sheetName val="CODE"/>
      <sheetName val="내역서비교"/>
      <sheetName val="비주거용"/>
      <sheetName val="인원"/>
      <sheetName val="평3"/>
      <sheetName val="옥내소화전계산서"/>
      <sheetName val="TCDB"/>
      <sheetName val="집계장(대목_실행)"/>
      <sheetName val="직접비"/>
      <sheetName val="교각계산"/>
      <sheetName val="손익차9월2"/>
      <sheetName val="득점현황"/>
      <sheetName val="품목납기"/>
      <sheetName val="TOT"/>
      <sheetName val="1공구(입찰내역)"/>
      <sheetName val="입찰견적보고서"/>
      <sheetName val="RETAIL (ABOVE)"/>
      <sheetName val="5. 현장관리비(new) "/>
      <sheetName val="원본"/>
      <sheetName val="인천제철"/>
      <sheetName val="건축내역서"/>
      <sheetName val="단가조사서"/>
      <sheetName val="자동제어"/>
      <sheetName val="단   산"/>
      <sheetName val="실    단"/>
      <sheetName val="2000노임기준"/>
      <sheetName val="점수계산1-2"/>
      <sheetName val="#3_일위대가목록"/>
      <sheetName val="단면가정"/>
      <sheetName val="공사비산출내역"/>
      <sheetName val="토공계산서(부체도로)"/>
      <sheetName val="단가적용"/>
      <sheetName val="신고조서"/>
      <sheetName val="EJ"/>
      <sheetName val="일정"/>
      <sheetName val="대치판정"/>
      <sheetName val="일위단가"/>
      <sheetName val="토사(PE)"/>
      <sheetName val="7.공정표"/>
      <sheetName val="단면 (2)"/>
      <sheetName val="간접비(1)"/>
      <sheetName val="현장별"/>
      <sheetName val="1단계"/>
      <sheetName val="확정분요약"/>
      <sheetName val="확정분세부"/>
      <sheetName val="본사공가현황"/>
      <sheetName val="기준"/>
      <sheetName val="Sheet4"/>
      <sheetName val="심사물량"/>
      <sheetName val="김해토지조서"/>
      <sheetName val="실지수기호표"/>
      <sheetName val="시중노임단가"/>
      <sheetName val="청주(철골발주의뢰서)"/>
      <sheetName val="VE절감"/>
      <sheetName val="분전함신설"/>
      <sheetName val="차수"/>
      <sheetName val="노무비"/>
      <sheetName val="5.동별횡주관경"/>
      <sheetName val="96수출"/>
      <sheetName val="CM 1"/>
      <sheetName val="SHEET"/>
      <sheetName val="노임단가 (2)"/>
      <sheetName val="현관"/>
      <sheetName val="-배수구조총재료"/>
      <sheetName val="월별수입"/>
      <sheetName val="2.대외공문"/>
      <sheetName val=" 갑지"/>
      <sheetName val="기본"/>
      <sheetName val="통신물량"/>
      <sheetName val="하중계산"/>
      <sheetName val="중기사용료"/>
      <sheetName val="인부신상자료"/>
      <sheetName val="제수변 수량집계표(보통)"/>
      <sheetName val="울산자금"/>
      <sheetName val="수량명세서"/>
      <sheetName val="실행(표지,갑,을)"/>
      <sheetName val="관리,공감"/>
      <sheetName val="Sheet6"/>
      <sheetName val="인력터파기"/>
      <sheetName val="BJJIN"/>
      <sheetName val="제품목록"/>
      <sheetName val="이월"/>
      <sheetName val="본사인상전"/>
      <sheetName val="동해title"/>
      <sheetName val="적용환율"/>
      <sheetName val="입력정보"/>
      <sheetName val="A1"/>
      <sheetName val="일위(시설)"/>
      <sheetName val="노무비 근거"/>
      <sheetName val="단가조사"/>
      <sheetName val="재료비노무비"/>
      <sheetName val="2련간지"/>
      <sheetName val="건축2"/>
      <sheetName val="I_설계조_x0000_"/>
      <sheetName val="내역서을지"/>
      <sheetName val="기계실"/>
      <sheetName val="Baby일위대가"/>
      <sheetName val="48평단가"/>
      <sheetName val="57단가"/>
      <sheetName val="54평단가"/>
      <sheetName val="66평단가"/>
      <sheetName val="61단가"/>
      <sheetName val="89평단가"/>
      <sheetName val="84평단가"/>
      <sheetName val="현장관리비데이타"/>
      <sheetName val="산출"/>
      <sheetName val="소방"/>
      <sheetName val="공정코드"/>
      <sheetName val="실행대비"/>
      <sheetName val="용수간선"/>
      <sheetName val=""/>
      <sheetName val="공사수행방안"/>
      <sheetName val="맨홀토공"/>
      <sheetName val="맨홀수량산출"/>
      <sheetName val="지급자재"/>
      <sheetName val="기안"/>
      <sheetName val="수문일1"/>
      <sheetName val="Macro3"/>
      <sheetName val="효율표"/>
      <sheetName val="일위대가 "/>
      <sheetName val="1ST"/>
      <sheetName val="4 LINE"/>
      <sheetName val="7 th"/>
      <sheetName val="CTEMCOST"/>
      <sheetName val="ELECTRIC"/>
      <sheetName val="SCHEDULE"/>
      <sheetName val="참조 (2)"/>
      <sheetName val="제경비산출서"/>
      <sheetName val="Sheet1 (2)"/>
      <sheetName val="구의33고"/>
      <sheetName val="유림총괄"/>
      <sheetName val="정산을지"/>
      <sheetName val="6. 수량산출서"/>
      <sheetName val="B"/>
      <sheetName val="HVAC"/>
      <sheetName val="CODE1"/>
      <sheetName val="조작대(1연)"/>
      <sheetName val="위치조서"/>
      <sheetName val="단위수량"/>
      <sheetName val="대운반(철재)"/>
      <sheetName val="암거 제원표"/>
      <sheetName val="guard(mac)"/>
      <sheetName val="양식_자재단가조사표"/>
      <sheetName val="가설식당"/>
      <sheetName val="자동세륜기"/>
      <sheetName val="SHL"/>
      <sheetName val="장비 (2)"/>
      <sheetName val="LF자재단가"/>
      <sheetName val="기계실냉난방"/>
      <sheetName val="일위총괄"/>
      <sheetName val="N賃率_職"/>
      <sheetName val="부총"/>
      <sheetName val="철근량"/>
      <sheetName val="동물이동통로"/>
      <sheetName val="도급FORM"/>
      <sheetName val="도수로현황"/>
      <sheetName val="산식3"/>
      <sheetName val="도실건시"/>
      <sheetName val="공통(20-91)"/>
      <sheetName val="학생내역"/>
      <sheetName val="표준건축비"/>
      <sheetName val="전산망"/>
      <sheetName val="Eq. Mobilization"/>
      <sheetName val="가시설단위수량"/>
      <sheetName val="콘_재료분리(1)"/>
      <sheetName val="1.CB"/>
      <sheetName val="변수"/>
      <sheetName val="옥외외등집계표"/>
      <sheetName val="간접"/>
      <sheetName val="형상"/>
      <sheetName val="토공 토적표"/>
      <sheetName val="수배전(갑)"/>
      <sheetName val="위치"/>
      <sheetName val="실적공사비"/>
      <sheetName val="투찰"/>
      <sheetName val="일위CODE"/>
      <sheetName val="49일위"/>
      <sheetName val="22일위"/>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범례표"/>
      <sheetName val="상반기손익차2총괄"/>
      <sheetName val="일위대가집계"/>
      <sheetName val="비교1"/>
      <sheetName val="11_우각부_보강1"/>
      <sheetName val="제출내역_(2)1"/>
      <sheetName val="11_산출(전열)1"/>
      <sheetName val="6_산출(동력)1"/>
      <sheetName val="7_산출(TRAY)1"/>
      <sheetName val="3련_BOX1"/>
      <sheetName val="2_1__노무비_평균단가산출"/>
      <sheetName val="내역_ver1_01"/>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예산코드"/>
      <sheetName val="원가입력"/>
      <sheetName val="건축기술부대조건"/>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목록"/>
      <sheetName val="골재산출"/>
      <sheetName val="95MAKER"/>
      <sheetName val="계정"/>
      <sheetName val="구성비"/>
      <sheetName val="자재단가리스트"/>
      <sheetName val="재적표"/>
      <sheetName val="COST"/>
      <sheetName val="전선 및 전선관"/>
      <sheetName val="공조기"/>
      <sheetName val="sw1"/>
      <sheetName val="제품정보"/>
      <sheetName val="상품수불(합산)"/>
      <sheetName val="CON'C"/>
      <sheetName val="간접비"/>
      <sheetName val="APT내역"/>
      <sheetName val="부대시설"/>
      <sheetName val="3BL공동구 수량"/>
      <sheetName val="Sheet17"/>
      <sheetName val="현장경비"/>
      <sheetName val="전철"/>
      <sheetName val="안정검토"/>
      <sheetName val="NNV"/>
      <sheetName val="수량산출서 (2)"/>
      <sheetName val="BSD (2)"/>
      <sheetName val="실행내역서(DCU)"/>
      <sheetName val="집계표(육상)"/>
      <sheetName val="목록표"/>
      <sheetName val="입력데이타(비인쇄용)"/>
      <sheetName val="기성(1차) "/>
      <sheetName val="NOMUBI"/>
      <sheetName val="wall"/>
      <sheetName val="일위대_x0000__x0000_Ԁ_x0000_䀀"/>
      <sheetName val="일위대㐀븁_x0000__x0000_退"/>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골조"/>
      <sheetName val="일위산출근거"/>
      <sheetName val="견내"/>
      <sheetName val="5사남"/>
      <sheetName val="자재"/>
      <sheetName val="산근1"/>
      <sheetName val="공기압舓⿫_x0005_"/>
      <sheetName val="공기압妐&quot;姜"/>
      <sheetName val="주bea_xdcf0_"/>
      <sheetName val="환경평가"/>
      <sheetName val="1회"/>
      <sheetName val="관경별내역서"/>
      <sheetName val="재정비내역"/>
      <sheetName val="지적고시내역"/>
      <sheetName val="조립1부실적"/>
      <sheetName val="내역서1999.8최종"/>
      <sheetName val="견적의뢰서"/>
      <sheetName val="수우미양가(Vlookup)"/>
      <sheetName val="일위대가1"/>
      <sheetName val="토공 total"/>
      <sheetName val="변경내역"/>
      <sheetName val="전압강하자료"/>
      <sheetName val="경비_원본"/>
      <sheetName val="토공(1)"/>
      <sheetName val="준공조서갑지"/>
      <sheetName val="일위대가(계측기설치)"/>
      <sheetName val="난간벽단위"/>
      <sheetName val="토목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변경명신물량 (2)"/>
      <sheetName val="설계서"/>
      <sheetName val="20관리비율"/>
      <sheetName val="esc"/>
      <sheetName val="수량산출서집계"/>
      <sheetName val="맨홀수량"/>
      <sheetName val="조도계산서_(도서_x0000_"/>
      <sheetName val="감가상각비대체내역"/>
      <sheetName val="미납품 현황"/>
      <sheetName val="단위중량"/>
      <sheetName val="MSS"/>
      <sheetName val="정화조"/>
      <sheetName val="마스터원본"/>
      <sheetName val="新철폐복2"/>
      <sheetName val="新철폐복3"/>
      <sheetName val="新철폐복"/>
      <sheetName val="포장(수량)-관로부"/>
      <sheetName val="기성갑지"/>
      <sheetName val="정산서"/>
      <sheetName val="포장수량집계"/>
      <sheetName val="예산조서(전송)"/>
      <sheetName val="간접경상비"/>
      <sheetName val="현장조사"/>
      <sheetName val="인건-측정"/>
      <sheetName val="울산자동제어"/>
      <sheetName val="apt수량"/>
      <sheetName val="현금"/>
      <sheetName val="첨부1"/>
      <sheetName val="식음료"/>
      <sheetName val="현황산출서"/>
      <sheetName val="내역서(100%)"/>
      <sheetName val="갑지.을지"/>
      <sheetName val="기타"/>
      <sheetName val="하수급견적대비"/>
      <sheetName val="일위대가목록표"/>
      <sheetName val="교대(A1)"/>
      <sheetName val="견적시담(송포2공구)"/>
      <sheetName val="집계"/>
      <sheetName val="기준액"/>
      <sheetName val="전기단가조사서"/>
      <sheetName val="전사 (2)"/>
      <sheetName val="BA (2)"/>
      <sheetName val="CP (2)"/>
      <sheetName val="시산표"/>
      <sheetName val="시추조사비"/>
      <sheetName val="(당평)자재"/>
      <sheetName val="조직"/>
      <sheetName val="가시설(TYPE-A)"/>
      <sheetName val="1-1평균터파기고(1)"/>
      <sheetName val="REDUCER"/>
      <sheetName val="WE'T"/>
      <sheetName val="F4-F7"/>
      <sheetName val="도담구내 개소별 명柖"/>
      <sheetName val="FAB별"/>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04변경-상하"/>
      <sheetName val="LIST"/>
      <sheetName val="물류최종8월7"/>
      <sheetName val="아파트 "/>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접속도수량집계표"/>
      <sheetName val="유효폭의 계산"/>
      <sheetName val="다곡2교"/>
      <sheetName val="부대대비"/>
      <sheetName val="냉연집계"/>
      <sheetName val="자갈,시멘트,모래산출"/>
      <sheetName val="15100"/>
      <sheetName val="송전기본"/>
      <sheetName val="S0"/>
      <sheetName val="을부담운반비"/>
      <sheetName val="STEEL BOX 단면설계(SEC.8)"/>
      <sheetName val="J"/>
      <sheetName val="2분기"/>
      <sheetName val="예산실적전체당월"/>
      <sheetName val="조경수량"/>
      <sheetName val="설계내역(2001)"/>
      <sheetName val="H-pile(298x299)"/>
      <sheetName val="H-pile(250x250)"/>
      <sheetName val="제조노임"/>
      <sheetName val="인입관수량총괄"/>
      <sheetName val="K1자재(3차등)"/>
      <sheetName val="제수변수량"/>
      <sheetName val="2"/>
      <sheetName val="자재집계"/>
      <sheetName val="기존단가 (2)"/>
      <sheetName val="대_x0000__x0000_"/>
      <sheetName val="날개수집"/>
      <sheetName val="한일양산"/>
      <sheetName val="2-2.매출분석"/>
      <sheetName val="간지"/>
      <sheetName val="2.단면가정 (양곡1교)"/>
      <sheetName val="단가비교표_공통1"/>
      <sheetName val="사업부구분코드"/>
      <sheetName val="급,배기팬"/>
      <sheetName val="각종양식"/>
      <sheetName val="&lt;--"/>
      <sheetName val="건축원가계산서"/>
      <sheetName val="판정1교토공"/>
      <sheetName val="과업지시서"/>
      <sheetName val="덤프트럭계수"/>
      <sheetName val="05년 상"/>
      <sheetName val="영흥TL(UP,DOWN) "/>
      <sheetName val="Scenario"/>
      <sheetName val="8.PILE  (돌출)"/>
      <sheetName val="일위1"/>
      <sheetName val="DTCT"/>
      <sheetName val="갑지_설계 내역서"/>
      <sheetName val="단가조사-1"/>
      <sheetName val="세목별"/>
      <sheetName val="I_설계조多"/>
      <sheetName val="설-원가"/>
      <sheetName val="선정요령"/>
      <sheetName val="95년12월말"/>
      <sheetName val="11"/>
      <sheetName val="현장실사자료"/>
      <sheetName val="건명"/>
      <sheetName val="수자재단위당"/>
      <sheetName val="수계"/>
      <sheetName val="토지가격산출기초"/>
      <sheetName val="공시지가"/>
      <sheetName val="인원계획-미화"/>
      <sheetName val="안산기계장치"/>
      <sheetName val="토목도급"/>
      <sheetName val="점유현황"/>
      <sheetName val="영업소실적"/>
      <sheetName val="화설내"/>
      <sheetName val="내역1"/>
      <sheetName val="건축집계"/>
      <sheetName val="임차비용"/>
      <sheetName val="우석문틀"/>
      <sheetName val="담보"/>
      <sheetName val="수정계획3"/>
      <sheetName val="WEON"/>
      <sheetName val="7_산출(⠀榅弁䘿_x0000_"/>
      <sheetName val="보할"/>
      <sheetName val="배수관연장조서"/>
      <sheetName val="기본설계기준"/>
      <sheetName val="원료"/>
      <sheetName val="수완하도"/>
      <sheetName val="김포내역"/>
      <sheetName val="보활"/>
      <sheetName val="집행(2-1)"/>
      <sheetName val="설명서 "/>
      <sheetName val="FACTOR"/>
      <sheetName val="ITB COST"/>
      <sheetName val="일위대"/>
      <sheetName val="일위대㐀븁"/>
      <sheetName val="수량계산"/>
      <sheetName val="일위산출"/>
      <sheetName val="용산1(해보)"/>
      <sheetName val="집계장"/>
      <sheetName val="종단계산"/>
      <sheetName val="데이터유효성검사자료"/>
      <sheetName val="자격 땡겨오기"/>
      <sheetName val="인적사항(누적)"/>
      <sheetName val="부하LOAD"/>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관급현황"/>
      <sheetName val="기술조건"/>
      <sheetName val="1.내역(청.하역장전등)"/>
      <sheetName val="기계"/>
      <sheetName val="전도품의"/>
      <sheetName val="자재테이블"/>
      <sheetName val="학익동신동아5차CD365"/>
      <sheetName val="문10"/>
      <sheetName val="JUCK"/>
      <sheetName val="plan&amp;section_of__x0000__x0000__x0005__x0000_冰﹢Ƚ_x0000__x0000__x0000_"/>
      <sheetName val="단양 00 아파트-세부내역"/>
      <sheetName val="제1영업소"/>
      <sheetName val="제2영업소"/>
      <sheetName val="제3영업소"/>
      <sheetName val="GDP"/>
      <sheetName val="일일입력"/>
      <sheetName val="품목등록"/>
      <sheetName val="만년달력"/>
      <sheetName val="기타#9"/>
      <sheetName val="매입"/>
      <sheetName val="토공(완충)"/>
      <sheetName val="ASP"/>
      <sheetName val="원_x0000__x0000_"/>
      <sheetName val="재료할증"/>
      <sheetName val="수량산출목록표"/>
      <sheetName val="유지정비"/>
      <sheetName val="용역인건비"/>
      <sheetName val="인구"/>
      <sheetName val="4. VOs summary"/>
      <sheetName val="125x125"/>
      <sheetName val="SEX"/>
      <sheetName val="Quantity"/>
      <sheetName val="TOSHIBA-Structure"/>
      <sheetName val="예총"/>
      <sheetName val="Xunit (단위환산)"/>
      <sheetName val="장비코드표 050601"/>
      <sheetName val="2007년 생산1부장비"/>
      <sheetName val="2008년 생산부전장비코드"/>
      <sheetName val="DDB부 장비 관리현황"/>
      <sheetName val="돈암사업"/>
      <sheetName val="Chiet tinh dz35"/>
      <sheetName val="RATE"/>
      <sheetName val="Bảng mã VT"/>
      <sheetName val="신대방33(적용)"/>
      <sheetName val="DATA LISTS"/>
      <sheetName val="10"/>
      <sheetName val="12"/>
      <sheetName val="13"/>
      <sheetName val="14"/>
      <sheetName val="15"/>
      <sheetName val="16"/>
      <sheetName val="3"/>
      <sheetName val="4"/>
      <sheetName val="5"/>
      <sheetName val="6"/>
      <sheetName val="8"/>
      <sheetName val="9"/>
      <sheetName val="실_인건비(5월부터)"/>
      <sheetName val="현장별정리"/>
      <sheetName val="직접뀀鞖/_x0000_"/>
      <sheetName val="코_x0000_"/>
      <sheetName val="결재_x0000_"/>
      <sheetName val="표지 (2)"/>
      <sheetName val="매출그래프"/>
      <sheetName val="산출근거#2-3"/>
      <sheetName val="설계명세"/>
      <sheetName val="하조서"/>
      <sheetName val="2002상반기노임기준"/>
      <sheetName val="일위집계"/>
      <sheetName val="1,2,3,4_x0000__x0000_界Þ多⽬"/>
      <sheetName val="수량산출서 갑지"/>
      <sheetName val="4.2.1 마루높이 검토"/>
      <sheetName val=" 견적서"/>
      <sheetName val="개요2"/>
      <sheetName val="건축공사집계"/>
      <sheetName val="내역_verᔈ_x0000__x0000_"/>
      <sheetName val="계산_x0000__x0000_"/>
      <sheetName val="램머"/>
      <sheetName val="1,2,3,4_x0005__x0000__x0000__x0000__x0000_"/>
      <sheetName val="LD"/>
      <sheetName val="일반수량총괄집계"/>
      <sheetName val="6_산출닑⾱_x0005__x0000_"/>
      <sheetName val="설변단가적용현황"/>
      <sheetName val="변경내역서"/>
      <sheetName val=" FURNACE현설"/>
      <sheetName val="97 사업추정(WEKI)"/>
      <sheetName val="공사비예산서"/>
      <sheetName val="제수문집계"/>
      <sheetName val="Data&amp;Result"/>
      <sheetName val="구조물터파기수량집계"/>
      <sheetName val="설계예산서(2_소천우회토목)"/>
      <sheetName val="투찰(하수)"/>
      <sheetName val="수토공단위당"/>
      <sheetName val="부안변전"/>
      <sheetName val="2000.05"/>
      <sheetName val="단가산출(T)"/>
      <sheetName val="자재기성 신청서.xlsx"/>
      <sheetName val="정리계槜〚_x0000__x0000_䇀"/>
      <sheetName val="10공-_x0000_Ԁ"/>
      <sheetName val="공사비예"/>
      <sheetName val="b_balju_cho"/>
      <sheetName val="부안일위"/>
      <sheetName val="6동"/>
      <sheetName val="시운전"/>
      <sheetName val="시운전绸7"/>
      <sheetName val="미장"/>
      <sheetName val="철골"/>
      <sheetName val="6__안전관慨⻥"/>
      <sheetName val="8.설치품셈"/>
      <sheetName val="단가시흥"/>
      <sheetName val="오동"/>
      <sheetName val="대조"/>
      <sheetName val="나한"/>
      <sheetName val="design_crit_x0000__x0000__x0005__x0000_"/>
      <sheetName val="만봉용지매수비(총괄)"/>
      <sheetName val="장문교(대전)"/>
      <sheetName val="품셈 "/>
      <sheetName val="음성cable"/>
      <sheetName val="M-EMS GP-570(BIT)"/>
      <sheetName val="공량·_x0000__x0000_"/>
      <sheetName val="공량×"/>
      <sheetName val="내역서 제출"/>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조직관리비"/>
      <sheetName val="분개장·원장"/>
      <sheetName val="공기압¬_x0000_Ԁ"/>
      <sheetName val="세부내역서"/>
      <sheetName val="3련_Bꨀ덽"/>
      <sheetName val="working_load_at０ʵŚÃ堠ᴕ_x0000__x0000__x0000__x0000__x0000__x0000_"/>
      <sheetName val="자단"/>
      <sheetName val="설원"/>
      <sheetName val="TABLE DB"/>
      <sheetName val="쌍용 data base"/>
      <sheetName val="DHEQ㧈讄䰀漐"/>
      <sheetName val="수선비"/>
      <sheetName val="원가명세"/>
      <sheetName val="사발차명세표"/>
      <sheetName val="손익"/>
      <sheetName val="보고"/>
      <sheetName val="계정1"/>
      <sheetName val="시약"/>
      <sheetName val="내역(인테리어 실내)(도급)"/>
      <sheetName val="내역(인테리어 실외)(도급)"/>
      <sheetName val="9GNG운¼"/>
      <sheetName val="주bea?"/>
      <sheetName val="품셈총괄표"/>
      <sheetName val="[입찰안.xls][입찰안.xls]직접뀀鞖/_x0000_"/>
      <sheetName val="[입찰안.xls]직접뀀鞖/_x0000_"/>
      <sheetName val="3련_B䀀㽚"/>
      <sheetName val="소포내역_x0000__x0000__x0005__x0000_"/>
      <sheetName val="마감산출"/>
      <sheetName val="업체별기성내역"/>
      <sheetName val="사진첩"/>
      <sheetName val="공사비증감"/>
      <sheetName val="VXXXXXXX"/>
      <sheetName val="교량전기"/>
      <sheetName val="가로등내역서"/>
      <sheetName val="일위대가(집계_x0000_"/>
      <sheetName val="조도계산서Å_x0000_Ԁ_x0000__x0000_"/>
      <sheetName val="조도계산서Å_x0000_Ԁ_x0000_耀"/>
      <sheetName val="전기2005"/>
      <sheetName val="통신2005"/>
      <sheetName val="차량(구)"/>
      <sheetName val="물가시세"/>
      <sheetName val="노무비계"/>
      <sheetName val="CONCRETE"/>
      <sheetName val="外構・目次"/>
      <sheetName val="工場棟・目次"/>
      <sheetName val="事務棟・目次"/>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받을어음"/>
      <sheetName val="시작"/>
      <sheetName val="투자자산"/>
      <sheetName val="대손상각"/>
      <sheetName val="Translation"/>
      <sheetName val="0.목록1"/>
      <sheetName val="BG"/>
      <sheetName val="HS"/>
      <sheetName val="D &amp; W sizes"/>
      <sheetName val="単価表"/>
      <sheetName val="Gia vat tu"/>
      <sheetName val="DI_ESTI"/>
      <sheetName val="dtct cong"/>
      <sheetName val="아파트_"/>
      <sheetName val="Xunit_(단위환산)"/>
      <sheetName val="장비코드표_050601"/>
      <sheetName val="2007년_생산1부장비"/>
      <sheetName val="2008년_생산부전장비코드"/>
      <sheetName val="DDB부_장비_관리현황"/>
      <sheetName val="DGCT (01)"/>
      <sheetName val="NOTE"/>
      <sheetName val="LEGEND"/>
      <sheetName val="SCOPE OF WORK"/>
      <sheetName val="IBASE"/>
      <sheetName val="Chi tiet"/>
      <sheetName val="FitOutConfCentre"/>
      <sheetName val="nhôm 1,2mm"/>
      <sheetName val="nhôm 1,4mm"/>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0"/>
      <sheetName val="Cọc nhồi"/>
      <sheetName val="SCOPE_OF_WORK"/>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Dầm 1"/>
      <sheetName val="ptvt"/>
      <sheetName val="Gia VLNCMTC"/>
      <sheetName val="BIDDING-SUM"/>
      <sheetName val="Sàn T1"/>
      <sheetName val="Lỗ thông gió"/>
      <sheetName val="Sàn tầng 01 ( old )"/>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요율표"/>
      <sheetName val="7월11일"/>
      <sheetName val="Front"/>
      <sheetName val="중기조종사 단위단가"/>
      <sheetName val="현우실적"/>
      <sheetName val="참조표"/>
      <sheetName val="pile_bearing_capa_&amp;_¬웰ﾕ쀀_x0005_"/>
      <sheetName val="pile_bearing_capa_&amp;_¬웰ﾕ_x0000_ﳪ_x0005_"/>
      <sheetName val="(원)기흥상갈"/>
      <sheetName val="참고자료"/>
      <sheetName val="정리계槜で_x0000__x0000_ｐ"/>
      <sheetName val="정리계槜で_x0000__x0000_㟠"/>
      <sheetName val="뚝토공"/>
      <sheetName val="납부서"/>
      <sheetName val="So sanh"/>
      <sheetName val="1,2,3,4"/>
      <sheetName val="1,2,3,4_x0005_"/>
      <sheetName val="제품마스터"/>
      <sheetName val="chitiet"/>
      <sheetName val="Config"/>
      <sheetName val="Chiet tinh don gia CM"/>
      <sheetName val="KTCK"/>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AF-2"/>
      <sheetName val="PS-Labour_M"/>
      <sheetName val="Tiepdia"/>
      <sheetName val="Ts"/>
      <sheetName val="FD"/>
      <sheetName val="GI"/>
      <sheetName val="EE (3)"/>
      <sheetName val="PAVEMENT"/>
      <sheetName val="TRAFFIC"/>
      <sheetName val="General2"/>
      <sheetName val="Measure 1306"/>
      <sheetName val="Pag_hal"/>
      <sheetName val="DG"/>
      <sheetName val="현장경비(공사금액별)"/>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NTT"/>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àn_T1"/>
      <sheetName val="Lỗ_thông_gió"/>
      <sheetName val="Sàn_tầng_01_(_old_)"/>
      <sheetName val="Chiet_tinh_don_gia_CM"/>
      <sheetName val="So_sanh"/>
      <sheetName val="1_내역(청_하역장전등)"/>
      <sheetName val="2_단면가정_(양곡1교)"/>
      <sheetName val="Measure_1306"/>
      <sheetName val="EE_(3)"/>
      <sheetName val="표지_(2)"/>
      <sheetName val="_견적서"/>
      <sheetName val="자격_땡겨오기"/>
      <sheetName val="단양_00_아파트-세부내역"/>
      <sheetName val="4_2_1_마루높이_검토"/>
      <sheetName val="갑지_설계_내역서"/>
      <sheetName val="RAB AR&amp;STR"/>
      <sheetName val="Isolasi Luar Dalam"/>
      <sheetName val="Isolasi Luar"/>
      <sheetName val="U.P_Breakdown"/>
      <sheetName val="B-B"/>
      <sheetName val="計算条件"/>
      <sheetName val="8521"/>
      <sheetName val="SITE-E"/>
      <sheetName val="諸経費"/>
      <sheetName val="清水計算営業税率関連"/>
      <sheetName val="General"/>
      <sheetName val="장悱_x0017_"/>
      <sheetName val="토공집계표"/>
      <sheetName val="05년_상"/>
      <sheetName val="영흥TL(UP,DOWN)_"/>
      <sheetName val="장비가동"/>
      <sheetName val="8_PILE__(돌출)"/>
      <sheetName val="수량산출서_갑지"/>
      <sheetName val="내역서_제출"/>
      <sheetName val="단_x0005__x0000_"/>
      <sheetName val="적산"/>
      <sheetName val="발주A"/>
      <sheetName val="식재"/>
      <sheetName val="시설물"/>
      <sheetName val="식재출력용"/>
      <sheetName val="유지관리"/>
      <sheetName val="예산M12A"/>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입찰안.xls][입찰안.xls][입찰안.xls]B_17"/>
      <sheetName val="[입찰안.xls][입찰안.xls][입찰안.xls]B__5"/>
      <sheetName val="[입찰안.xls][입찰안.xls][입찰안.xls]B__2"/>
      <sheetName val="[입찰안.xls][입찰안.xls][입찰안.xls]B__3"/>
      <sheetName val="[입찰안.xls][입찰안.xls][입찰안.xls]B__4"/>
      <sheetName val="[입찰안.xls][입찰안.xls][입찰안.xls]B__8"/>
      <sheetName val="[입찰안.xls][입찰안.xls][입찰안.xls]B__6"/>
      <sheetName val="[입찰안.xls][입찰안.xls][입찰안.xls]B_25"/>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발주내역"/>
      <sheetName val="H-PILE수량집계"/>
      <sheetName val="NM2"/>
      <sheetName val="NW1"/>
      <sheetName val="NW2"/>
      <sheetName val="PW3"/>
      <sheetName val="PW4"/>
      <sheetName val="SC1"/>
      <sheetName val="DNW"/>
      <sheetName val="N+"/>
      <sheetName val="NE"/>
      <sheetName val="P+"/>
      <sheetName val="PM"/>
      <sheetName val="PE"/>
      <sheetName val="주bea_"/>
      <sheetName val="정리계槜〚"/>
      <sheetName val="design_crit"/>
      <sheetName val="조도계산서Å"/>
      <sheetName val="소포내역"/>
      <sheetName val="10공-"/>
      <sheetName val="plan&amp;section_of_"/>
      <sheetName val="pile_bearing_capa_&amp;_¬웰ﾕ"/>
      <sheetName val="정리계槜で"/>
      <sheetName val="공기압¬"/>
      <sheetName val="일위(토,포,부)"/>
      <sheetName val="wbs2차"/>
      <sheetName val="수량산출서집계(_x0000__x0000__x0005__x0000_"/>
      <sheetName val="수량산출서집계(_x0000__x0000__x0005__x0000_瞀"/>
      <sheetName val="원가&amp;하도급원가"/>
      <sheetName val="자재대"/>
      <sheetName val="입상내역"/>
      <sheetName val="수량산출서집´_x0000_Ԁ_x0000_耀֜䌛"/>
      <sheetName val="손익차9월頀"/>
      <sheetName val="자격증"/>
      <sheetName val="산출0"/>
      <sheetName val="VCV-BE-TONG"/>
      <sheetName val="Dulieu"/>
      <sheetName val="GC산출"/>
      <sheetName val="020.235.2363"/>
      <sheetName val="[입찰안.xls][입찰안.xls][입찰안.xls]___2"/>
      <sheetName val="[입찰안.xls][입찰안.xls][입찰안.xls]___3"/>
      <sheetName val="PTDGDT"/>
      <sheetName val="일위대??Ԁ?䀀"/>
      <sheetName val="일위대㐀븁??退"/>
      <sheetName val="I_설계조?"/>
      <sheetName val="조도계산서_(도서?"/>
      <sheetName val="대??"/>
      <sheetName val="1,2,3,4"/>
      <sheetName val="6_산출닑⾱"/>
      <sheetName val="Cong"/>
      <sheetName val="GAEYO"/>
      <sheetName val="Gia"/>
      <sheetName val="cal1"/>
      <sheetName val="bqmpaloc"/>
      <sheetName val="거래처CODE"/>
      <sheetName val="수량"/>
      <sheetName val="현장"/>
      <sheetName val="EXCHANGE RATE"/>
      <sheetName val="빗물받이(910-510-410)"/>
      <sheetName val="일위총괄표"/>
      <sheetName val="대차대조표"/>
      <sheetName val="손익계산서"/>
      <sheetName val="이익잉여금"/>
      <sheetName val="상세손익"/>
      <sheetName val="PROJ. DATA"/>
      <sheetName val=" Beams Sched "/>
      <sheetName val="CableSchedule"/>
      <sheetName val="을지"/>
      <sheetName val="TOWER 12TON"/>
      <sheetName val="시운전壒》"/>
      <sheetName val="[입찰안.xls][입찰안.xls][입찰안.xls]_133"/>
      <sheetName val="CB"/>
      <sheetName val="[입찰안.xls][입찰안.xls][입찰안.xls]B_54"/>
      <sheetName val="[입찰안.xls][입찰안.xls][입찰안.xls]B_53"/>
      <sheetName val="[입찰안.xls][입찰안.xls][입찰안.xls]B_44"/>
      <sheetName val="[입찰안.xls][입찰안.xls][입찰안.xls]B_33"/>
      <sheetName val="[입찰안.xls][입찰안.xls][입찰안.xls]B_31"/>
      <sheetName val="제잡비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7"/>
      <sheetName val="[입찰안.xls][입찰안.xls][입찰안.xls]B_45"/>
      <sheetName val="중강당 내역"/>
      <sheetName val="[입찰안.xls][입찰안.xls][입찰안.xls]B_48"/>
      <sheetName val="[입찰안.xls][입찰안.xls][입찰안.xls]B_46"/>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7"/>
      <sheetName val="[입찰안.xls][입찰안.xls][입찰안.xls]B_58"/>
      <sheetName val="[입찰안.xls][입찰안.xls][입찰안.xls]B_56"/>
      <sheetName val="노임단가 및 기계경비"/>
      <sheetName val="심사계산"/>
      <sheetName val="pile_bearing_ca怀꿟세_x0000_䘀뤙_x0000__x0000_Ԁ_x0000_"/>
      <sheetName val="[입찰안.xls][입찰안.xls][입찰안.xls]_134"/>
      <sheetName val="[입찰안.xls][입찰안.xls][입찰안.xls]_132"/>
      <sheetName val="본사업"/>
      <sheetName val="총투자비"/>
      <sheetName val="조도계산서Ì_x0000_Ԁ_x0000_耀"/>
      <sheetName val="특수선일위대가"/>
      <sheetName val="적용비율"/>
      <sheetName val="[입찰안.xls][입찰안.xls][입찰안.xls]B_59"/>
      <sheetName val="실행내역서 "/>
      <sheetName val="재학생"/>
      <sheetName val="일위대가갂窹"/>
      <sheetName val="일위대가_x0000__x0000_렀"/>
      <sheetName val="일위대가耀쾑_x0000_"/>
      <sheetName val="Gian"/>
      <sheetName val="각종단가"/>
      <sheetName val="NP-총정리"/>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0_목록1"/>
      <sheetName val="[입찰안_xls][입찰안_xls][입찰안_xls]___2"/>
      <sheetName val="내역(인테리어_실내)(도급)"/>
      <sheetName val="내역(인테리어_실외)(도급)"/>
      <sheetName val="배수로집계"/>
      <sheetName val="견적비교표 (2)"/>
      <sheetName val="작성방법(지우지마세요)"/>
      <sheetName val="결재방(지우지 마세요)"/>
      <sheetName val="할증 "/>
      <sheetName val="eq_data"/>
      <sheetName val="간접비 총괄표"/>
      <sheetName val="조경수볰"/>
      <sheetName val="plan&amp;section_of勉_x0010__x0000__x0000__x0000__x0000__x0000__x0001_Ԁ_x0000__xdc00_"/>
      <sheetName val="총괄집계표"/>
      <sheetName val="전기혼잡제경⻉ⴋԯ_x0000_缀"/>
      <sheetName val="기계경비산출기준"/>
      <sheetName val="테이블"/>
      <sheetName val="공사투입계획(변경결의)19.9"/>
      <sheetName val="노무비 월별지급현황19.9"/>
      <sheetName val="갑지(외주기성)19.9"/>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단면ⲴǾ"/>
      <sheetName val="공사착공계"/>
      <sheetName val="[입찰안.xls][입찰안.xls][입찰안.xls]B_60"/>
      <sheetName val="[입찰안.xls][입찰안.xls][입찰안.xls]B_61"/>
      <sheetName val="[입찰안.xls][입찰안.xls][입찰안.xls]B_62"/>
      <sheetName val="[입찰안.xls][입찰안.xls][입찰안.xls]B_63"/>
      <sheetName val="[입찰안.xls][입찰안.xls][입찰안.xls]B_64"/>
      <sheetName val="[입찰안.xls][입찰안.xls][입찰안.xls]B_65"/>
      <sheetName val="[입찰안.xls][입찰안.xls][입찰안.xls]B_67"/>
      <sheetName val="[입찰안.xls][입찰안.xls][입찰안.xls]B_66"/>
      <sheetName val="[입찰안.xls][입찰안.xls][입찰안.xls]B_69"/>
      <sheetName val="[입찰안.xls][입찰안.xls][입찰안.xls]B_68"/>
      <sheetName val="[입찰안.xls][입찰안.xls][입찰안.xls]B_71"/>
      <sheetName val="[입찰안.xls][입찰안.xls][입찰안.xls]B_70"/>
      <sheetName val="[입찰안.xls][입찰안.xls][입찰안.xls]B_73"/>
      <sheetName val="[입찰안.xls][입찰안.xls][입찰안.xls]B_72"/>
      <sheetName val="의견양식"/>
      <sheetName val="45,46"/>
      <sheetName val="전신"/>
      <sheetName val="원본(갑지)"/>
      <sheetName val="판매시설"/>
      <sheetName val="6-1.보오링(1)"/>
      <sheetName val="[입찰안.xls][입찰안.xls][입찰안.xls]_103"/>
      <sheetName val="[입찰안.xls][입찰안.xls][입찰안.xls]B_79"/>
      <sheetName val="[입찰안.xls][입찰안.xls][입찰안.xls]B_80"/>
      <sheetName val="[입찰안.xls][입찰안.xls][입찰안.xls]B_74"/>
      <sheetName val="[입찰안.xls][입찰안.xls][입찰안.xls]B_75"/>
      <sheetName val="[입찰안.xls][입찰안.xls][입찰안.xls]B_77"/>
      <sheetName val="[입찰안.xls][입찰안.xls][입찰안.xls]B_78"/>
      <sheetName val="[입찰안.xls][입찰안.xls][입찰안.xls]B_76"/>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입찰안.xls][입찰안.xls][입찰안.xls]_100"/>
      <sheetName val="[입찰안.xls][입찰안.xls][입찰안.xls]B_99"/>
      <sheetName val="[입찰안.xls][입찰안.xls][입찰안.xls]_101"/>
      <sheetName val="[입찰안.xls][입찰안.xls][입찰안.xls]_102"/>
      <sheetName val="O＆P"/>
      <sheetName val="조경내역서"/>
      <sheetName val="BOQ"/>
      <sheetName val="1.R18 BF"/>
      <sheetName val="A"/>
      <sheetName val="G"/>
      <sheetName val="F-B"/>
      <sheetName val="H-J"/>
      <sheetName val="6.External works-R18"/>
      <sheetName val="직접뀀鞖_"/>
      <sheetName val="Bill 01 - CTN"/>
      <sheetName val="TEMP"/>
      <sheetName val="cov-estimate"/>
      <sheetName val="BMS"/>
      <sheetName val="入力作成表"/>
      <sheetName val="CHITIET VL-NC-TT1p"/>
      <sheetName val="Project Infor"/>
      <sheetName val="Data input"/>
      <sheetName val="_입찰안.xls_직접뀀鞖_"/>
      <sheetName val="_입찰안.xls__입찰안.xls_직접뀀鞖_"/>
      <sheetName val="설명"/>
      <sheetName val="일위대가목록(ems)"/>
      <sheetName val="노.표-조"/>
      <sheetName val="1-7(재가공내역)"/>
      <sheetName val="[입찰안.xls][입찰안.xls][입찰안.xls]_104"/>
      <sheetName val="결재_x005f_x0000_"/>
      <sheetName val="중기가격"/>
      <sheetName val="Btra"/>
      <sheetName val="bang TH"/>
      <sheetName val="MATRLDATA"/>
      <sheetName val="수량산출서집계("/>
      <sheetName val="Requirement(Work Crew)"/>
      <sheetName val="수량산출서집´"/>
      <sheetName val="[입찰안.xls][입찰안.xls][입찰안.xls]_105"/>
      <sheetName val="[입찰안.xls][입찰안.xls][입찰안.xls]_107"/>
      <sheetName val="[입찰안.xls][입찰안.xls][입찰안.xls]_106"/>
      <sheetName val="[입찰안.xls][입찰안.xls][입찰안.xls]_108"/>
      <sheetName val="[입찰안.xls][입찰안.xls][입찰안.xls]_112"/>
      <sheetName val="[입찰안.xls][입찰안.xls][입찰안.xls]_110"/>
      <sheetName val="[입찰안.xls][입찰안.xls][입찰안.xls]_109"/>
      <sheetName val="[입찰안.xls][입찰안.xls][입찰안.xls]_111"/>
      <sheetName val="[입찰안.xls][입찰안.xls][입찰안.xls]_113"/>
      <sheetName val="[입찰안.xls][입찰안.xls][입찰안.xls]_115"/>
      <sheetName val="[입찰안.xls][입찰안.xls][입찰안.xls]_117"/>
      <sheetName val="[입찰안.xls][입찰안.xls][입찰안.xls]_116"/>
      <sheetName val="[입찰안.xls][입찰안.xls][입찰안.xls]_114"/>
      <sheetName val="집계장(뀀ﰡ 縞悧縳"/>
      <sheetName val="집계장(뀀ﰡ_x0000_䀰"/>
      <sheetName val="장_x0000__x0000_Ԁ"/>
      <sheetName val="[입찰안.xls][입찰안.xls][입찰안.xls]_118"/>
      <sheetName val="[입찰안.xls][입찰안.xls][입찰안.xls]_121"/>
      <sheetName val="[입찰안.xls][입찰안.xls][입찰안.xls]_120"/>
      <sheetName val="[입찰안.xls][입찰안.xls][입찰안.xls]_119"/>
      <sheetName val="[입찰안.xls][입찰안.xls][입찰안.xls]_123"/>
      <sheetName val="[입찰안.xls][입찰안.xls][입찰안.xls]_122"/>
      <sheetName val="[입찰안.xls][입찰안.xls][입찰안.xls]_124"/>
      <sheetName val="[입찰안.xls][입찰안.xls][입찰안.xls]_126"/>
      <sheetName val="[입찰안.xls][입찰안.xls][입찰안.xls]_125"/>
      <sheetName val="[입찰안.xls][입찰안.xls][입찰안.xls]_127"/>
      <sheetName val="[입찰안.xls][입찰안.xls][입찰안.xls]_130"/>
      <sheetName val="[입찰안.xls][입찰안.xls][입찰안.xls]_128"/>
      <sheetName val="[입찰안.xls][입찰안.xls][입찰안.xls]_129"/>
      <sheetName val="[입찰안.xls][입찰안.xls][입찰안.xls]_131"/>
      <sheetName val="I_설계조"/>
      <sheetName val="조도계산서_(도서"/>
      <sheetName val="대"/>
      <sheetName val="결재"/>
      <sheetName val="직접뀀鞖/"/>
      <sheetName val="7_산출(⠀榅弁䘿"/>
      <sheetName val="코"/>
      <sheetName val="공량·"/>
      <sheetName val="[입찰안.xls]직접뀀鞖/"/>
      <sheetName val="3련_BÈ_x0000_"/>
      <sheetName val="[입찰안.xls][입찰안.xls][입찰안.xls]___4"/>
      <sheetName val="0001new"/>
      <sheetName val="조달단가"/>
      <sheetName val="노임단가(일반)"/>
      <sheetName val="Mc1"/>
      <sheetName val="영창26"/>
      <sheetName val="기계경비시간당손료목록"/>
      <sheetName val="[입찰안.xls][입찰안.xls][입찰안.xls]_136"/>
      <sheetName val="[입찰안.xls][입찰안.xls][입찰안.xls]_135"/>
      <sheetName val="[입찰안.xls][입찰안.xls][입찰안.xls]_138"/>
      <sheetName val="[입찰안.xls][입찰안.xls][입찰안.xls]_137"/>
      <sheetName val="[입찰안.xls][입찰안.xls][입찰안.xls]_139"/>
      <sheetName val="[입찰안.xls][입찰안.xls][입찰안.xls]_140"/>
      <sheetName val="[입찰안.xls][입찰안.xls][입찰안.xls]_141"/>
      <sheetName val="[입찰안.xls][입찰안.xls][입찰안.xls]_147"/>
      <sheetName val="[입찰안.xls][입찰안.xls][입찰안.xls]_148"/>
      <sheetName val="[입찰안.xls][입찰안.xls][입찰안.xls]_149"/>
      <sheetName val="[입찰안.xls][입찰안.xls][입찰안.xls]_142"/>
      <sheetName val="[입찰안.xls][입찰안.xls][입찰안.xls]_143"/>
      <sheetName val="[입찰안.xls][입찰안.xls][입찰안.xls]_144"/>
      <sheetName val="Phan tho"/>
      <sheetName val="Data-year2001i"/>
      <sheetName val="Tien Thuong"/>
      <sheetName val="NC XL 6T cuoi 01 CTy"/>
      <sheetName val="Data -6T dau"/>
      <sheetName val="Cong 6T"/>
      <sheetName val="Data_Store"/>
      <sheetName val="Master"/>
      <sheetName val="KC-moi"/>
      <sheetName val="SUMMARY"/>
      <sheetName val="XL4Poppy"/>
      <sheetName val="KH-Q1,Q2,01"/>
      <sheetName val="[입찰안.xls][입찰안.xls][입찰안.xls]_146"/>
      <sheetName val="[입찰안.xls][입찰안.xls][입찰안.xls]_145"/>
      <sheetName val="[입찰안.xls][입찰안.xls][입찰안.xls]_201"/>
      <sheetName val="[입찰안.xls][입찰안.xls][입찰안.xls]_150"/>
      <sheetName val="[입찰안.xls][입찰안.xls][입찰안.xls]_154"/>
      <sheetName val="[입찰안.xls][입찰안.xls][입찰안.xls]_155"/>
      <sheetName val="[입찰안.xls][입찰안.xls][입찰안.xls]_151"/>
      <sheetName val="[입찰안.xls][입찰안.xls][입찰안.xls]_152"/>
      <sheetName val="[입찰안.xls][입찰안.xls][입찰안.xls]_153"/>
      <sheetName val="[입찰안.xls][입찰안.xls][입찰안.xls]_156"/>
      <sheetName val="[입찰안.xls][입찰안.xls][입찰안.xls]_158"/>
      <sheetName val="[입찰안.xls][입찰안.xls][입찰안.xls]_159"/>
      <sheetName val="[입찰안.xls][입찰안.xls][입찰안.xls]_157"/>
      <sheetName val="[입찰안.xls][입찰안.xls][입찰안.xls]_160"/>
      <sheetName val="[입찰안.xls][입찰안.xls][입찰안.xls]_161"/>
      <sheetName val="[입찰안.xls][입찰안.xls][입찰안.xls]_162"/>
      <sheetName val="[입찰안.xls][입찰안.xls][입찰안.xls]_163"/>
      <sheetName val="[입찰안.xls][입찰안.xls][입찰안.xls]_169"/>
      <sheetName val="[입찰안.xls][입찰안.xls][입찰안.xls]_171"/>
      <sheetName val="[입찰안.xls][입찰안.xls][입찰안.xls]_164"/>
      <sheetName val="[입찰안.xls][입찰안.xls][입찰안.xls]_165"/>
      <sheetName val="[입찰안.xls][입찰안.xls][입찰안.xls]_167"/>
      <sheetName val="[입찰안.xls][입찰안.xls][입찰안.xls]_168"/>
      <sheetName val="[입찰안.xls][입찰안.xls][입찰안.xls]_166"/>
      <sheetName val="[입찰안.xls][입찰안.xls][입찰안.xls]_170"/>
      <sheetName val="[입찰안.xls][입찰안.xls][입찰안.xls]_172"/>
      <sheetName val="[입찰안.xls][입찰안.xls][입찰안.xls]_173"/>
      <sheetName val="사  업  비  수  지  예  산  서"/>
      <sheetName val="일위대가(집계刀"/>
      <sheetName val="본실행경비"/>
      <sheetName val="일위대가ꤥ"/>
      <sheetName val="교대(A1-A2)"/>
      <sheetName val="Sheet15"/>
      <sheetName val="AS접수관리"/>
      <sheetName val="design_c_x0000__x0000_Ȑꙭî_x0000_"/>
      <sheetName val="내역서(삼호)"/>
      <sheetName val="[입찰안.xls][입찰안.xls][입찰안.xls]_191"/>
      <sheetName val="[입찰안.xls][입찰안.xls][입찰안.xls]_193"/>
      <sheetName val="[입찰안.xls][입찰안.xls][입찰안.xls]_192"/>
      <sheetName val="[입찰안.xls][입찰안.xls][입찰안.xls]_177"/>
      <sheetName val="[입찰안.xls][입찰안.xls][입찰안.xls]_179"/>
      <sheetName val="[입찰안.xls][입찰안.xls][입찰안.xls]_178"/>
      <sheetName val="[입찰안.xls][입찰안.xls][입찰안.xls]_175"/>
      <sheetName val="[입찰안.xls][입찰안.xls][입찰안.xls]_174"/>
      <sheetName val="[입찰안.xls][입찰안.xls][입찰안.xls]_176"/>
      <sheetName val="[입찰안.xls][입찰안.xls][입찰안.xls]_182"/>
      <sheetName val="[입찰안.xls][입찰안.xls][입찰안.xls]_180"/>
      <sheetName val="[입찰안.xls][입찰안.xls][입찰안.xls]_183"/>
      <sheetName val="[입찰안.xls][입찰안.xls][입찰안.xls]_185"/>
      <sheetName val="[입찰안.xls][입찰안.xls][입찰안.xls]_181"/>
      <sheetName val="[입찰안.xls][입찰안.xls][입찰안.xls]_186"/>
      <sheetName val="[입찰안.xls][입찰안.xls][입찰안.xls]_184"/>
      <sheetName val="[입찰안.xls][입찰안.xls][입찰안.xls]_188"/>
      <sheetName val="[입찰안.xls][입찰안.xls][입찰안.xls]_190"/>
      <sheetName val="[입찰안.xls][입찰안.xls][입찰안.xls]_187"/>
      <sheetName val="[입찰안.xls][입찰안.xls][입찰안.xls]_189"/>
      <sheetName val="정리계槜〩_x0000__x0000_８"/>
      <sheetName val="노임변ᡆ콞"/>
      <sheetName val="표준차도부연장집계-ASP"/>
      <sheetName val="[입찰안.xls][입찰안.xls][입찰안.xls]_195"/>
      <sheetName val="[입찰안.xls][입찰안.xls][입찰안.xls]_194"/>
      <sheetName val="[입찰안.xls][입찰안.xls][입찰안.xls]_197"/>
      <sheetName val="[입찰안.xls][입찰안.xls][입찰안.xls]_196"/>
      <sheetName val="[입찰안.xls][입찰안.xls][입찰안.xls]_198"/>
      <sheetName val="[입찰안.xls][입찰안.xls][입찰안.xls]_199"/>
      <sheetName val="pile_bearing_ca怀꿟세"/>
      <sheetName val="전기혼잡제경⻉ⴋԯ"/>
      <sheetName val="원본자재"/>
      <sheetName val="예산"/>
      <sheetName val="POL6차-PIPÁ_x0000_Ԁ"/>
      <sheetName val="POL6차-PIPⶌ쌈"/>
      <sheetName val="General Data"/>
      <sheetName val="특별땅고르기"/>
      <sheetName val="휴가비,급량비"/>
      <sheetName val="수지½_x0000_"/>
      <sheetName val="경서-통신"/>
      <sheetName val="정산변경"/>
      <sheetName val="골재"/>
      <sheetName val="PL98"/>
      <sheetName val="bs"/>
      <sheetName val="BSM9601"/>
      <sheetName val="운반비(시흥)"/>
      <sheetName val="Cable임피던스"/>
      <sheetName val="[입찰안.xls][입찰안.xls][입찰안.xls]___5"/>
      <sheetName val="[입찰안.xls][입찰안.xls][입찰안.xls]___6"/>
      <sheetName val="[입찰안.xls][입찰안_xls]직접뀀鞖/"/>
      <sheetName val="[입찰안.xls][입찰안_xls][입찰안_xls]___2"/>
      <sheetName val="공기압᪬቙԰"/>
      <sheetName val="[입찰안.xls][입찰안.xls][입찰안.xls]_200"/>
      <sheetName val="정리계㑸4鉨M槜"/>
      <sheetName val="홈용접표"/>
      <sheetName val="급여대장(입력용)"/>
      <sheetName val="성명데이터"/>
      <sheetName val="전사계"/>
      <sheetName val="A LINE"/>
      <sheetName val="[입찰안.xls][입찰안.xls][입찰안.xls]_202"/>
      <sheetName val="한³_x0000__x0000_"/>
      <sheetName val="POL6차-PIPÁ"/>
      <sheetName val="구조물집계"/>
      <sheetName val="토공집계"/>
      <sheetName val="소화"/>
      <sheetName val="Sheet2 (2)"/>
      <sheetName val="새로이 설치할 정비기반시설 조서 나번 (2)"/>
      <sheetName val="_HIT__HMC_견_x0000__x0000__x0005__x0000_ꉀ펔ɠ"/>
      <sheetName val="비용"/>
      <sheetName val="공기압淀퍦"/>
      <sheetName val="조도계산서Ì"/>
      <sheetName val="plan&amp;section_of勉_x0010_"/>
      <sheetName val="リスト"/>
      <sheetName val="절대지우지말것"/>
      <sheetName val="1안98Billing"/>
      <sheetName val="공사직종별노임"/>
      <sheetName val="신우"/>
      <sheetName val="집계장(Â_x0000_蠀1_x0000__x0000_"/>
      <sheetName val="매각(6)"/>
      <sheetName val="노원열병합__건축공사기성내역_x0000_"/>
      <sheetName val="[입찰안.xls][입찰안.xls][입찰안.xls]_255"/>
      <sheetName val="[입찰안.xls][입찰안.xls][입찰안.xls]_258"/>
      <sheetName val="[입찰안.xls][입찰안.xls][입찰안.xls]_256"/>
      <sheetName val="[입찰안.xls][입찰안.xls][입찰안.xls]_216"/>
      <sheetName val="[입찰안.xls][입찰안.xls][입찰안.xls]_215"/>
      <sheetName val="[입찰안.xls][입찰안.xls][입찰안.xls]_203"/>
      <sheetName val="[입찰안.xls][입찰안.xls][입찰안.xls]_204"/>
      <sheetName val="[입찰안.xls][입찰안.xls][입찰안.xls]_205"/>
      <sheetName val="[입찰안.xls][입찰안.xls][입찰안.xls]_206"/>
      <sheetName val="[입찰안.xls][입찰안.xls][입찰안.xls]_207"/>
      <sheetName val="[입찰안.xls][입찰안.xls][입찰안.xls]_212"/>
      <sheetName val="[입찰안.xls][입찰안.xls][입찰안.xls]_213"/>
      <sheetName val="[입찰안.xls][입찰안.xls][입찰안.xls]_208"/>
      <sheetName val="[입찰안.xls][입찰안.xls][입찰안.xls]_209"/>
      <sheetName val="[입찰안.xls][입찰안.xls][입찰안.xls]_210"/>
      <sheetName val="[입찰안.xls][입찰안.xls][입찰안.xls]_211"/>
      <sheetName val="[입찰안.xls][입찰안.xls][입찰안.xls]_214"/>
      <sheetName val="[입찰안.xls][입찰안.xls][입찰안.xls]_219"/>
      <sheetName val="[입찰안.xls][입찰안.xls][입찰안.xls]_222"/>
      <sheetName val="[입찰안.xls][입찰안.xls][입찰안.xls]_220"/>
      <sheetName val="[입찰안.xls][입찰안.xls][입찰안.xls]_217"/>
      <sheetName val="[입찰안.xls][입찰안.xls][입찰안.xls]_218"/>
      <sheetName val="[입찰안.xls][입찰안.xls][입찰안.xls]_223"/>
      <sheetName val="[입찰안.xls][입찰안.xls][입찰안.xls]_224"/>
      <sheetName val="[입찰안.xls][입찰안.xls][입찰안.xls]_221"/>
      <sheetName val="[입찰안.xls][입찰안.xls][입찰안.xls]_225"/>
      <sheetName val="[입찰안.xls][입찰안.xls][입찰안.xls]_227"/>
      <sheetName val="[입찰안.xls][입찰안.xls][입찰안.xls]_226"/>
      <sheetName val="[입찰안.xls][입찰안.xls][입찰안.xls]_228"/>
      <sheetName val="[입찰안.xls][입찰안.xls][입찰안.xls]_229"/>
      <sheetName val="[입찰안.xls][입찰안.xls][입찰안.xls]_230"/>
      <sheetName val="[입찰안.xls][입찰안.xls][입찰안.xls]_234"/>
      <sheetName val="[입찰안.xls][입찰안.xls][입찰안.xls]_232"/>
      <sheetName val="[입찰안.xls][입찰안.xls][입찰안.xls]_231"/>
      <sheetName val="[입찰안.xls][입찰안.xls][입찰안.xls]_233"/>
      <sheetName val="[입찰안.xls][입찰안.xls][입찰안.xls]_235"/>
      <sheetName val="[입찰안.xls][입찰안.xls][입찰안.xls]_236"/>
      <sheetName val="정리계_x0000__x0000__x0005__x0000_앀"/>
      <sheetName val="정리계_x0000__x0000__x0005__x0000__xde00_"/>
      <sheetName val="정리계_x0000__x0000__x0005__x0000_"/>
      <sheetName val="[입찰안.xls][입찰안.xls][입찰안.xls]_241"/>
      <sheetName val="[입찰안.xls][입찰안.xls][입찰안.xls]_238"/>
      <sheetName val="[입찰안.xls][입찰안.xls][입찰안.xls]_237"/>
      <sheetName val="[입찰안.xls][입찰안.xls][입찰안.xls]_239"/>
      <sheetName val="[입찰안.xls][입찰안.xls][입찰안.xls]_240"/>
      <sheetName val="[입찰안.xls][입찰안.xls][입찰안.xls]_242"/>
      <sheetName val="[입찰안.xls][입찰안.xls][입찰안.xls]_243"/>
      <sheetName val="[입찰안.xls][입찰안.xls][입찰안.xls]_244"/>
      <sheetName val="[입찰안.xls][입찰안.xls][입찰안.xls]_252"/>
      <sheetName val="[입찰안.xls][입찰안.xls][입찰안.xls]_245"/>
      <sheetName val="[입찰안.xls][입찰안.xls][입찰안.xls]_249"/>
      <sheetName val="[입찰안.xls][입찰안.xls][입찰안.xls]_246"/>
      <sheetName val="[입찰안.xls][입찰안.xls][입찰안.xls]_247"/>
      <sheetName val="[입찰안.xls][입찰안.xls][입찰안.xls]_248"/>
      <sheetName val="[입찰안.xls][입찰안.xls][입찰안.xls]_250"/>
      <sheetName val="[입찰안.xls][입찰안.xls][입찰안.xls]_251"/>
      <sheetName val="[입찰안.xls][입찰안.xls][입찰안.xls]_253"/>
      <sheetName val="[입찰안.xls][입찰안.xls][입찰안.xls]_254"/>
      <sheetName val="표준항목"/>
      <sheetName val="stability_xdc00_䘢䠂檱䠛檳"/>
      <sheetName val="[입찰안.xls][입찰안.xls][입찰안.xls]_265"/>
      <sheetName val="[입찰안.xls][입찰안.xls][입찰안.xls]_267"/>
      <sheetName val="[입찰안.xls][입찰안.xls][입찰안.xls]_257"/>
      <sheetName val="[입찰안.xls][입찰안.xls][입찰안.xls]_259"/>
      <sheetName val="[입찰안.xls][입찰안.xls][입찰안.xls]_260"/>
      <sheetName val="[입찰안.xls][입찰안.xls][입찰안.xls]_261"/>
      <sheetName val="[입찰안.xls][입찰안.xls][입찰안.xls]_262"/>
      <sheetName val="[입찰안.xls][입찰안.xls][입찰안.xls]_263"/>
      <sheetName val="[입찰안.xls][입찰안.xls][입찰안.xls]_264"/>
      <sheetName val="[입찰안.xls][입찰안.xls][입찰안.xls]_268"/>
      <sheetName val="내역_ver1_"/>
      <sheetName val="내역_ver1_뀀"/>
      <sheetName val="토공수량산출"/>
      <sheetName val="토적계산서"/>
      <sheetName val="54಺潭"/>
      <sheetName val="자가"/>
      <sheetName val="600(3)a"/>
      <sheetName val="서울대규장각(가시설흙막이)"/>
      <sheetName val="주소"/>
      <sheetName val="판"/>
      <sheetName val="[입찰안.xls][입찰안.xls][입찰안.xls]_266"/>
      <sheetName val="금강견적"/>
      <sheetName val="[입찰안.xls][입찰안.xls][입찰안.xls]_272"/>
      <sheetName val="[입찰안.xls][입찰안.xls][입찰안.xls]_274"/>
      <sheetName val="[입찰안.xls][입찰안.xls][입찰안.xls]_273"/>
      <sheetName val="[입찰안.xls][입찰안.xls][입찰안.xls]_269"/>
      <sheetName val="[입찰안.xls][입찰안.xls][입찰안.xls]_271"/>
      <sheetName val="[입찰안.xls][입찰안.xls][입찰안.xls]_270"/>
      <sheetName val="전신환매도율"/>
      <sheetName val="공량산출근거서"/>
      <sheetName val="401"/>
      <sheetName val="[입찰안.xls][입찰안.xls][입찰안.xls]___7"/>
      <sheetName val="[입찰안.xls][입찰안_xls][입찰안_xls]___3"/>
      <sheetName val="[입찰안.xls][입찰안.xls][입찰안_xls]___2"/>
      <sheetName val="인건비(환율)"/>
      <sheetName val="기계경비"/>
      <sheetName val="콘크리트"/>
      <sheetName val="[입찰안.xls][입찰안.xls][입찰안.xls]_317"/>
      <sheetName val="[입찰안.xls][입찰안.xls][입찰안.xls]_318"/>
      <sheetName val="[입찰안.xls][입찰안.xls][입찰안.xls]_276"/>
      <sheetName val="[입찰안.xls][입찰안.xls][입찰안.xls]_275"/>
      <sheetName val="[입찰안.xls][입찰안.xls][입찰안.xls]_279"/>
      <sheetName val="[입찰안.xls][입찰안.xls][입찰안.xls]_277"/>
      <sheetName val="[입찰안.xls][입찰안.xls][입찰안.xls]_278"/>
      <sheetName val="[입찰안.xls][입찰안.xls][입찰안.xls]_534"/>
      <sheetName val="[입찰안.xls][입찰안.xls][입찰안.xls]_298"/>
      <sheetName val="[입찰안.xls][입찰안.xls][입찰안.xls]_313"/>
      <sheetName val="[입찰안.xls][입찰안.xls][입찰안.xls]_315"/>
      <sheetName val="[입찰안.xls][입찰안.xls][입찰안.xls]_281"/>
      <sheetName val="[입찰안_xls][입찰안_xls][입찰안_xls]B_17"/>
      <sheetName val="[입찰안_xls][입찰안_xls][입찰안_xls]B__5"/>
      <sheetName val="[입찰안_xls][입찰안_xls][입찰안_xls]B__8"/>
      <sheetName val="[입찰안_xls][입찰안_xls][입찰안_xls]B__6"/>
      <sheetName val="[입찰안_xls][입찰안_xls][입찰안_xls]B_23"/>
      <sheetName val="[입찰안_xls][입찰안_xls][입찰안_xls]B__7"/>
      <sheetName val="[입찰안_xls][입찰안_xls][입찰안_xls]B__9"/>
      <sheetName val="[입찰안_xls][입찰안_xls][입찰안_xls]B_10"/>
      <sheetName val="[입찰안_xls][입찰안_xls][입찰안_xls]B_11"/>
      <sheetName val="[입찰안_xls][입찰안_xls][입찰안_xls]B_12"/>
      <sheetName val="[입찰안_xls][입찰안_xls][입찰안_xls]B_13"/>
      <sheetName val="[입찰안_xls][입찰안_xls][입찰안_xls]B_14"/>
      <sheetName val="[입찰안_xls][입찰안_xls][입찰안_xls]B_15"/>
      <sheetName val="[입찰안_xls][입찰안_xls][입찰안_xls]B_16"/>
      <sheetName val="[입찰안_xls][입찰안_xls][입찰안_xls]B_18"/>
      <sheetName val="[입찰안_xls][입찰안_xls][입찰안_xls]B_19"/>
      <sheetName val="[입찰안_xls][입찰안_xls][입찰안_xls]B_20"/>
      <sheetName val="[입찰안_xls][입찰안_xls][입찰안_xls]B_21"/>
      <sheetName val="[입찰안_xls][입찰안_xls][입찰안_xls]B_22"/>
      <sheetName val="[입찰안_xls][입찰안_xls][입찰안_xls]B_25"/>
      <sheetName val="[입찰안_xls][입찰안_xls][입찰안_xls]B_24"/>
      <sheetName val="[입찰안_xls][입찰안_xls][입찰안_xls]B_26"/>
      <sheetName val="[입찰안_xls][입찰안_xls][입찰안_xls]B_27"/>
      <sheetName val="[입찰안.xls][입찰안.xls][입찰안.xls]_283"/>
      <sheetName val="[입찰안.xls][입찰안.xls][입찰안.xls]_280"/>
      <sheetName val="[입찰안.xls][입찰안.xls][입찰안.xls]_282"/>
      <sheetName val="C_DATA"/>
      <sheetName val="원도_x0000_"/>
      <sheetName val="공통உ"/>
      <sheetName val="[입찰안.xls][입찰안.xls][입찰안.xls]_284"/>
      <sheetName val="[입찰안.xls][입찰안.xls][입찰안.xls]_291"/>
      <sheetName val="[입찰안.xls][입찰안.xls][입찰안.xls]_290"/>
      <sheetName val="[입찰안.xls][입찰안.xls][입찰안.xls]_292"/>
      <sheetName val="[입찰안.xls][입찰안.xls][입찰안.xls]_285"/>
      <sheetName val="[입찰안.xls][입찰안.xls][입찰안.xls]_288"/>
      <sheetName val="[입찰안.xls][입찰안.xls][입찰안.xls]_287"/>
      <sheetName val="[입찰안.xls][입찰안.xls][입찰안.xls]_286"/>
      <sheetName val="[입찰안.xls][입찰안.xls][입찰안.xls]_289"/>
      <sheetName val="[입찰안.xls][입찰안.xls][입찰안.xls]_293"/>
      <sheetName val="[입찰안.xls][입찰안.xls][입찰안.xls]_294"/>
      <sheetName val="[입찰안.xls][입찰안.xls][입찰안.xls]_295"/>
      <sheetName val="[입찰안.xls][입찰안.xls][입찰안.xls]_297"/>
      <sheetName val="건濐"/>
      <sheetName val="[입찰안.xls][입찰안.xls][입찰안.xls]_296"/>
      <sheetName val="[입찰안.xls][입찰안.xls][입찰안.xls]_307"/>
      <sheetName val="[입찰안.xls][입찰안.xls][입찰안.xls]_311"/>
      <sheetName val="[입찰안.xls][입찰안.xls][입찰안.xls]_299"/>
      <sheetName val="[입찰안.xls][입찰안.xls][입찰안.xls]_305"/>
      <sheetName val="[입찰안.xls][입찰안.xls][입찰안.xls]_301"/>
      <sheetName val="[입찰안.xls][입찰안.xls][입찰안.xls]_302"/>
      <sheetName val="[입찰안.xls][입찰안.xls][입찰안.xls]_300"/>
      <sheetName val="[입찰안.xls][입찰안.xls][입찰안.xls]_303"/>
      <sheetName val="[입찰안.xls][입찰안.xls][입찰안.xls]_304"/>
      <sheetName val="[입찰안.xls][입찰안.xls][입찰안.xls]_306"/>
      <sheetName val="[입찰안.xls][입찰안.xls][입찰안.xls]_308"/>
      <sheetName val="[입찰안.xls][입찰안.xls][입찰안.xls]_309"/>
      <sheetName val="[입찰안.xls][입찰안.xls][입찰안.xls]_310"/>
      <sheetName val="[입찰안.xls][입찰안.xls][입찰안.xls]_316"/>
      <sheetName val="[입찰안.xls][입찰안.xls][입찰안.xls]_312"/>
      <sheetName val="[입찰안.xls][입찰안.xls][입찰안.xls]_314"/>
      <sheetName val="배수개거재"/>
      <sheetName val="[입찰안.xls][입찰안.xls][입찰안.xls]_535"/>
      <sheetName val="[입찰안.xls][입찰안.xls][입찰안.xls]_319"/>
      <sheetName val="[입찰안.xls][입찰안.xls][입찰안.xls]_320"/>
      <sheetName val="토공분배표"/>
      <sheetName val="RD제품개발투자비(매가)"/>
      <sheetName val="VL"/>
      <sheetName val="정리계槜〽_x0000__x0000_ｐ"/>
      <sheetName val="3련_B胔Ẩ"/>
      <sheetName val="3련_B˔_x0000_"/>
      <sheetName val="3련_B㷔₼"/>
      <sheetName val="3련_B㷔嚼"/>
      <sheetName val="6__안전관_x0000__x0000_"/>
      <sheetName val="SORCE1"/>
      <sheetName val="엔지니어링"/>
      <sheetName val="직접ఀ핧蠀兿"/>
      <sheetName val="[입찰안.xls][입찰안.xls][입찰안.xls]_321"/>
      <sheetName val="[입찰안.xls][입찰안.xls][입찰안.xls]_325"/>
      <sheetName val="[입찰안.xls][입찰안.xls][입찰안.xls]_324"/>
      <sheetName val="[입찰안.xls][입찰안.xls][입찰안.xls]_322"/>
      <sheetName val="[입찰안.xls][입찰안.xls][입찰안.xls]_323"/>
      <sheetName val="[입찰안.xls][입찰안.xls][입찰안.xls]_327"/>
      <sheetName val="[입찰안.xls][입찰안.xls][입찰안.xls]_326"/>
      <sheetName val="[입찰안.xls][입찰안.xls][입찰안.xls]_328"/>
      <sheetName val="[입찰안.xls][입찰안.xls][입찰안.xls]_329"/>
      <sheetName val="[입찰안.xls][입찰안.xls][입찰안.xls]_417"/>
      <sheetName val="[입찰안.xls][입찰안.xls][입찰안.xls]_414"/>
      <sheetName val="[입찰안.xls][입찰안.xls][입찰안.xls]_412"/>
      <sheetName val="[입찰안.xls][입찰안.xls][입찰안.xls]_360"/>
      <sheetName val="[입찰안.xls][입찰안.xls][입찰안.xls]_361"/>
      <sheetName val="[입찰안.xls][입찰안.xls][입찰안.xls]_330"/>
      <sheetName val="[입찰안.xls][입찰안.xls][입찰안.xls]_334"/>
      <sheetName val="[입찰안.xls][입찰안.xls][입찰안.xls]_333"/>
      <sheetName val="[입찰안.xls][입찰안.xls][입찰안.xls]_331"/>
      <sheetName val="[입찰안.xls][입찰안.xls][입찰안.xls]_332"/>
      <sheetName val="[입찰안.xls][입찰안.xls][입찰안.xls]_336"/>
      <sheetName val="[입찰안.xls][입찰안.xls][입찰안.xls]_335"/>
      <sheetName val="[입찰안.xls][입찰안.xls][입찰안.xls]_343"/>
      <sheetName val="[입찰안.xls][입찰안.xls][입찰안.xls]_342"/>
      <sheetName val="[입찰안.xls][입찰안.xls][입찰안.xls]_344"/>
      <sheetName val="[입찰안.xls][입찰안.xls][입찰안.xls]_338"/>
      <sheetName val="[입찰안.xls][입찰안.xls][입찰안.xls]_339"/>
      <sheetName val="[입찰안.xls][입찰안.xls][입찰안.xls]_337"/>
      <sheetName val="[입찰안.xls][입찰안.xls][입찰안.xls]_340"/>
      <sheetName val="[입찰안.xls][입찰안.xls][입찰안.xls]_341"/>
      <sheetName val="[입찰안.xls][입찰안.xls][입찰안.xls]_346"/>
      <sheetName val="[입찰안.xls][입찰안.xls][입찰안.xls]_345"/>
      <sheetName val="[입찰안.xls][입찰안.xls][입찰안.xls]_347"/>
      <sheetName val="[입찰안.xls][입찰안.xls][입찰안.xls]_348"/>
      <sheetName val="[입찰안.xls][입찰안.xls][입찰안.xls]_351"/>
      <sheetName val="[입찰안.xls][입찰안.xls][입찰안.xls]_350"/>
      <sheetName val="[입찰안.xls][입찰안.xls][입찰안.xls]_349"/>
      <sheetName val="[입찰안.xls][입찰안.xls][입찰안.xls]_354"/>
      <sheetName val="[입찰안.xls][입찰안.xls][입찰안.xls]_352"/>
      <sheetName val="[입찰안.xls][입찰안.xls][입찰안.xls]_353"/>
      <sheetName val="[입찰안.xls][입찰안.xls][입찰안.xls]_357"/>
      <sheetName val="[입찰안.xls][입찰안.xls][입찰안.xls]_355"/>
      <sheetName val="[입찰안.xls][입찰안.xls][입찰안.xls]_356"/>
      <sheetName val="[입찰안.xls][입찰안.xls][입찰안.xls]_358"/>
      <sheetName val="[입찰안.xls][입찰안.xls][입찰안.xls]_359"/>
      <sheetName val="[입찰안.xls][입찰안.xls][입찰안.xls]_362"/>
      <sheetName val="[입찰안.xls][입찰안.xls][입찰안.xls]_408"/>
      <sheetName val="[입찰안.xls][입찰안.xls][입찰안.xls]_363"/>
      <sheetName val="[입찰안.xls][입찰안.xls][입찰안.xls]_376"/>
      <sheetName val="[입찰안.xls][입찰안.xls][입찰안.xls]_366"/>
      <sheetName val="[입찰안.xls][입찰안.xls][입찰안.xls]_364"/>
      <sheetName val="[입찰안.xls][입찰안.xls][입찰안.xls]_365"/>
      <sheetName val="[입찰안.xls][입찰안.xls][입찰안.xls]_372"/>
      <sheetName val="[입찰안.xls][입찰안.xls][입찰안.xls]_369"/>
      <sheetName val="[입찰안.xls][입찰안.xls][입찰안.xls]_370"/>
      <sheetName val="[입찰안.xls][입찰안.xls][입찰안.xls]_367"/>
      <sheetName val="[입찰안.xls][입찰안.xls][입찰안.xls]_368"/>
      <sheetName val="[입찰안.xls][입찰안.xls][입찰안.xls]_371"/>
      <sheetName val="[입찰안.xls][입찰안.xls][입찰안.xls]_375"/>
      <sheetName val="[입찰안.xls][입찰안.xls][입찰안.xls]_374"/>
      <sheetName val="[입찰안.xls][입찰안.xls][입찰안.xls]_373"/>
      <sheetName val="[입찰안.xls][입찰안.xls][입찰안.xls]_378"/>
      <sheetName val="[입찰안.xls][입찰안.xls][입찰안.xls]_377"/>
      <sheetName val="[입찰안.xls][입찰안.xls][입찰안.xls]_379"/>
      <sheetName val="[입찰안.xls][입찰안.xls][입찰안.xls]_384"/>
      <sheetName val="[입찰안.xls][입찰안.xls][입찰안.xls]_380"/>
      <sheetName val="[입찰안.xls][입찰안.xls][입찰안.xls]_391"/>
      <sheetName val="[입찰안.xls][입찰안.xls][입찰안.xls]_395"/>
      <sheetName val="[입찰안.xls][입찰안.xls][입찰안.xls]_381"/>
      <sheetName val="[입찰안.xls][입찰안.xls][입찰안.xls]_382"/>
      <sheetName val="[입찰안.xls][입찰안.xls][입찰안.xls]_383"/>
      <sheetName val="[입찰안.xls][입찰안.xls][입찰안.xls]_386"/>
      <sheetName val="[입찰안.xls][입찰안.xls][입찰안.xls]_387"/>
      <sheetName val="[입찰안.xls][입찰안.xls][입찰안.xls]_385"/>
      <sheetName val="[입찰안.xls][입찰안.xls][입찰안.xls]_396"/>
      <sheetName val="[입찰안.xls][입찰안.xls][입찰안.xls]_388"/>
      <sheetName val="[입찰안.xls][입찰안.xls][입찰안.xls]_389"/>
      <sheetName val="[입찰안.xls][입찰안.xls][입찰안.xls]_390"/>
      <sheetName val="[입찰안.xls][입찰안.xls][입찰안.xls]_392"/>
      <sheetName val="[입찰안.xls][입찰안.xls][입찰안.xls]_393"/>
      <sheetName val="[입찰안.xls][입찰안.xls][입찰안.xls]_394"/>
      <sheetName val="[입찰안.xls][입찰안.xls][입찰안.xls]_399"/>
      <sheetName val="[입찰안.xls][입찰안.xls][입찰안.xls]_401"/>
      <sheetName val="[입찰안.xls][입찰안.xls][입찰안.xls]_397"/>
      <sheetName val="[입찰안.xls][입찰안.xls][입찰안.xls]_398"/>
      <sheetName val="[입찰안.xls][입찰안.xls][입찰안.xls]_400"/>
      <sheetName val="[입찰안.xls][입찰안.xls][입찰안.xls]_405"/>
      <sheetName val="[입찰안.xls][입찰안.xls][입찰안.xls]_402"/>
      <sheetName val="[입찰안.xls][입찰안.xls][입찰안.xls]_406"/>
      <sheetName val="[입찰안.xls][입찰안.xls][입찰안.xls]_403"/>
      <sheetName val="[입찰안.xls][입찰안.xls][입찰안.xls]_404"/>
      <sheetName val="[입찰안.xls][입찰안.xls][입찰안.xls]_407"/>
      <sheetName val="[입찰안.xls][입찰안.xls][입찰안.xls]_409"/>
      <sheetName val="[입찰안.xls][입찰안.xls][입찰안.xls]_410"/>
      <sheetName val="[입찰안.xls][입찰안.xls][입찰안.xls]_411"/>
      <sheetName val="[입찰안.xls][입찰안.xls][입찰안.xls]_413"/>
      <sheetName val="[입찰안.xls][입찰안.xls][입찰안.xls]_415"/>
      <sheetName val="[입찰안.xls][입찰안.xls][입찰안.xls]_418"/>
      <sheetName val="[입찰안.xls][입찰안.xls][입찰안.xls]_416"/>
      <sheetName val="[입찰안.xls][입찰안.xls][입찰안.xls]_424"/>
      <sheetName val="[입찰안.xls][입찰안.xls][입찰안.xls]_430"/>
      <sheetName val="[입찰안.xls][입찰안.xls][입찰안.xls]_431"/>
      <sheetName val="[입찰안.xls][입찰안.xls][입찰안.xls]_423"/>
      <sheetName val="[입찰안.xls][입찰안.xls][입찰안.xls]_419"/>
      <sheetName val="[입찰안.xls][입찰안.xls][입찰안.xls]_420"/>
      <sheetName val="[입찰안.xls][입찰안.xls][입찰안.xls]_421"/>
      <sheetName val="[입찰안.xls][입찰안.xls][입찰안.xls]_422"/>
      <sheetName val="[입찰안.xls][입찰안.xls][입찰안.xls]_425"/>
      <sheetName val="[입찰안.xls][입찰안.xls][입찰안.xls]_426"/>
      <sheetName val="[입찰안.xls][입찰안.xls][입찰안.xls]_427"/>
      <sheetName val="[입찰안.xls][입찰안.xls][입찰안.xls]_428"/>
      <sheetName val="[입찰안.xls][입찰안.xls][입찰안.xls]_429"/>
      <sheetName val="[입찰안.xls][입찰안.xls][입찰안.xls]_432"/>
      <sheetName val="[입찰안.xls][입찰안.xls][입찰안.xls]_434"/>
      <sheetName val="[입찰안.xls][입찰안.xls][입찰안.xls]_433"/>
      <sheetName val="[입찰안.xls][입찰안.xls][입찰안.xls]_437"/>
      <sheetName val="[입찰안.xls][입찰안.xls][입찰안.xls]_435"/>
      <sheetName val="[입찰안.xls][입찰안.xls][입찰안.xls]_439"/>
      <sheetName val="[입찰안.xls][입찰안.xls][입찰안.xls]_441"/>
      <sheetName val="[입찰안.xls][입찰안.xls][입찰안.xls]_436"/>
      <sheetName val="[입찰안.xls][입찰안.xls][입찰안.xls]_438"/>
      <sheetName val="[입찰안.xls][입찰안.xls][입찰안.xls]_442"/>
      <sheetName val="[입찰안.xls][입찰안.xls][입찰안.xls]_440"/>
      <sheetName val="[입찰안.xls][입찰안.xls][입찰안.xls]_443"/>
      <sheetName val="[입찰안.xls][입찰안.xls][입찰안.xls]_446"/>
      <sheetName val="[입찰안.xls][입찰안.xls][입찰안.xls]_447"/>
      <sheetName val="[입찰안.xls][입찰안.xls][입찰안.xls]_448"/>
      <sheetName val="[입찰안.xls][입찰안.xls][입찰안.xls]_444"/>
      <sheetName val="[입찰안.xls][입찰안.xls][입찰안.xls]_445"/>
      <sheetName val="[입찰안.xls][입찰안.xls][입찰안.xls]_450"/>
      <sheetName val="[입찰안.xls][입찰안.xls][입찰안.xls]_449"/>
      <sheetName val="[입찰안.xls][입찰안.xls][입찰안.xls]_451"/>
      <sheetName val="[입찰안.xls][입찰안.xls][입찰안.xls]_452"/>
      <sheetName val="[입찰안.xls][입찰안.xls][입찰안.xls]_453"/>
      <sheetName val="[입찰안.xls][입찰안.xls][입찰안.xls]_457"/>
      <sheetName val="[입찰안.xls][입찰안.xls][입찰안.xls]_465"/>
      <sheetName val="[입찰안.xls][입찰안.xls][입찰안.xls]_454"/>
      <sheetName val="[입찰안.xls][입찰안.xls][입찰안.xls]_455"/>
      <sheetName val="[입찰안.xls][입찰안.xls][입찰안.xls]_456"/>
      <sheetName val="[입찰안.xls][입찰안.xls][입찰안.xls]_460"/>
      <sheetName val="[입찰안.xls][입찰안.xls][입찰안.xls]_458"/>
      <sheetName val="[입찰안.xls][입찰안.xls][입찰안.xls]_459"/>
      <sheetName val="[입찰안.xls][입찰안.xls][입찰안.xls]_466"/>
      <sheetName val="[입찰안.xls][입찰안.xls][입찰안.xls]_462"/>
      <sheetName val="[입찰안.xls][입찰안.xls][입찰안.xls]_461"/>
      <sheetName val="[입찰안.xls][입찰안.xls][입찰안.xls]_463"/>
      <sheetName val="[입찰안.xls][입찰안.xls][입찰안.xls]_464"/>
      <sheetName val="[입찰안.xls][입찰안.xls][입찰안.xls]_467"/>
      <sheetName val="[입찰안.xls][입찰안.xls][입찰안.xls]_470"/>
      <sheetName val="[입찰안.xls][입찰안.xls][입찰안.xls]_468"/>
      <sheetName val="[입찰안.xls][입찰안.xls][입찰안.xls]_473"/>
      <sheetName val="[입찰안.xls][입찰안.xls][입찰안.xls]_469"/>
      <sheetName val="[입찰안.xls][입찰안.xls][입찰안.xls]_493"/>
      <sheetName val="[입찰안.xls][입찰안.xls][입찰안.xls]_471"/>
      <sheetName val="[입찰안.xls][입찰안.xls][입찰안.xls]_472"/>
      <sheetName val="[입찰안.xls][입찰안.xls][입찰안.xls]_485"/>
      <sheetName val="[입찰안.xls][입찰안.xls][입찰안.xls]_486"/>
      <sheetName val="[입찰안.xls][입찰안.xls][입찰안.xls]_474"/>
      <sheetName val="[입찰안.xls][입찰안.xls][입찰안.xls]_475"/>
      <sheetName val="[입찰안.xls][입찰안.xls][입찰안.xls]_477"/>
      <sheetName val="[입찰안.xls][입찰안.xls][입찰안.xls]_476"/>
      <sheetName val="[입찰안.xls][입찰안.xls][입찰안.xls]_478"/>
      <sheetName val="[입찰안.xls][입찰안.xls][입찰안.xls]_480"/>
      <sheetName val="건ꗝ"/>
      <sheetName val="건Ȍ"/>
      <sheetName val="[입찰안.xls][입찰안.xls][입찰안.xls]_479"/>
      <sheetName val="[입찰안.xls][입찰안.xls][입찰안.xls]_482"/>
      <sheetName val="공기압郀傲2"/>
      <sheetName val="co-no.2"/>
      <sheetName val="Areas"/>
      <sheetName val="BQ-E20-02(Rp)"/>
      <sheetName val="Khoi luong"/>
      <sheetName val="전체수량집계"/>
      <sheetName val="sh1"/>
      <sheetName val="집계장(Â_x0000_Ԁ_x0000_怀㲨"/>
      <sheetName val="유림콘도"/>
      <sheetName val="배명(단가)"/>
      <sheetName val="[입찰안.xls][입찰안.xls][입찰안.xls]_481"/>
      <sheetName val="[입찰안.xls][입찰안.xls][입찰안.xls]_484"/>
      <sheetName val="[입찰안.xls][입찰안.xls][입찰안.xls]_483"/>
      <sheetName val="[입찰안.xls][입찰안.xls][입찰안.xls]_487"/>
      <sheetName val="[입찰안.xls][입찰안.xls][입찰안.xls]_490"/>
      <sheetName val="[입찰안.xls][입찰안.xls][입찰안.xls]_488"/>
      <sheetName val="[입찰안.xls][입찰안.xls][입찰안.xls]_491"/>
      <sheetName val="[입찰안.xls][입찰안.xls][입찰안.xls]_489"/>
      <sheetName val="[입찰안.xls][입찰안.xls][입찰안.xls]_492"/>
      <sheetName val="SLAB&quot;1&quot;"/>
      <sheetName val="B__2"/>
      <sheetName val="B__3"/>
      <sheetName val="___2"/>
      <sheetName val="B__4"/>
      <sheetName val="B__5"/>
      <sheetName val="B__6"/>
      <sheetName val="B__7"/>
      <sheetName val="B__8"/>
      <sheetName val="B_14"/>
      <sheetName val="B__9"/>
      <sheetName val="B_10"/>
      <sheetName val="B_11"/>
      <sheetName val="B_12"/>
      <sheetName val="B_13"/>
      <sheetName val="B_15"/>
      <sheetName val="B_16"/>
      <sheetName val="B_17"/>
      <sheetName val="B_18"/>
      <sheetName val="B_23"/>
      <sheetName val="B_19"/>
      <sheetName val="B_20"/>
      <sheetName val="B_21"/>
      <sheetName val="B_22"/>
      <sheetName val="B_25"/>
      <sheetName val="B_24"/>
      <sheetName val="B_26"/>
      <sheetName val="B_27"/>
      <sheetName val="___3"/>
      <sheetName val="B_60"/>
      <sheetName val="B_54"/>
      <sheetName val="B_53"/>
      <sheetName val="B_44"/>
      <sheetName val="B_33"/>
      <sheetName val="B_31"/>
      <sheetName val="B_30"/>
      <sheetName val="B_29"/>
      <sheetName val="B_28"/>
      <sheetName val="B_35"/>
      <sheetName val="B_32"/>
      <sheetName val="B_40"/>
      <sheetName val="B_34"/>
      <sheetName val="B_41"/>
      <sheetName val="B_36"/>
      <sheetName val="B_37"/>
      <sheetName val="B_42"/>
      <sheetName val="B_38"/>
      <sheetName val="B_39"/>
      <sheetName val="B_43"/>
      <sheetName val="B_47"/>
      <sheetName val="B_45"/>
      <sheetName val="B_48"/>
      <sheetName val="B_46"/>
      <sheetName val="B_51"/>
      <sheetName val="B_50"/>
      <sheetName val="B_49"/>
      <sheetName val="B_52"/>
      <sheetName val="B_55"/>
      <sheetName val="B_57"/>
      <sheetName val="B_58"/>
      <sheetName val="B_56"/>
      <sheetName val="B_59"/>
      <sheetName val="B_62"/>
      <sheetName val="B_61"/>
      <sheetName val="B_63"/>
      <sheetName val="B_64"/>
      <sheetName val="B_65"/>
      <sheetName val="B_66"/>
      <sheetName val="명세"/>
      <sheetName val="Girder"/>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ctTBA"/>
      <sheetName val="escon"/>
      <sheetName val="TinhGiaNC"/>
      <sheetName val="DTICH (Full)"/>
      <sheetName val="DGG"/>
      <sheetName val="DTICH(FDC)"/>
      <sheetName val="TSO_CHUNG"/>
      <sheetName val="COST SUMMARY"/>
      <sheetName val="노원열병합___x0000__x0000__x0005__x0000_츀ɮ_x0000__x0000__x0000_"/>
      <sheetName val="전기혼잡제경비(45_x0016_"/>
      <sheetName val="Macro(전_x0005__x0003_"/>
      <sheetName val="Ԁ̀Ā܀਀Ѐ̀̀ЀЀ"/>
      <sheetName val="[입찰안.xls][입찰안.xls][입찰안.xls]_498"/>
      <sheetName val="[입찰안.xls][입찰안.xls][입찰안.xls]_494"/>
      <sheetName val="[입찰안.xls][입찰안.xls][입찰안.xls]_495"/>
      <sheetName val="[입찰안.xls][입찰안.xls][입찰안.xls]_496"/>
      <sheetName val="[입찰안.xls][입찰안.xls][입찰안.xls]_497"/>
      <sheetName val="[입찰안.xls][입찰안.xls][입찰안.xls]_500"/>
      <sheetName val="[입찰안.xls][입찰안.xls][입찰안.xls]_499"/>
      <sheetName val="[입찰안.xls][입찰안.xls][입찰안.xls]_501"/>
      <sheetName val="[입찰안.xls][입찰안.xls][입찰안.xls]_502"/>
      <sheetName val="[입찰안.xls][입찰안.xls][입찰안.xls]_503"/>
      <sheetName val="[입찰안.xls][입찰안.xls][입찰안.xls]_504"/>
      <sheetName val="[입찰안.xls][입찰안.xls][입찰안.xls]_506"/>
      <sheetName val="[입찰안.xls][입찰안.xls][입찰안.xls]_508"/>
      <sheetName val="[입찰안.xls][입찰안.xls][입찰안.xls]_505"/>
      <sheetName val="[입찰안.xls][입찰안.xls][입찰안.xls]_507"/>
      <sheetName val="[입찰안.xls][입찰안.xls][입찰안.xls]_510"/>
      <sheetName val="[입찰안.xls][입찰안.xls][입찰안.xls]_509"/>
      <sheetName val="[입찰안.xls][입찰안.xls][입찰안.xls]_511"/>
      <sheetName val="[입찰안.xls][입찰안.xls][입찰안.xls]_512"/>
      <sheetName val="[입찰안.xls][입찰안.xls][입찰안.xls]_513"/>
      <sheetName val="[입찰안.xls][입찰안.xls][입찰안.xls]_514"/>
      <sheetName val="[입찰안.xls][입찰안.xls][입찰안.xls]_515"/>
      <sheetName val="[입찰안.xls][입찰안.xls][입찰안.xls]_517"/>
      <sheetName val="[입찰안.xls][입찰안.xls][입찰안.xls]_519"/>
      <sheetName val="[입찰안.xls][입찰안.xls][입찰안.xls]_516"/>
      <sheetName val="[입찰안.xls][입찰안.xls][입찰안.xls]_518"/>
      <sheetName val="[입찰안.xls][입찰안.xls][입찰안.xls]_520"/>
      <sheetName val="[입찰안.xls][입찰안.xls][입찰안.xls]_521"/>
      <sheetName val="[입찰안.xls][입찰안.xls][입찰안.xls]_522"/>
      <sheetName val="[입찰안.xls][입찰안.xls][입찰안.xls]_523"/>
      <sheetName val="[입찰안.xls][입찰안.xls][입찰안.xls]_524"/>
      <sheetName val="[입찰안.xls][입찰안.xls][입찰안.xls]_525"/>
      <sheetName val="[입찰안.xls][입찰안.xls][입찰안.xls]_526"/>
      <sheetName val="[입찰안.xls][입찰안.xls][입찰안.xls]_527"/>
      <sheetName val="Dayworks"/>
      <sheetName val="500(1)g"/>
      <sheetName val="GRAND SUM"/>
      <sheetName val="plan&amp;section_of__x0000__x0000_Ā_x0000__x0005__x0000_翹_x0000_조ꤟ"/>
      <sheetName val="preface"/>
      <sheetName val="SCH"/>
      <sheetName val="#2 노임단가"/>
      <sheetName val="5호광장_(만점)8"/>
      <sheetName val="인천국제_(만점)_(2)8"/>
      <sheetName val="Total_단위경유량집계8"/>
      <sheetName val="BH-1_(2)8"/>
      <sheetName val="표__지8"/>
      <sheetName val="준검_내역서8"/>
      <sheetName val="토공유동표(전체_당초)8"/>
      <sheetName val="1_수인터널8"/>
      <sheetName val="앉음벽_(2)8"/>
      <sheetName val="_HIT__HMC_견적_3900_8"/>
      <sheetName val="I_설계조건8"/>
      <sheetName val="4_전기8"/>
      <sheetName val="1_설계조건8"/>
      <sheetName val="소포내역_(2)8"/>
      <sheetName val="7__현장관리비_8"/>
      <sheetName val="6__안전관리비8"/>
      <sheetName val="노원열병합__건축공사기성내역서8"/>
      <sheetName val="조도계산서_(도서)8"/>
      <sheetName val="3련_BOX8"/>
      <sheetName val="11_산출(전열)8"/>
      <sheetName val="6_산출(동력)8"/>
      <sheetName val="7_산출(TRAY)8"/>
      <sheetName val="5_산출(전력)7"/>
      <sheetName val="수량산출서(전력간선_지하D_C)7"/>
      <sheetName val="MSS_28"/>
      <sheetName val="우수관매설및_우수받이8"/>
      <sheetName val="11_우각부_보강8"/>
      <sheetName val="제출내역_(2)8"/>
      <sheetName val="플랜트_설치7"/>
      <sheetName val="보고서_기기리스트7"/>
      <sheetName val="2_1__노무비_평균단가산출7"/>
      <sheetName val="내역_ver1_08"/>
      <sheetName val="내___역7"/>
      <sheetName val="plan&amp;section_of_foundation8"/>
      <sheetName val="pile_bearing_capa_&amp;_arrenge8"/>
      <sheetName val="working_load_at_the_btm_ft_8"/>
      <sheetName val="stability_check8"/>
      <sheetName val="design_criteria8"/>
      <sheetName val="배수내역_(2)7"/>
      <sheetName val="배수공_시멘트_및_골재량_산출7"/>
      <sheetName val="A_견적7"/>
      <sheetName val="BH_1__2_7"/>
      <sheetName val="8_현장관리비7"/>
      <sheetName val="7_안전관리비7"/>
      <sheetName val="SHEET_PILE단가7"/>
      <sheetName val="_HIT-&gt;HMC_견적(3900)7"/>
      <sheetName val="6PILE__(돌출)7"/>
      <sheetName val="세골재__T2_변경_현황7"/>
      <sheetName val="전_기7"/>
      <sheetName val="spc_배관견적7"/>
      <sheetName val="목차_7"/>
      <sheetName val="화재_탐지_설비7"/>
      <sheetName val="1_설계기준7"/>
      <sheetName val="귀래_설계_공내역서7"/>
      <sheetName val="unit_47"/>
      <sheetName val="Customer_Databas7"/>
      <sheetName val="1_취수장7"/>
      <sheetName val="2차전체변경예정_(2)7"/>
      <sheetName val="개인별_순위표7"/>
      <sheetName val="도담구내_개소별_명세7"/>
      <sheetName val="설_계7"/>
      <sheetName val="Cash_Flow-17"/>
      <sheetName val="3_1공사현황_공정표7"/>
      <sheetName val="노임_단가7"/>
      <sheetName val="投标材料清单_7"/>
      <sheetName val="내역서_7"/>
      <sheetName val="집_계_표7"/>
      <sheetName val="별표_7"/>
      <sheetName val="3_공통공사대비7"/>
      <sheetName val="6__수량산출서6"/>
      <sheetName val="노임단가_(2)7"/>
      <sheetName val="단___산6"/>
      <sheetName val="실____단6"/>
      <sheetName val="단가_및_재료비7"/>
      <sheetName val="7_공정표7"/>
      <sheetName val="단면_(2)7"/>
      <sheetName val="장비비_명세서17"/>
      <sheetName val="노무비_근거6"/>
      <sheetName val="RETAIL_(ABOVE)7"/>
      <sheetName val="5__현장관리비(new)_7"/>
      <sheetName val="제수변_수량집계표(보통)6"/>
      <sheetName val="2_대외공문7"/>
      <sheetName val="_갑지6"/>
      <sheetName val="5_동별횡주관경6"/>
      <sheetName val="장비_(2)6"/>
      <sheetName val="전선_및_전선관6"/>
      <sheetName val="3BL공동구_수량6"/>
      <sheetName val="기성(1차)_5"/>
      <sheetName val="Eq__Mobilization7"/>
      <sheetName val="Sheet1_(2)6"/>
      <sheetName val="습식및_셀프레벨링6"/>
      <sheetName val="1차_내역서6"/>
      <sheetName val="BSD_(2)5"/>
      <sheetName val="바_한일양산5"/>
      <sheetName val="Project_Brief5"/>
      <sheetName val="영업_일15"/>
      <sheetName val="기기_내역서5"/>
      <sheetName val="CM_16"/>
      <sheetName val="일위대가56-1_5"/>
      <sheetName val="일위대가71-1_5"/>
      <sheetName val="일위대가74-1_5"/>
      <sheetName val="일위대가76-1_5"/>
      <sheetName val="일위대가77-1_5"/>
      <sheetName val="일위대가78-1_5"/>
      <sheetName val="_소방공사_산출근거5"/>
      <sheetName val="내역서1999_8최종6"/>
      <sheetName val="전사_(2)5"/>
      <sheetName val="BA_(2)5"/>
      <sheetName val="CP_(2)5"/>
      <sheetName val="암거_제원표6"/>
      <sheetName val="수량산출서_(2)5"/>
      <sheetName val="토공_total5"/>
      <sheetName val="참조_(2)6"/>
      <sheetName val="일위대가_6"/>
      <sheetName val="4_LINE6"/>
      <sheetName val="7_th6"/>
      <sheetName val="1_CB5"/>
      <sheetName val="변경명신물량_(2)5"/>
      <sheetName val="기존단가_(2)5"/>
      <sheetName val="토공_토적표5"/>
      <sheetName val="아파트_4"/>
      <sheetName val="갑지_을지4"/>
      <sheetName val="유효폭의_계산4"/>
      <sheetName val="도담구내_개소별_명柖6"/>
      <sheetName val="danh_muc_vat_tu6"/>
      <sheetName val="Register-BG_NCC6"/>
      <sheetName val="Data_26"/>
      <sheetName val="TB_chính6"/>
      <sheetName val="Steel_pipe6"/>
      <sheetName val="Ref_pipe+Ins6"/>
      <sheetName val="Plastic_pipe6"/>
      <sheetName val="Air_Grilles6"/>
      <sheetName val="Cost_bd-&quot;A&quot;6"/>
      <sheetName val="2-2_매출분석4"/>
      <sheetName val="표지_(2)4"/>
      <sheetName val="미납품_현황4"/>
      <sheetName val="STEEL_BOX_단면설계(SEC_8)4"/>
      <sheetName val="갑지_설계_내역서4"/>
      <sheetName val="2_단면가정_(양곡1교)4"/>
      <sheetName val="1_내역(청_하역장전등)4"/>
      <sheetName val="자격_땡겨오기4"/>
      <sheetName val="설명서_4"/>
      <sheetName val="05년_상4"/>
      <sheetName val="영흥TL(UP,DOWN)_4"/>
      <sheetName val="_견적서4"/>
      <sheetName val="단양_00_아파트-세부내역4"/>
      <sheetName val="ITB_COST4"/>
      <sheetName val="4_2_1_마루높이_검토4"/>
      <sheetName val="8_PILE__(돌출)4"/>
      <sheetName val="4__VOs_summary5"/>
      <sheetName val="Chiet_tinh_dz355"/>
      <sheetName val="자재기성_신청서_xlsx3"/>
      <sheetName val="내역(인테리어_실내)(도급)3"/>
      <sheetName val="내역(인테리어_실외)(도급)3"/>
      <sheetName val="2000_053"/>
      <sheetName val="장비코드표_0506013"/>
      <sheetName val="2007년_생산1부장비3"/>
      <sheetName val="2008년_생산부전장비코드3"/>
      <sheetName val="DDB부_장비_관리현황3"/>
      <sheetName val="Xunit_(단위환산)3"/>
      <sheetName val="수량산출서_갑지4"/>
      <sheetName val="_FURNACE현설3"/>
      <sheetName val="97_사업추정(WEKI)3"/>
      <sheetName val="TABLE_DB3"/>
      <sheetName val="쌍용_data_base3"/>
      <sheetName val="8_설치품셈3"/>
      <sheetName val="DATA_LISTS3"/>
      <sheetName val="19_07월_세_계3"/>
      <sheetName val="19_07항목별(시트복사금지100번쓰기)3"/>
      <sheetName val="19_05월3"/>
      <sheetName val="품셈_3"/>
      <sheetName val="M-EMS_GP-570(BIT)3"/>
      <sheetName val="내역서_제출4"/>
      <sheetName val="0_목록13"/>
      <sheetName val="Bảng_mã_VT5"/>
      <sheetName val="중기조종사_단위단가3"/>
      <sheetName val="Elec_LG3"/>
      <sheetName val="ESTI_3"/>
      <sheetName val="D_&amp;_W_sizes3"/>
      <sheetName val="Gia_vat_tu3"/>
      <sheetName val="dtct_cong3"/>
      <sheetName val="DGCT_(01)2"/>
      <sheetName val="SCOPE_OF_WORK2"/>
      <sheetName val="Chi_tiet2"/>
      <sheetName val="nhôm_1,2mm2"/>
      <sheetName val="nhôm_1,4mm2"/>
      <sheetName val="01__DATA2"/>
      <sheetName val="So_sanh2"/>
      <sheetName val="[입찰안_xls][입찰안_xls][입찰안_xls]B_28"/>
      <sheetName val="[입찰안_xls][입찰안_xls][입찰안_xls]B_29"/>
      <sheetName val="[입찰안_xls][입찰안_xls][입찰안_xls]B_30"/>
      <sheetName val="Phan_tich_ca_may1"/>
      <sheetName val="Chenh_lech_ca_may1"/>
      <sheetName val="TLg_CN&amp;Laixe1"/>
      <sheetName val="TLg_CN&amp;Laixe_(2)1"/>
      <sheetName val="TLg_Laitau1"/>
      <sheetName val="TLg_Laitau_(2)1"/>
      <sheetName val="Cọc_nhồi1"/>
      <sheetName val="Dầm_11"/>
      <sheetName val="Gia_VLNCMTC1"/>
      <sheetName val="Sàn_T11"/>
      <sheetName val="Lỗ_thông_gió1"/>
      <sheetName val="Sàn_tầng_01_(_old_)1"/>
      <sheetName val="Chiet_tinh_don_gia_CM1"/>
      <sheetName val="EE_(3)1"/>
      <sheetName val="Measure_13061"/>
      <sheetName val="RAB_AR&amp;STR"/>
      <sheetName val="Isolasi_Luar_Dalam"/>
      <sheetName val="Isolasi_Luar"/>
      <sheetName val="Div26_-_Elect"/>
      <sheetName val="U_P_Breakdown"/>
      <sheetName val="장悱"/>
      <sheetName val="PROJ__DATA2"/>
      <sheetName val="_Beams_Sched_2"/>
      <sheetName val="[입찰안_xls][입찰안_xls][입찰안_xls]___4"/>
      <sheetName val="중강당_내역"/>
      <sheetName val="[입찰안_xls][입찰안_xls][입찰안_xls]B_46"/>
      <sheetName val="[입찰안_xls][입찰안_xls][입찰안_xls]B_45"/>
      <sheetName val="[입찰안_xls][입찰안_xls][입찰안_xls]B_44"/>
      <sheetName val="[입찰안_xls][입찰안_xls][입찰안_xls]B_33"/>
      <sheetName val="[입찰안_xls][입찰안_xls][입찰안_xls]B_31"/>
      <sheetName val="[입찰안_xls][입찰안_xls][입찰안_xls]B_32"/>
      <sheetName val="[입찰안_xls][입찰안_xls][입찰안_xls]B_34"/>
      <sheetName val="[입찰안_xls][입찰안_xls][입찰안_xls]B_35"/>
      <sheetName val="[입찰안_xls][입찰안_xls][입찰안_xls]B_36"/>
      <sheetName val="[입찰안_xls][입찰안_xls][입찰안_xls]B_37"/>
      <sheetName val="[입찰안_xls][입찰안_xls][입찰안_xls]B_40"/>
      <sheetName val="[입찰안_xls][입찰안_xls][입찰안_xls]B_38"/>
      <sheetName val="[입찰안_xls][입찰안_xls][입찰안_xls]B_41"/>
      <sheetName val="[입찰안_xls][입찰안_xls][입찰안_xls]B_39"/>
      <sheetName val="[입찰안_xls][입찰안_xls][입찰안_xls]B_42"/>
      <sheetName val="[입찰안_xls][입찰안_xls][입찰안_xls]B_43"/>
      <sheetName val="[입찰안_xls][입찰안_xls][입찰안_xls]B_47"/>
      <sheetName val="[입찰안_xls][입찰안_xls][입찰안_xls]B_48"/>
      <sheetName val="[입찰안_xls][입찰안_xls][입찰안_xls]B_49"/>
      <sheetName val="[입찰안_xls][입찰안_xls][입찰안_xls]B_54"/>
      <sheetName val="[입찰안_xls][입찰안_xls][입찰안_xls]B_53"/>
      <sheetName val="[입찰안_xls][입찰안_xls][입찰안_xls]B_50"/>
      <sheetName val="[입찰안_xls][입찰안_xls][입찰안_xls]B_51"/>
      <sheetName val="[입찰안_xls][입찰안_xls][입찰안_xls]B_52"/>
      <sheetName val="[입찰안_xls][입찰안_xls][입찰안_xls]B_55"/>
      <sheetName val="[입찰안_xls][입찰안_xls][입찰안_xls]B_56"/>
      <sheetName val="[입찰안_xls][입찰안_xls][입찰안_xls]B_57"/>
      <sheetName val="[입찰안_xls][입찰안_xls][입찰안_xls]B_58"/>
      <sheetName val="[입찰안_xls][입찰안_xls][입찰안_xls]B_59"/>
      <sheetName val="[입찰안_xls][입찰안_xls][입찰안_xls]B_60"/>
      <sheetName val="[입찰안_xls][입찰안_xls][입찰안_xls]B_61"/>
      <sheetName val="[입찰안_xls][입찰안_xls][입찰안_xls]B_62"/>
      <sheetName val="[입찰안_xls][입찰안_xls][입찰안_xls]B_63"/>
      <sheetName val="견적비교표_(2)"/>
      <sheetName val="결재방(지우지_마세요)"/>
      <sheetName val="[입찰안_xls][입찰안_xls][입찰안_xls]___5"/>
      <sheetName val="6-1_보오링(1)"/>
      <sheetName val="EXCHANGE_RATE"/>
      <sheetName val="할증_"/>
      <sheetName val="간접비_총괄표"/>
      <sheetName val="TOWER_12TON"/>
      <sheetName val="공사투입계획(변경결의)19_9"/>
      <sheetName val="노무비_월별지급현황19_9"/>
      <sheetName val="갑지(외주기성)19_9"/>
      <sheetName val="노임단가_및_기계경비"/>
      <sheetName val="[입찰안_xls][입찰안_xls][입찰안_xls]B_64"/>
      <sheetName val="실행내역서_"/>
      <sheetName val="[입찰안_xls][입찰안_xls][입찰안_xls]_103"/>
      <sheetName val="[입찰안_xls][입찰안_xls][입찰안_xls]B_68"/>
      <sheetName val="[입찰안_xls][입찰안_xls][입찰안_xls]B_79"/>
      <sheetName val="[입찰안_xls][입찰안_xls][입찰안_xls]B_80"/>
      <sheetName val="[입찰안_xls][입찰안_xls][입찰안_xls]B_66"/>
      <sheetName val="[입찰안_xls][입찰안_xls][입찰안_xls]B_67"/>
      <sheetName val="[입찰안_xls][입찰안_xls][입찰안_xls]B_65"/>
      <sheetName val="[입찰안_xls][입찰안_xls][입찰안_xls]B_69"/>
      <sheetName val="[입찰안_xls][입찰안_xls][입찰안_xls]B_70"/>
      <sheetName val="[입찰안_xls][입찰안_xls][입찰안_xls]B_71"/>
      <sheetName val="[입찰안_xls][입찰안_xls][입찰안_xls]B_73"/>
      <sheetName val="[입찰안_xls][입찰안_xls][입찰안_xls]B_74"/>
      <sheetName val="[입찰안_xls][입찰안_xls][입찰안_xls]B_72"/>
      <sheetName val="[입찰안_xls][입찰안_xls][입찰안_xls]B_75"/>
      <sheetName val="[입찰안_xls][입찰안_xls][입찰안_xls]B_76"/>
      <sheetName val="[입찰안_xls][입찰안_xls][입찰안_xls]B_77"/>
      <sheetName val="[입찰안_xls][입찰안_xls][입찰안_xls]B_78"/>
      <sheetName val="[입찰안_xls][입찰안_xls][입찰안_xls]B_81"/>
      <sheetName val="[입찰안_xls][입찰안_xls][입찰안_xls]B_82"/>
      <sheetName val="[입찰안_xls][입찰안_xls][입찰안_xls]B_83"/>
      <sheetName val="[입찰안_xls][입찰안_xls][입찰안_xls]B_93"/>
      <sheetName val="[입찰안_xls][입찰안_xls][입찰안_xls]B_96"/>
      <sheetName val="[입찰안_xls][입찰안_xls][입찰안_xls]B_86"/>
      <sheetName val="[입찰안_xls][입찰안_xls][입찰안_xls]B_87"/>
      <sheetName val="[입찰안_xls][입찰안_xls][입찰안_xls]B_84"/>
      <sheetName val="[입찰안_xls][입찰안_xls][입찰안_xls]B_85"/>
      <sheetName val="[입찰안_xls][입찰안_xls][입찰안_xls]B_88"/>
      <sheetName val="[입찰안_xls][입찰안_xls][입찰안_xls]B_89"/>
      <sheetName val="[입찰안_xls][입찰안_xls][입찰안_xls]B_90"/>
      <sheetName val="[입찰안_xls][입찰안_xls][입찰안_xls]B_91"/>
      <sheetName val="[입찰안_xls][입찰안_xls][입찰안_xls]B_92"/>
      <sheetName val="[입찰안_xls][입찰안_xls][입찰안_xls]B_94"/>
      <sheetName val="[입찰안_xls][입찰안_xls][입찰안_xls]B_95"/>
      <sheetName val="[입찰안_xls][입찰안_xls][입찰안_xls]B_97"/>
      <sheetName val="[입찰안_xls][입찰안_xls][입찰안_xls]B_98"/>
      <sheetName val="[입찰안_xls][입찰안_xls][입찰안_xls]B_99"/>
      <sheetName val="[입찰안_xls][입찰안_xls][입찰안_xls]B100"/>
      <sheetName val="[입찰안_xls][입찰안_xls][입찰안_xls]B101"/>
      <sheetName val="[입찰안_xls][입찰안_xls][입찰안_xls]_100"/>
      <sheetName val="[입찰안_xls][입찰안_xls][입찰안_xls]B102"/>
      <sheetName val="[입찰안_xls][입찰안_xls][입찰안_xls]_101"/>
      <sheetName val="[입찰안_xls][입찰안_xls][입찰안_xls]_102"/>
      <sheetName val="산수배수"/>
      <sheetName val="외주정비"/>
      <sheetName val="___1"/>
      <sheetName val="B__1"/>
      <sheetName val="B_67"/>
      <sheetName val="B_68"/>
      <sheetName val="기본데이터"/>
      <sheetName val="실적관리"/>
      <sheetName val="조경수_x0000_"/>
      <sheetName val="F_D SEC. PROP"/>
      <sheetName val="7.안전관㣸C"/>
      <sheetName val="[입찰안.xls][입찰안.xls][입찰안.xls]_528"/>
      <sheetName val="[입찰안.xls][입찰안.xls][입찰안.xls]_529"/>
      <sheetName val="[입찰안.xls][입찰안.xls][입찰안.xls]_530"/>
      <sheetName val="[입찰안.xls][입찰안.xls][입찰안.xls]_531"/>
      <sheetName val="[입찰안.xls][입찰안.xls][입찰안.xls]_532"/>
      <sheetName val="[입찰안.xls][입찰안.xls][입찰안.xls]_533"/>
      <sheetName val="[입찰안.xls][입찰안.xls][입찰안.xls]_536"/>
      <sheetName val="[입찰안.xls][입찰안.xls][입찰안.xls]_537"/>
      <sheetName val="[입찰안.xls][입찰안.xls][입찰안.xls]_543"/>
      <sheetName val="[입찰안.xls][입찰안.xls][입찰안.xls]_538"/>
      <sheetName val="[입찰안.xls][입찰안.xls][입찰안.xls]_539"/>
      <sheetName val="[입찰안.xls][입찰안.xls][입찰안.xls]_540"/>
      <sheetName val="[입찰안.xls][입찰안.xls][입찰안.xls]_541"/>
      <sheetName val="[입찰안.xls][입찰안.xls][입찰안.xls]_542"/>
      <sheetName val="6_산출닑⾱_x0005_"/>
      <sheetName val="[입찰안.xls][입찰안.xls]직접뀀鞖/"/>
      <sheetName val="내역_verᔈ"/>
      <sheetName val="계산"/>
      <sheetName val="원"/>
      <sheetName val="working_load_at０ʵŚÃ堠ᴕ"/>
      <sheetName val="일위대가(집계"/>
      <sheetName val="단_x0005_"/>
      <sheetName val="Cst Pkg-Eden"/>
      <sheetName val="총원가계산서(요율)"/>
      <sheetName val="VIN_Index"/>
      <sheetName val="Thuc thanh"/>
      <sheetName val="[입찰안_xls]직접뀀鞖/1"/>
      <sheetName val="[입찰안_xls][입찰안_xls]직접뀀鞖/1"/>
      <sheetName val="1_R18_BF"/>
      <sheetName val="6_External_works-R18"/>
      <sheetName val="Bill_01_-_CTN"/>
      <sheetName val="020_235_2363"/>
      <sheetName val="Phan_tho"/>
      <sheetName val="Tien_Thuong"/>
      <sheetName val="NC_XL_6T_cuoi_01_CTy"/>
      <sheetName val="Data_-6T_dau"/>
      <sheetName val="Cong_6T"/>
      <sheetName val="CHITIET_VL-NC-TT1p"/>
      <sheetName val="Project_Infor"/>
      <sheetName val="Data_input"/>
      <sheetName val="_입찰안_xls_직접뀀鞖_"/>
      <sheetName val="_입찰안_xls__입찰안_xls_직접뀀鞖_"/>
      <sheetName val="DU_LIEU"/>
      <sheetName val="CPK"/>
      <sheetName val="TL rieng"/>
      <sheetName val="Cost factor"/>
      <sheetName val="Info"/>
      <sheetName val="Item list"/>
      <sheetName val="Sheet Template Empty"/>
      <sheetName val="_입찰안.xls__입찰안.xls__입찰안.xls_B__2"/>
      <sheetName val="_입찰안.xls__입찰안.xls__입찰안.xls_B__3"/>
      <sheetName val="THVT"/>
      <sheetName val="매부"/>
      <sheetName val="TTTram"/>
      <sheetName val="gia vt,nc,may"/>
      <sheetName val="일위대가耀쾑"/>
      <sheetName val="3련_BÈ"/>
      <sheetName val="1,2,3,4_x0005_"/>
      <sheetName val="design_crit_x0005_"/>
      <sheetName val="plan&amp;section_of__x0005_冰﹢Ƚ"/>
      <sheetName val="소포내역_x0005_"/>
      <sheetName val="수량산출서집계(_x0005_"/>
      <sheetName val="수량산출서집계(_x0005_瞀"/>
      <sheetName val="plan&amp;section_of勉_x0010__x0001_Ԁ_xdc00_"/>
      <sheetName val="수지½"/>
      <sheetName val="노원열병합__건축공사기성내역"/>
      <sheetName val="원도"/>
      <sheetName val="BAG-2"/>
      <sheetName val="TH-Dien"/>
      <sheetName val="Names"/>
      <sheetName val="1. Dashboard"/>
      <sheetName val="Sum"/>
      <sheetName val="P"/>
      <sheetName val="ND"/>
      <sheetName val="Xuly Data"/>
      <sheetName val="침하계"/>
      <sheetName val="DFA"/>
      <sheetName val="기본DATA"/>
      <sheetName val="design_c"/>
      <sheetName val="[입찰안.xls]___2"/>
      <sheetName val="[입찰안.xls]___3"/>
      <sheetName val="[입찰안.xls]B__2"/>
      <sheetName val="[입찰안.xls]B__3"/>
      <sheetName val="bang_TH"/>
      <sheetName val="Xunit_(단위환산)4"/>
      <sheetName val="장비코드표_0506014"/>
      <sheetName val="2007년_생산1부장비4"/>
      <sheetName val="2008년_생산부전장비코드4"/>
      <sheetName val="DDB부_장비_관리현황4"/>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SAP"/>
      <sheetName val="1_설계_x0000_건3"/>
      <sheetName val="CM_x0000__x0000__x0000_"/>
      <sheetName val="단가_및_재_x0000_비3"/>
      <sheetName val="Unt rate SS"/>
      <sheetName val="CT Thang Mo"/>
      <sheetName val="Main_Mech"/>
      <sheetName val="Sub_Mech"/>
      <sheetName val="Thoat nuoc"/>
      <sheetName val="Duc_bk"/>
      <sheetName val="Bill 02 INF"/>
      <sheetName val="chiet tinh"/>
      <sheetName val="8-31-98"/>
      <sheetName val="worksheet inchican"/>
      <sheetName val="combined 9-30"/>
      <sheetName val="1_설계"/>
      <sheetName val="단가_및_재"/>
      <sheetName val="PHU LUC 01"/>
      <sheetName val="Đầu vào"/>
      <sheetName val="MAIN GATE HOUSE"/>
      <sheetName val="6MONTHS"/>
      <sheetName val="KLDT DIEN"/>
      <sheetName val="집계장(Â"/>
      <sheetName val="집계장(뀀ﰡ"/>
      <sheetName val="DMKH"/>
      <sheetName val="DmChitiet"/>
      <sheetName val="Nhatky"/>
      <sheetName val="Báo cáo"/>
      <sheetName val="Báo_cáo"/>
      <sheetName val="대비표"/>
      <sheetName val="수정시산표"/>
      <sheetName val="負荷集計（断熱不燃）"/>
      <sheetName val="Báo_cáo1"/>
      <sheetName val="xe"/>
      <sheetName val="Bill No.1.6"/>
      <sheetName val="Bill No.1.10"/>
      <sheetName val="Bill No.3.3"/>
      <sheetName val="Bill No.1.4"/>
      <sheetName val="Bill No.1.7"/>
      <sheetName val="Summary Bill No. 3"/>
      <sheetName val="MTP"/>
      <sheetName val="CM"/>
      <sheetName val="장"/>
      <sheetName val="정리계槜〩"/>
      <sheetName val="조선용암면"/>
      <sheetName val="97_사업추정(їEKI)"/>
      <sheetName val="COA-17"/>
      <sheetName val="C-18"/>
      <sheetName val="Bang THKP-DMDT"/>
      <sheetName val="Earthwork"/>
      <sheetName val="TONG HOP GIA TRI"/>
      <sheetName val="CHITIET VL-NC-TT -1p"/>
      <sheetName val="CHITIET VL-NC-TT-3p"/>
      <sheetName val="TONG HOP VL-NC TT"/>
      <sheetName val="TDTKP1"/>
      <sheetName val="KPVC-BD "/>
      <sheetName val="GIAVLIEU"/>
      <sheetName val="Đơn giá theo m2"/>
      <sheetName val="plan&amp;section_of勉_x0010__x0000__x0000__x0000__x0000__x0000__x0001_Ԁ_x0000_�"/>
      <sheetName val="VTP tham khảo"/>
      <sheetName val="(1)2002년 매출목표 산출"/>
      <sheetName val="자바라1"/>
      <sheetName val="CT35"/>
      <sheetName val="Du lieu"/>
      <sheetName val="6__안전관"/>
      <sheetName val="한³"/>
      <sheetName val="DM_BBNT"/>
      <sheetName val="TCV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refreshError="1"/>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sheetData sheetId="1211"/>
      <sheetData sheetId="1212"/>
      <sheetData sheetId="1213"/>
      <sheetData sheetId="1214"/>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sheetData sheetId="1258" refreshError="1"/>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sheetData sheetId="1556"/>
      <sheetData sheetId="1557"/>
      <sheetData sheetId="1558"/>
      <sheetData sheetId="1559"/>
      <sheetData sheetId="1560"/>
      <sheetData sheetId="1561"/>
      <sheetData sheetId="1562"/>
      <sheetData sheetId="1563"/>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sheetData sheetId="1900"/>
      <sheetData sheetId="1901"/>
      <sheetData sheetId="1902"/>
      <sheetData sheetId="1903"/>
      <sheetData sheetId="1904"/>
      <sheetData sheetId="1905" refreshError="1"/>
      <sheetData sheetId="1906" refreshError="1"/>
      <sheetData sheetId="1907" refreshError="1"/>
      <sheetData sheetId="1908" refreshError="1"/>
      <sheetData sheetId="1909" refreshError="1"/>
      <sheetData sheetId="1910" refreshError="1"/>
      <sheetData sheetId="1911" refreshError="1"/>
      <sheetData sheetId="1912"/>
      <sheetData sheetId="1913"/>
      <sheetData sheetId="1914" refreshError="1"/>
      <sheetData sheetId="1915" refreshError="1"/>
      <sheetData sheetId="1916"/>
      <sheetData sheetId="1917"/>
      <sheetData sheetId="1918" refreshError="1"/>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sheetData sheetId="2095" refreshError="1"/>
      <sheetData sheetId="2096" refreshError="1"/>
      <sheetData sheetId="2097" refreshError="1"/>
      <sheetData sheetId="2098" refreshError="1"/>
      <sheetData sheetId="2099" refreshError="1"/>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refreshError="1"/>
      <sheetData sheetId="2115" refreshError="1"/>
      <sheetData sheetId="2116" refreshError="1"/>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refreshError="1"/>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sheetData sheetId="2198"/>
      <sheetData sheetId="2199" refreshError="1"/>
      <sheetData sheetId="2200"/>
      <sheetData sheetId="2201" refreshError="1"/>
      <sheetData sheetId="2202"/>
      <sheetData sheetId="2203"/>
      <sheetData sheetId="2204"/>
      <sheetData sheetId="2205"/>
      <sheetData sheetId="2206" refreshError="1"/>
      <sheetData sheetId="2207"/>
      <sheetData sheetId="2208"/>
      <sheetData sheetId="2209" refreshError="1"/>
      <sheetData sheetId="2210" refreshError="1"/>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sheetData sheetId="2225"/>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sheetData sheetId="252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sheetData sheetId="2531"/>
      <sheetData sheetId="2532" refreshError="1"/>
      <sheetData sheetId="2533"/>
      <sheetData sheetId="2534"/>
      <sheetData sheetId="2535"/>
      <sheetData sheetId="2536"/>
      <sheetData sheetId="2537"/>
      <sheetData sheetId="2538"/>
      <sheetData sheetId="2539"/>
      <sheetData sheetId="2540" refreshError="1"/>
      <sheetData sheetId="2541" refreshError="1"/>
      <sheetData sheetId="2542" refreshError="1"/>
      <sheetData sheetId="2543"/>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sheetData sheetId="2601"/>
      <sheetData sheetId="2602"/>
      <sheetData sheetId="2603" refreshError="1"/>
      <sheetData sheetId="2604" refreshError="1"/>
      <sheetData sheetId="2605" refreshError="1"/>
      <sheetData sheetId="2606"/>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refreshError="1"/>
      <sheetData sheetId="2651"/>
      <sheetData sheetId="2652"/>
      <sheetData sheetId="2653"/>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sheetData sheetId="2903" refreshError="1"/>
      <sheetData sheetId="2904"/>
      <sheetData sheetId="2905"/>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refreshError="1"/>
      <sheetData sheetId="2991" refreshError="1"/>
      <sheetData sheetId="2992" refreshError="1"/>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refreshError="1"/>
      <sheetData sheetId="3008"/>
      <sheetData sheetId="3009" refreshError="1"/>
      <sheetData sheetId="3010"/>
      <sheetData sheetId="3011" refreshError="1"/>
      <sheetData sheetId="3012" refreshError="1"/>
      <sheetData sheetId="3013" refreshError="1"/>
      <sheetData sheetId="3014"/>
      <sheetData sheetId="3015"/>
      <sheetData sheetId="3016"/>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sheetData sheetId="3050"/>
      <sheetData sheetId="3051"/>
      <sheetData sheetId="3052" refreshError="1"/>
      <sheetData sheetId="3053"/>
      <sheetData sheetId="3054"/>
      <sheetData sheetId="3055" refreshError="1"/>
      <sheetData sheetId="3056"/>
      <sheetData sheetId="3057"/>
      <sheetData sheetId="3058"/>
      <sheetData sheetId="3059" refreshError="1"/>
      <sheetData sheetId="3060"/>
      <sheetData sheetId="3061"/>
      <sheetData sheetId="3062"/>
      <sheetData sheetId="3063" refreshError="1"/>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refreshError="1"/>
      <sheetData sheetId="3077"/>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sheetData sheetId="3087"/>
      <sheetData sheetId="3088"/>
      <sheetData sheetId="3089"/>
      <sheetData sheetId="3090" refreshError="1"/>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refreshError="1"/>
      <sheetData sheetId="3106" refreshError="1"/>
      <sheetData sheetId="3107" refreshError="1"/>
      <sheetData sheetId="3108"/>
      <sheetData sheetId="3109"/>
      <sheetData sheetId="3110"/>
      <sheetData sheetId="3111"/>
      <sheetData sheetId="3112"/>
      <sheetData sheetId="3113"/>
      <sheetData sheetId="3114" refreshError="1"/>
      <sheetData sheetId="3115" refreshError="1"/>
      <sheetData sheetId="3116" refreshError="1"/>
      <sheetData sheetId="3117"/>
      <sheetData sheetId="3118"/>
      <sheetData sheetId="3119"/>
      <sheetData sheetId="3120"/>
      <sheetData sheetId="3121" refreshError="1"/>
      <sheetData sheetId="3122" refreshError="1"/>
      <sheetData sheetId="3123" refreshError="1"/>
      <sheetData sheetId="3124" refreshError="1"/>
      <sheetData sheetId="3125" refreshError="1"/>
      <sheetData sheetId="3126" refreshError="1"/>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sheetData sheetId="3138" refreshError="1"/>
      <sheetData sheetId="3139" refreshError="1"/>
      <sheetData sheetId="3140" refreshError="1"/>
      <sheetData sheetId="3141" refreshError="1"/>
      <sheetData sheetId="3142" refreshError="1"/>
      <sheetData sheetId="3143" refreshError="1"/>
      <sheetData sheetId="3144"/>
      <sheetData sheetId="3145" refreshError="1"/>
      <sheetData sheetId="3146"/>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sheetData sheetId="3157" refreshError="1"/>
      <sheetData sheetId="3158" refreshError="1"/>
      <sheetData sheetId="3159" refreshError="1"/>
      <sheetData sheetId="3160"/>
      <sheetData sheetId="3161" refreshError="1"/>
      <sheetData sheetId="3162" refreshError="1"/>
      <sheetData sheetId="3163"/>
      <sheetData sheetId="3164" refreshError="1"/>
      <sheetData sheetId="3165"/>
      <sheetData sheetId="3166" refreshError="1"/>
      <sheetData sheetId="3167"/>
      <sheetData sheetId="3168"/>
      <sheetData sheetId="3169"/>
      <sheetData sheetId="3170"/>
      <sheetData sheetId="3171"/>
      <sheetData sheetId="3172"/>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refreshError="1"/>
      <sheetData sheetId="3201"/>
      <sheetData sheetId="3202" refreshError="1"/>
      <sheetData sheetId="3203" refreshError="1"/>
      <sheetData sheetId="3204" refreshError="1"/>
      <sheetData sheetId="3205"/>
      <sheetData sheetId="3206"/>
      <sheetData sheetId="3207" refreshError="1"/>
      <sheetData sheetId="3208"/>
      <sheetData sheetId="3209"/>
      <sheetData sheetId="3210"/>
      <sheetData sheetId="3211"/>
      <sheetData sheetId="3212"/>
      <sheetData sheetId="3213" refreshError="1"/>
      <sheetData sheetId="3214"/>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sheetData sheetId="3230"/>
      <sheetData sheetId="3231"/>
      <sheetData sheetId="3232"/>
      <sheetData sheetId="3233"/>
      <sheetData sheetId="3234"/>
      <sheetData sheetId="3235" refreshError="1"/>
      <sheetData sheetId="3236" refreshError="1"/>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sheetData sheetId="3246" refreshError="1"/>
      <sheetData sheetId="3247" refreshError="1"/>
      <sheetData sheetId="3248" refreshError="1"/>
      <sheetData sheetId="3249" refreshError="1"/>
      <sheetData sheetId="3250" refreshError="1"/>
      <sheetData sheetId="3251" refreshError="1"/>
      <sheetData sheetId="3252"/>
      <sheetData sheetId="3253" refreshError="1"/>
      <sheetData sheetId="3254" refreshError="1"/>
      <sheetData sheetId="3255" refreshError="1"/>
      <sheetData sheetId="3256" refreshError="1"/>
      <sheetData sheetId="3257"/>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sheetData sheetId="3271"/>
      <sheetData sheetId="3272"/>
      <sheetData sheetId="3273"/>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sheetData sheetId="3298" refreshError="1"/>
      <sheetData sheetId="3299"/>
      <sheetData sheetId="3300" refreshError="1"/>
      <sheetData sheetId="3301" refreshError="1"/>
      <sheetData sheetId="3302" refreshError="1"/>
      <sheetData sheetId="3303"/>
      <sheetData sheetId="3304" refreshError="1"/>
      <sheetData sheetId="3305"/>
      <sheetData sheetId="3306" refreshError="1"/>
      <sheetData sheetId="3307"/>
      <sheetData sheetId="3308"/>
      <sheetData sheetId="3309"/>
      <sheetData sheetId="3310"/>
      <sheetData sheetId="3311"/>
      <sheetData sheetId="3312" refreshError="1"/>
      <sheetData sheetId="3313" refreshError="1"/>
      <sheetData sheetId="3314" refreshError="1"/>
      <sheetData sheetId="3315"/>
      <sheetData sheetId="3316" refreshError="1"/>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refreshError="1"/>
      <sheetData sheetId="3350" refreshError="1"/>
      <sheetData sheetId="3351"/>
      <sheetData sheetId="3352"/>
      <sheetData sheetId="3353"/>
      <sheetData sheetId="3354"/>
      <sheetData sheetId="3355"/>
      <sheetData sheetId="3356"/>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sheetData sheetId="3374"/>
      <sheetData sheetId="3375"/>
      <sheetData sheetId="3376"/>
      <sheetData sheetId="3377"/>
      <sheetData sheetId="3378"/>
      <sheetData sheetId="3379" refreshError="1"/>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refreshError="1"/>
      <sheetData sheetId="3514"/>
      <sheetData sheetId="3515"/>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sheetData sheetId="3527"/>
      <sheetData sheetId="3528"/>
      <sheetData sheetId="3529"/>
      <sheetData sheetId="3530"/>
      <sheetData sheetId="3531"/>
      <sheetData sheetId="3532"/>
      <sheetData sheetId="3533"/>
      <sheetData sheetId="3534"/>
      <sheetData sheetId="3535" refreshError="1"/>
      <sheetData sheetId="3536" refreshError="1"/>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refreshError="1"/>
      <sheetData sheetId="3943" refreshError="1"/>
      <sheetData sheetId="3944" refreshError="1"/>
      <sheetData sheetId="3945" refreshError="1"/>
      <sheetData sheetId="3946" refreshError="1"/>
      <sheetData sheetId="3947" refreshError="1"/>
      <sheetData sheetId="3948" refreshError="1"/>
      <sheetData sheetId="3949"/>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sheetData sheetId="3965" refreshError="1"/>
      <sheetData sheetId="3966" refreshError="1"/>
      <sheetData sheetId="3967" refreshError="1"/>
      <sheetData sheetId="3968" refreshError="1"/>
      <sheetData sheetId="3969"/>
      <sheetData sheetId="3970"/>
      <sheetData sheetId="3971"/>
      <sheetData sheetId="3972"/>
      <sheetData sheetId="3973" refreshError="1"/>
      <sheetData sheetId="3974" refreshError="1"/>
      <sheetData sheetId="3975" refreshError="1"/>
      <sheetData sheetId="3976" refreshError="1"/>
      <sheetData sheetId="3977"/>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efreshError="1"/>
      <sheetData sheetId="3998" refreshError="1"/>
      <sheetData sheetId="3999" refreshError="1"/>
      <sheetData sheetId="4000" refreshError="1"/>
      <sheetData sheetId="4001" refreshError="1"/>
      <sheetData sheetId="4002"/>
      <sheetData sheetId="4003" refreshError="1"/>
      <sheetData sheetId="4004" refreshError="1"/>
      <sheetData sheetId="4005" refreshError="1"/>
      <sheetData sheetId="4006" refreshError="1"/>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refreshError="1"/>
      <sheetData sheetId="4116"/>
      <sheetData sheetId="4117"/>
      <sheetData sheetId="4118"/>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sheetData sheetId="413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sheetData sheetId="4144" refreshError="1"/>
      <sheetData sheetId="4145" refreshError="1"/>
      <sheetData sheetId="4146" refreshError="1"/>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101동"/>
      <sheetName val="조명율표"/>
      <sheetName val="계산표지"/>
      <sheetName val="입찰안"/>
      <sheetName val="차량별점검"/>
      <sheetName val="2.대외공문"/>
      <sheetName val="전기"/>
      <sheetName val="#REF"/>
      <sheetName val="갑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형보"/>
      <sheetName val="직사각형보"/>
      <sheetName val="복철근보"/>
      <sheetName val="Sheet1"/>
      <sheetName val="Sheet2"/>
      <sheetName val="Shee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습"/>
      <sheetName val="FIRST"/>
      <sheetName val="LETTER"/>
      <sheetName val="아셈 거푸집"/>
      <sheetName val="Sheet8"/>
      <sheetName val="Sheet9"/>
      <sheetName val="Sheet10"/>
      <sheetName val="Sheet11"/>
      <sheetName val="Sheet12"/>
      <sheetName val="Sheet13"/>
      <sheetName val="Sheet14"/>
      <sheetName val="Sheet15"/>
      <sheetName val="Sheet16"/>
      <sheetName val="산출근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売上台帳"/>
      <sheetName val="data"/>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_SMCH"/>
    </sheetNames>
    <sheetDataSet>
      <sheetData sheetId="0" refreshError="1">
        <row r="45">
          <cell r="D45">
            <v>13756.643189356771</v>
          </cell>
        </row>
        <row r="57">
          <cell r="D57">
            <v>6107.5536300000003</v>
          </cell>
        </row>
        <row r="69">
          <cell r="D69">
            <v>35341.474890400001</v>
          </cell>
        </row>
        <row r="81">
          <cell r="D81">
            <v>14688.880438</v>
          </cell>
        </row>
        <row r="93">
          <cell r="D93">
            <v>5955.2195199999996</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Y ARC-STR-MEP"/>
      <sheetName val="MANAGEMENT FEE"/>
      <sheetName val="0. PRICE LIST"/>
      <sheetName val="1. SUMMARY ANDONG MEAS"/>
      <sheetName val="1. BOQ-STR"/>
      <sheetName val="1. BOQ-ARC"/>
      <sheetName val="1. BOQ-MEP"/>
      <sheetName val="1. WATER TANK"/>
      <sheetName val="1. MDB STR (Others) "/>
      <sheetName val="1. MDB ARC"/>
      <sheetName val="1. QTO-STR"/>
      <sheetName val="1. QTO-ARC &amp; Tank"/>
      <sheetName val="2. SUMMARY KOH NHEK"/>
      <sheetName val="2. BOQ-STR"/>
      <sheetName val="2. BOQ-ARC"/>
      <sheetName val="2. MEP"/>
      <sheetName val="2. Water Tank"/>
      <sheetName val="2. QTO-STR"/>
      <sheetName val="2. QTO-ARC"/>
      <sheetName val="2. MDB STR (Others)"/>
      <sheetName val="2. MDB-ARC"/>
      <sheetName val="3. SUMMARY O CHUM"/>
      <sheetName val="3. BOQ-STR"/>
      <sheetName val="3. BOQ-ARC"/>
      <sheetName val="3. MEP"/>
      <sheetName val="3. Water Tank"/>
      <sheetName val="3. MDB STR (Others)"/>
      <sheetName val="3. MDB ARC"/>
      <sheetName val="3. MotoBike Parking"/>
      <sheetName val="3. QTO-STR"/>
      <sheetName val="3. QTO-STR-PARKING"/>
      <sheetName val="3. QTO-ARC &amp; PARKING"/>
      <sheetName val="4. SUMMARY RH"/>
      <sheetName val="4. BOQ-STR"/>
      <sheetName val="4. BOQ-ARC"/>
      <sheetName val="4. MEP"/>
      <sheetName val="4. WC-STR"/>
      <sheetName val="4. WC-ARC"/>
      <sheetName val="4. Water Tank"/>
      <sheetName val="4. QTO-STR"/>
      <sheetName val="4. QTO-STR-TOILET"/>
      <sheetName val="4. QTO-ARC"/>
      <sheetName val="5. SUMMARY TA VENG"/>
      <sheetName val="5.​ BOQ-STR"/>
      <sheetName val="5. BOQ ARC"/>
      <sheetName val="5. MEP"/>
      <sheetName val="5. Water Tank"/>
      <sheetName val="5. WC-STR (Others )"/>
      <sheetName val="5. WC ARC"/>
      <sheetName val="5. MDB STR (Others)"/>
      <sheetName val="5. MDB ARC"/>
      <sheetName val="5. QTO-STR"/>
      <sheetName val="4. QTO-ARC-TOILET"/>
      <sheetName val="5. QTO-STR-PARKING"/>
      <sheetName val="5. QTO-STR-WC"/>
      <sheetName val="5. QTO-ARC &amp; WC"/>
      <sheetName val="일위대가목록"/>
      <sheetName val="일위대가"/>
      <sheetName val="단가대비표"/>
      <sheetName val="Compatibility Report"/>
      <sheetName val="Compatibility Report (1)"/>
    </sheetNames>
    <sheetDataSet>
      <sheetData sheetId="0">
        <row r="19">
          <cell r="I19">
            <v>7965.4765110229728</v>
          </cell>
        </row>
        <row r="20">
          <cell r="I20">
            <v>120000</v>
          </cell>
        </row>
        <row r="21">
          <cell r="I21">
            <v>39827.382555114862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pageSetUpPr fitToPage="1"/>
  </sheetPr>
  <dimension ref="A1:O52"/>
  <sheetViews>
    <sheetView tabSelected="1" view="pageBreakPreview" topLeftCell="A49" zoomScale="85" zoomScaleNormal="100" zoomScaleSheetLayoutView="85" workbookViewId="0">
      <selection activeCell="R30" sqref="R30"/>
    </sheetView>
  </sheetViews>
  <sheetFormatPr defaultRowHeight="14.5"/>
  <cols>
    <col min="1" max="1" width="7.7265625" customWidth="1"/>
    <col min="2" max="2" width="4.81640625" customWidth="1"/>
    <col min="4" max="4" width="8.7265625" customWidth="1"/>
    <col min="5" max="5" width="3.26953125" customWidth="1"/>
    <col min="11" max="11" width="26.81640625" customWidth="1"/>
    <col min="12" max="13" width="9.1796875" customWidth="1"/>
    <col min="14" max="15" width="20.26953125" bestFit="1" customWidth="1"/>
  </cols>
  <sheetData>
    <row r="1" spans="1:13" ht="30" customHeight="1"/>
    <row r="2" spans="1:13" ht="36.75" customHeight="1"/>
    <row r="4" spans="1:13" ht="15" customHeight="1">
      <c r="A4" s="132"/>
    </row>
    <row r="11" spans="1:13" s="134" customFormat="1" ht="30" hidden="1" customHeight="1">
      <c r="A11" s="146" t="s">
        <v>121</v>
      </c>
      <c r="B11" s="146"/>
      <c r="C11" s="146"/>
      <c r="D11" s="146"/>
      <c r="E11" s="146"/>
      <c r="F11" s="146"/>
      <c r="G11" s="146"/>
      <c r="H11" s="146"/>
      <c r="I11" s="146"/>
      <c r="J11" s="146"/>
      <c r="K11" s="146"/>
      <c r="L11" s="146"/>
      <c r="M11" s="133"/>
    </row>
    <row r="12" spans="1:13" s="134" customFormat="1" ht="30" hidden="1" customHeight="1">
      <c r="A12" s="147" t="s">
        <v>122</v>
      </c>
      <c r="B12" s="147"/>
      <c r="C12" s="147"/>
      <c r="D12" s="147"/>
      <c r="E12" s="147"/>
      <c r="F12" s="147"/>
      <c r="G12" s="147"/>
      <c r="H12" s="147"/>
      <c r="I12" s="147"/>
      <c r="J12" s="147"/>
      <c r="K12" s="147"/>
      <c r="L12" s="147"/>
      <c r="M12" s="135"/>
    </row>
    <row r="13" spans="1:13" ht="25" customHeight="1"/>
    <row r="15" spans="1:13" s="136" customFormat="1" ht="30" customHeight="1">
      <c r="B15"/>
      <c r="C15" s="148" t="s">
        <v>130</v>
      </c>
      <c r="D15" s="148"/>
      <c r="E15" s="148"/>
      <c r="F15" s="148"/>
      <c r="G15" s="148"/>
      <c r="H15" s="148"/>
      <c r="I15" s="148"/>
      <c r="J15" s="148"/>
      <c r="K15" s="148"/>
      <c r="L15" s="137"/>
      <c r="M15" s="137"/>
    </row>
    <row r="16" spans="1:13" ht="25" customHeight="1">
      <c r="B16" s="1"/>
      <c r="C16" s="1"/>
      <c r="D16" s="1"/>
      <c r="E16" s="1"/>
      <c r="F16" s="1"/>
      <c r="G16" s="1"/>
      <c r="H16" s="1"/>
      <c r="I16" s="1"/>
      <c r="J16" s="1"/>
      <c r="K16" s="1"/>
      <c r="L16" s="1"/>
      <c r="M16" s="1"/>
    </row>
    <row r="17" spans="2:15" ht="35.15" customHeight="1">
      <c r="B17" s="153">
        <f>N17</f>
        <v>14</v>
      </c>
      <c r="C17" s="153"/>
      <c r="D17" s="153"/>
      <c r="E17" s="153"/>
      <c r="F17" s="153"/>
      <c r="G17" s="153"/>
      <c r="H17" s="153"/>
      <c r="I17" s="153"/>
      <c r="J17" s="153"/>
      <c r="K17" s="153"/>
      <c r="L17" s="129"/>
      <c r="M17" s="129"/>
      <c r="N17">
        <v>14</v>
      </c>
    </row>
    <row r="18" spans="2:15" s="136" customFormat="1" ht="18" customHeight="1">
      <c r="B18" s="149" t="str">
        <f>"From "&amp;N18&amp;" ~ "&amp;O18</f>
        <v>From 30-Jan-26 ~ 5-Feb-26</v>
      </c>
      <c r="C18" s="149"/>
      <c r="D18" s="149"/>
      <c r="E18" s="149"/>
      <c r="F18" s="149"/>
      <c r="G18" s="149"/>
      <c r="H18" s="149"/>
      <c r="I18" s="149"/>
      <c r="J18" s="149"/>
      <c r="K18" s="149"/>
      <c r="L18" s="138"/>
      <c r="M18" s="138"/>
      <c r="N18" s="143" t="s">
        <v>131</v>
      </c>
      <c r="O18" s="143" t="s">
        <v>132</v>
      </c>
    </row>
    <row r="21" spans="2:15">
      <c r="B21" s="139"/>
      <c r="C21" s="154"/>
      <c r="D21" s="154"/>
      <c r="E21" s="154"/>
      <c r="F21" s="154"/>
      <c r="G21" s="154"/>
      <c r="H21" s="154"/>
      <c r="I21" s="154"/>
      <c r="J21" s="154"/>
      <c r="K21" s="154"/>
    </row>
    <row r="22" spans="2:15">
      <c r="B22" s="139"/>
      <c r="C22" s="154"/>
      <c r="D22" s="154"/>
      <c r="E22" s="154"/>
      <c r="F22" s="154"/>
      <c r="G22" s="154"/>
      <c r="H22" s="154"/>
      <c r="I22" s="154"/>
      <c r="J22" s="154"/>
      <c r="K22" s="154"/>
    </row>
    <row r="23" spans="2:15">
      <c r="B23" s="139"/>
      <c r="C23" s="154"/>
      <c r="D23" s="154"/>
      <c r="E23" s="154"/>
      <c r="F23" s="154"/>
      <c r="G23" s="154"/>
      <c r="H23" s="154"/>
      <c r="I23" s="154"/>
      <c r="J23" s="154"/>
      <c r="K23" s="154"/>
    </row>
    <row r="24" spans="2:15">
      <c r="B24" s="139"/>
      <c r="C24" s="154"/>
      <c r="D24" s="154"/>
      <c r="E24" s="154"/>
      <c r="F24" s="154"/>
      <c r="G24" s="154"/>
      <c r="H24" s="154"/>
      <c r="I24" s="154"/>
      <c r="J24" s="154"/>
      <c r="K24" s="154"/>
    </row>
    <row r="25" spans="2:15">
      <c r="B25" s="139"/>
      <c r="C25" s="154"/>
      <c r="D25" s="154"/>
      <c r="E25" s="154"/>
      <c r="F25" s="154"/>
      <c r="G25" s="154"/>
      <c r="H25" s="154"/>
      <c r="I25" s="154"/>
      <c r="J25" s="154"/>
      <c r="K25" s="154"/>
    </row>
    <row r="26" spans="2:15">
      <c r="B26" s="139"/>
      <c r="C26" s="154"/>
      <c r="D26" s="154"/>
      <c r="E26" s="154"/>
      <c r="F26" s="154"/>
      <c r="G26" s="154"/>
      <c r="H26" s="154"/>
      <c r="I26" s="154"/>
      <c r="J26" s="154"/>
      <c r="K26" s="154"/>
    </row>
    <row r="27" spans="2:15">
      <c r="B27" s="139"/>
      <c r="C27" s="154"/>
      <c r="D27" s="154"/>
      <c r="E27" s="154"/>
      <c r="F27" s="154"/>
      <c r="G27" s="154"/>
      <c r="H27" s="154"/>
      <c r="I27" s="154"/>
      <c r="J27" s="154"/>
      <c r="K27" s="154"/>
    </row>
    <row r="28" spans="2:15">
      <c r="B28" s="139"/>
      <c r="C28" s="154"/>
      <c r="D28" s="154"/>
      <c r="E28" s="154"/>
      <c r="F28" s="154"/>
      <c r="G28" s="154"/>
      <c r="H28" s="154"/>
      <c r="I28" s="154"/>
      <c r="J28" s="154"/>
      <c r="K28" s="154"/>
    </row>
    <row r="29" spans="2:15">
      <c r="B29" s="139"/>
      <c r="C29" s="154"/>
      <c r="D29" s="154"/>
      <c r="E29" s="154"/>
      <c r="F29" s="154"/>
      <c r="G29" s="154"/>
      <c r="H29" s="154"/>
      <c r="I29" s="154"/>
      <c r="J29" s="154"/>
      <c r="K29" s="154"/>
    </row>
    <row r="30" spans="2:15">
      <c r="B30" s="139"/>
      <c r="C30" s="154"/>
      <c r="D30" s="154"/>
      <c r="E30" s="154"/>
      <c r="F30" s="154"/>
      <c r="G30" s="154"/>
      <c r="H30" s="154"/>
      <c r="I30" s="154"/>
      <c r="J30" s="154"/>
      <c r="K30" s="154"/>
    </row>
    <row r="31" spans="2:15">
      <c r="B31" s="139"/>
      <c r="C31" s="154"/>
      <c r="D31" s="154"/>
      <c r="E31" s="154"/>
      <c r="F31" s="154"/>
      <c r="G31" s="154"/>
      <c r="H31" s="154"/>
      <c r="I31" s="154"/>
      <c r="J31" s="154"/>
      <c r="K31" s="154"/>
    </row>
    <row r="32" spans="2:15">
      <c r="B32" s="139"/>
      <c r="C32" s="154"/>
      <c r="D32" s="154"/>
      <c r="E32" s="154"/>
      <c r="F32" s="154"/>
      <c r="G32" s="154"/>
      <c r="H32" s="154"/>
      <c r="I32" s="154"/>
      <c r="J32" s="154"/>
      <c r="K32" s="154"/>
    </row>
    <row r="33" spans="2:13">
      <c r="B33" s="139"/>
      <c r="C33" s="154"/>
      <c r="D33" s="154"/>
      <c r="E33" s="154"/>
      <c r="F33" s="154"/>
      <c r="G33" s="154"/>
      <c r="H33" s="154"/>
      <c r="I33" s="154"/>
      <c r="J33" s="154"/>
      <c r="K33" s="154"/>
    </row>
    <row r="34" spans="2:13">
      <c r="B34" s="139"/>
      <c r="C34" s="154"/>
      <c r="D34" s="154"/>
      <c r="E34" s="154"/>
      <c r="F34" s="154"/>
      <c r="G34" s="154"/>
      <c r="H34" s="154"/>
      <c r="I34" s="154"/>
      <c r="J34" s="154"/>
      <c r="K34" s="154"/>
    </row>
    <row r="35" spans="2:13">
      <c r="B35" s="139"/>
      <c r="C35" s="154"/>
      <c r="D35" s="154"/>
      <c r="E35" s="154"/>
      <c r="F35" s="154"/>
      <c r="G35" s="154"/>
      <c r="H35" s="154"/>
      <c r="I35" s="154"/>
      <c r="J35" s="154"/>
      <c r="K35" s="154"/>
    </row>
    <row r="36" spans="2:13">
      <c r="B36" s="139"/>
      <c r="C36" s="154"/>
      <c r="D36" s="154"/>
      <c r="E36" s="154"/>
      <c r="F36" s="154"/>
      <c r="G36" s="154"/>
      <c r="H36" s="154"/>
      <c r="I36" s="154"/>
      <c r="J36" s="154"/>
      <c r="K36" s="154"/>
    </row>
    <row r="37" spans="2:13">
      <c r="B37" s="139"/>
      <c r="C37" s="154"/>
      <c r="D37" s="154"/>
      <c r="E37" s="154"/>
      <c r="F37" s="154"/>
      <c r="G37" s="154"/>
      <c r="H37" s="154"/>
      <c r="I37" s="154"/>
      <c r="J37" s="154"/>
      <c r="K37" s="154"/>
    </row>
    <row r="38" spans="2:13">
      <c r="B38" s="139"/>
      <c r="C38" s="154"/>
      <c r="D38" s="154"/>
      <c r="E38" s="154"/>
      <c r="F38" s="154"/>
      <c r="G38" s="154"/>
      <c r="H38" s="154"/>
      <c r="I38" s="154"/>
      <c r="J38" s="154"/>
      <c r="K38" s="154"/>
    </row>
    <row r="39" spans="2:13">
      <c r="B39" s="139"/>
      <c r="C39" s="154"/>
      <c r="D39" s="154"/>
      <c r="E39" s="154"/>
      <c r="F39" s="154"/>
      <c r="G39" s="154"/>
      <c r="H39" s="154"/>
      <c r="I39" s="154"/>
      <c r="J39" s="154"/>
      <c r="K39" s="154"/>
    </row>
    <row r="40" spans="2:13">
      <c r="B40" s="139"/>
      <c r="C40" s="154"/>
      <c r="D40" s="154"/>
      <c r="E40" s="154"/>
      <c r="F40" s="154"/>
      <c r="G40" s="154"/>
      <c r="H40" s="154"/>
      <c r="I40" s="154"/>
      <c r="J40" s="154"/>
      <c r="K40" s="154"/>
    </row>
    <row r="43" spans="2:13" ht="25" customHeight="1">
      <c r="B43" s="141"/>
      <c r="C43" s="151" t="s">
        <v>127</v>
      </c>
      <c r="D43" s="151"/>
      <c r="E43" s="151"/>
      <c r="F43" s="151"/>
      <c r="G43" s="151"/>
      <c r="H43" s="151"/>
      <c r="I43" s="151"/>
      <c r="J43" s="151"/>
      <c r="K43" s="151"/>
      <c r="L43" s="141"/>
      <c r="M43" s="131"/>
    </row>
    <row r="44" spans="2:13" ht="25" customHeight="1">
      <c r="B44" s="140"/>
      <c r="C44" s="150" t="s">
        <v>128</v>
      </c>
      <c r="D44" s="151"/>
      <c r="E44" s="151"/>
      <c r="F44" s="151"/>
      <c r="G44" s="151"/>
      <c r="H44" s="151"/>
      <c r="I44" s="151"/>
      <c r="J44" s="151"/>
      <c r="K44" s="151"/>
      <c r="L44" s="141"/>
      <c r="M44" s="142"/>
    </row>
    <row r="45" spans="2:13" ht="22.9" customHeight="1">
      <c r="B45" s="140"/>
      <c r="C45" s="152" t="s">
        <v>129</v>
      </c>
      <c r="D45" s="152"/>
      <c r="E45" s="152"/>
      <c r="F45" s="152"/>
      <c r="G45" s="152"/>
      <c r="H45" s="152"/>
      <c r="I45" s="152"/>
      <c r="J45" s="152"/>
      <c r="K45" s="152"/>
      <c r="L45" s="141"/>
      <c r="M45" s="142"/>
    </row>
    <row r="47" spans="2:13" ht="18">
      <c r="C47" s="2"/>
      <c r="D47" s="2"/>
      <c r="E47" s="2"/>
      <c r="F47" s="2"/>
    </row>
    <row r="48" spans="2:13" ht="18.5">
      <c r="C48" s="144" t="s">
        <v>0</v>
      </c>
      <c r="D48" s="144"/>
      <c r="E48" s="3" t="s">
        <v>2</v>
      </c>
      <c r="F48" s="145" t="s">
        <v>126</v>
      </c>
      <c r="G48" s="145"/>
      <c r="H48" s="145"/>
      <c r="I48" s="145"/>
      <c r="J48" s="145"/>
      <c r="K48" s="145"/>
    </row>
    <row r="49" spans="3:13" ht="25" customHeight="1">
      <c r="C49" s="2"/>
      <c r="D49" s="2"/>
      <c r="E49" s="2"/>
      <c r="F49" s="2"/>
    </row>
    <row r="50" spans="3:13" ht="18" hidden="1" customHeight="1">
      <c r="C50" s="2" t="s">
        <v>3</v>
      </c>
      <c r="E50" s="4" t="s">
        <v>4</v>
      </c>
      <c r="F50" s="145" t="s">
        <v>123</v>
      </c>
      <c r="G50" s="145"/>
      <c r="H50" s="145"/>
      <c r="I50" s="145"/>
      <c r="J50" s="145"/>
      <c r="K50" s="145"/>
    </row>
    <row r="51" spans="3:13" ht="18" hidden="1" customHeight="1">
      <c r="C51" s="2"/>
      <c r="E51" s="4"/>
      <c r="F51" s="2" t="s">
        <v>124</v>
      </c>
    </row>
    <row r="52" spans="3:13" ht="39.75" customHeight="1">
      <c r="C52" s="144" t="s">
        <v>1</v>
      </c>
      <c r="D52" s="144"/>
      <c r="E52" s="5" t="s">
        <v>2</v>
      </c>
      <c r="F52" s="145" t="s">
        <v>125</v>
      </c>
      <c r="G52" s="145"/>
      <c r="H52" s="145"/>
      <c r="I52" s="145"/>
      <c r="J52" s="145"/>
      <c r="K52" s="145"/>
      <c r="L52" s="145"/>
      <c r="M52" s="130"/>
    </row>
  </sheetData>
  <mergeCells count="14">
    <mergeCell ref="C52:D52"/>
    <mergeCell ref="F52:L52"/>
    <mergeCell ref="A11:L11"/>
    <mergeCell ref="A12:L12"/>
    <mergeCell ref="C15:K15"/>
    <mergeCell ref="B18:K18"/>
    <mergeCell ref="C44:K44"/>
    <mergeCell ref="C45:K45"/>
    <mergeCell ref="C48:D48"/>
    <mergeCell ref="F48:K48"/>
    <mergeCell ref="F50:K50"/>
    <mergeCell ref="B17:K17"/>
    <mergeCell ref="C43:K43"/>
    <mergeCell ref="C21:K40"/>
  </mergeCells>
  <printOptions horizontalCentered="1" verticalCentered="1"/>
  <pageMargins left="0.4" right="0.4" top="0.3" bottom="0.25" header="0.3" footer="0.2"/>
  <pageSetup paperSize="9" scale="8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AR127"/>
  <sheetViews>
    <sheetView workbookViewId="0">
      <selection sqref="A1:AN1"/>
    </sheetView>
  </sheetViews>
  <sheetFormatPr defaultRowHeight="14.5"/>
  <cols>
    <col min="1" max="1" width="6" customWidth="1"/>
    <col min="2" max="2" width="2.7265625" bestFit="1" customWidth="1"/>
    <col min="3" max="3" width="27.81640625" style="6" bestFit="1" customWidth="1"/>
    <col min="4" max="4" width="9.7265625" hidden="1" customWidth="1"/>
    <col min="5" max="5" width="7.7265625" hidden="1" customWidth="1"/>
    <col min="6" max="6" width="5.26953125" bestFit="1" customWidth="1"/>
    <col min="7" max="7" width="17.7265625" bestFit="1" customWidth="1"/>
    <col min="8" max="8" width="9.453125" style="100" bestFit="1" customWidth="1"/>
    <col min="9" max="9" width="3.81640625" customWidth="1"/>
    <col min="10" max="10" width="7.54296875" customWidth="1"/>
    <col min="11" max="11" width="7.54296875" bestFit="1" customWidth="1"/>
    <col min="12" max="12" width="6.7265625" bestFit="1" customWidth="1"/>
    <col min="13" max="13" width="7.1796875" bestFit="1" customWidth="1"/>
    <col min="14" max="15" width="7.54296875" bestFit="1" customWidth="1"/>
    <col min="16" max="17" width="7.1796875" bestFit="1" customWidth="1"/>
    <col min="18" max="19" width="8" bestFit="1" customWidth="1"/>
    <col min="20" max="20" width="7.1796875" bestFit="1" customWidth="1"/>
    <col min="21" max="21" width="6.26953125" bestFit="1" customWidth="1"/>
    <col min="22" max="22" width="7.1796875" bestFit="1" customWidth="1"/>
    <col min="23" max="23" width="8" bestFit="1" customWidth="1"/>
    <col min="24" max="24" width="8" customWidth="1"/>
    <col min="25" max="26" width="7.1796875" bestFit="1" customWidth="1"/>
    <col min="27" max="28" width="8" bestFit="1" customWidth="1"/>
    <col min="29" max="30" width="7.1796875" bestFit="1" customWidth="1"/>
    <col min="31" max="32" width="8" bestFit="1" customWidth="1"/>
    <col min="33" max="33" width="7.453125" bestFit="1" customWidth="1"/>
    <col min="34" max="34" width="7.453125" customWidth="1"/>
    <col min="35" max="35" width="7.1796875" bestFit="1" customWidth="1"/>
    <col min="36" max="37" width="8" bestFit="1" customWidth="1"/>
    <col min="38" max="38" width="7.1796875" customWidth="1"/>
    <col min="39" max="39" width="7.1796875" bestFit="1" customWidth="1"/>
    <col min="40" max="40" width="8.7265625" bestFit="1" customWidth="1"/>
    <col min="42" max="42" width="10.81640625" bestFit="1" customWidth="1"/>
    <col min="43" max="43" width="9.81640625" bestFit="1" customWidth="1"/>
    <col min="44" max="44" width="9.54296875" bestFit="1" customWidth="1"/>
  </cols>
  <sheetData>
    <row r="1" spans="1:40" ht="21">
      <c r="A1" s="161" t="s">
        <v>101</v>
      </c>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3"/>
    </row>
    <row r="2" spans="1:40" ht="15" thickBot="1">
      <c r="A2" s="78" t="s">
        <v>9</v>
      </c>
      <c r="AN2" s="79" t="s">
        <v>10</v>
      </c>
    </row>
    <row r="3" spans="1:40" ht="15" thickTop="1">
      <c r="A3" s="164" t="s">
        <v>11</v>
      </c>
      <c r="B3" s="165"/>
      <c r="C3" s="168" t="s">
        <v>12</v>
      </c>
      <c r="D3" s="170" t="s">
        <v>13</v>
      </c>
      <c r="E3" s="170"/>
      <c r="F3" s="170"/>
      <c r="G3" s="170"/>
      <c r="H3" s="55"/>
      <c r="I3" s="99"/>
      <c r="J3" s="56"/>
      <c r="K3" s="57"/>
      <c r="L3" s="56"/>
      <c r="M3" s="58"/>
      <c r="N3" s="58"/>
      <c r="O3" s="57"/>
      <c r="P3" s="56"/>
      <c r="Q3" s="58"/>
      <c r="R3" s="58"/>
      <c r="S3" s="58"/>
      <c r="T3" s="58"/>
      <c r="U3" s="56"/>
      <c r="V3" s="58"/>
      <c r="W3" s="58"/>
      <c r="X3" s="58"/>
      <c r="Y3" s="56"/>
      <c r="Z3" s="58"/>
      <c r="AA3" s="58"/>
      <c r="AB3" s="58"/>
      <c r="AC3" s="56"/>
      <c r="AD3" s="58"/>
      <c r="AE3" s="58"/>
      <c r="AF3" s="58"/>
      <c r="AG3" s="58"/>
      <c r="AH3" s="58"/>
      <c r="AI3" s="57"/>
      <c r="AJ3" s="58"/>
      <c r="AK3" s="58"/>
      <c r="AL3" s="58"/>
      <c r="AM3" s="58"/>
      <c r="AN3" s="80"/>
    </row>
    <row r="4" spans="1:40">
      <c r="A4" s="166"/>
      <c r="B4" s="167"/>
      <c r="C4" s="169"/>
      <c r="D4" s="59" t="s">
        <v>14</v>
      </c>
      <c r="E4" s="59" t="s">
        <v>15</v>
      </c>
      <c r="F4" s="60" t="s">
        <v>16</v>
      </c>
      <c r="G4" s="60" t="s">
        <v>17</v>
      </c>
      <c r="H4" s="61"/>
      <c r="I4" s="60"/>
      <c r="J4" s="62" t="s">
        <v>18</v>
      </c>
      <c r="K4" s="60" t="s">
        <v>19</v>
      </c>
      <c r="L4" s="62" t="s">
        <v>20</v>
      </c>
      <c r="M4" s="62" t="s">
        <v>21</v>
      </c>
      <c r="N4" s="62" t="s">
        <v>22</v>
      </c>
      <c r="O4" s="62" t="s">
        <v>23</v>
      </c>
      <c r="P4" s="60" t="s">
        <v>24</v>
      </c>
      <c r="Q4" s="62" t="s">
        <v>25</v>
      </c>
      <c r="R4" s="62" t="s">
        <v>26</v>
      </c>
      <c r="S4" s="62" t="s">
        <v>27</v>
      </c>
      <c r="T4" s="60" t="s">
        <v>28</v>
      </c>
      <c r="U4" s="62" t="s">
        <v>29</v>
      </c>
      <c r="V4" s="62" t="s">
        <v>30</v>
      </c>
      <c r="W4" s="62" t="s">
        <v>31</v>
      </c>
      <c r="X4" s="60" t="s">
        <v>32</v>
      </c>
      <c r="Y4" s="62" t="s">
        <v>33</v>
      </c>
      <c r="Z4" s="62" t="s">
        <v>34</v>
      </c>
      <c r="AA4" s="62" t="s">
        <v>35</v>
      </c>
      <c r="AB4" s="60" t="s">
        <v>36</v>
      </c>
      <c r="AC4" s="62" t="s">
        <v>37</v>
      </c>
      <c r="AD4" s="62" t="s">
        <v>38</v>
      </c>
      <c r="AE4" s="62" t="s">
        <v>39</v>
      </c>
      <c r="AF4" s="60" t="s">
        <v>40</v>
      </c>
      <c r="AG4" s="62" t="s">
        <v>41</v>
      </c>
      <c r="AH4" s="62" t="s">
        <v>42</v>
      </c>
      <c r="AI4" s="62" t="s">
        <v>43</v>
      </c>
      <c r="AJ4" s="60" t="s">
        <v>44</v>
      </c>
      <c r="AK4" s="60" t="s">
        <v>45</v>
      </c>
      <c r="AL4" s="62" t="s">
        <v>102</v>
      </c>
      <c r="AM4" s="62" t="s">
        <v>103</v>
      </c>
      <c r="AN4" s="81" t="s">
        <v>46</v>
      </c>
    </row>
    <row r="5" spans="1:40" ht="27">
      <c r="A5" s="82"/>
      <c r="B5" s="63"/>
      <c r="C5" s="64"/>
      <c r="D5" s="59"/>
      <c r="E5" s="59"/>
      <c r="F5" s="60"/>
      <c r="G5" s="60"/>
      <c r="H5" s="61"/>
      <c r="I5" s="60"/>
      <c r="J5" s="65" t="s">
        <v>47</v>
      </c>
      <c r="K5" s="65" t="s">
        <v>48</v>
      </c>
      <c r="L5" s="66" t="s">
        <v>49</v>
      </c>
      <c r="M5" s="62" t="s">
        <v>50</v>
      </c>
      <c r="N5" s="67" t="s">
        <v>51</v>
      </c>
      <c r="O5" s="65" t="s">
        <v>52</v>
      </c>
      <c r="P5" s="60" t="s">
        <v>53</v>
      </c>
      <c r="Q5" s="62" t="s">
        <v>54</v>
      </c>
      <c r="R5" s="60" t="s">
        <v>55</v>
      </c>
      <c r="S5" s="62" t="s">
        <v>56</v>
      </c>
      <c r="T5" s="60" t="s">
        <v>57</v>
      </c>
      <c r="U5" s="62" t="s">
        <v>58</v>
      </c>
      <c r="V5" s="62" t="s">
        <v>59</v>
      </c>
      <c r="W5" s="60" t="s">
        <v>60</v>
      </c>
      <c r="X5" s="60" t="s">
        <v>61</v>
      </c>
      <c r="Y5" s="62" t="s">
        <v>62</v>
      </c>
      <c r="Z5" s="62" t="s">
        <v>63</v>
      </c>
      <c r="AA5" s="60" t="s">
        <v>64</v>
      </c>
      <c r="AB5" s="60" t="s">
        <v>65</v>
      </c>
      <c r="AC5" s="62" t="s">
        <v>66</v>
      </c>
      <c r="AD5" s="62" t="s">
        <v>67</v>
      </c>
      <c r="AE5" s="60" t="s">
        <v>68</v>
      </c>
      <c r="AF5" s="60" t="s">
        <v>69</v>
      </c>
      <c r="AG5" s="62" t="s">
        <v>70</v>
      </c>
      <c r="AH5" s="62" t="s">
        <v>71</v>
      </c>
      <c r="AI5" s="60" t="s">
        <v>72</v>
      </c>
      <c r="AJ5" s="60" t="s">
        <v>73</v>
      </c>
      <c r="AK5" s="62" t="s">
        <v>74</v>
      </c>
      <c r="AL5" s="60" t="s">
        <v>104</v>
      </c>
      <c r="AM5" s="60" t="s">
        <v>105</v>
      </c>
      <c r="AN5" s="81"/>
    </row>
    <row r="6" spans="1:40">
      <c r="A6" s="171" t="s">
        <v>75</v>
      </c>
      <c r="B6" s="172"/>
      <c r="C6" s="173"/>
      <c r="D6" s="68"/>
      <c r="E6" s="68"/>
      <c r="F6" s="69" t="s">
        <v>76</v>
      </c>
      <c r="G6" s="62">
        <v>964340.51</v>
      </c>
      <c r="H6" s="61">
        <v>1</v>
      </c>
      <c r="I6" s="70" t="s">
        <v>77</v>
      </c>
      <c r="J6" s="71"/>
      <c r="K6" s="71"/>
      <c r="L6" s="69"/>
      <c r="M6" s="71"/>
      <c r="N6" s="72"/>
      <c r="O6" s="71"/>
      <c r="P6" s="69"/>
      <c r="Q6" s="71"/>
      <c r="R6" s="69"/>
      <c r="S6" s="71"/>
      <c r="T6" s="69"/>
      <c r="U6" s="71"/>
      <c r="V6" s="71"/>
      <c r="W6" s="69"/>
      <c r="X6" s="69"/>
      <c r="Y6" s="71"/>
      <c r="Z6" s="71"/>
      <c r="AA6" s="69"/>
      <c r="AB6" s="69"/>
      <c r="AC6" s="71"/>
      <c r="AD6" s="71"/>
      <c r="AE6" s="69"/>
      <c r="AF6" s="69"/>
      <c r="AG6" s="71"/>
      <c r="AH6" s="71"/>
      <c r="AI6" s="69"/>
      <c r="AJ6" s="69"/>
      <c r="AK6" s="69"/>
      <c r="AL6" s="69"/>
      <c r="AM6" s="69"/>
      <c r="AN6" s="83"/>
    </row>
    <row r="7" spans="1:40" ht="15" thickBot="1">
      <c r="A7" s="174"/>
      <c r="B7" s="175"/>
      <c r="C7" s="176"/>
      <c r="D7" s="73"/>
      <c r="E7" s="73"/>
      <c r="F7" s="74"/>
      <c r="G7" s="75"/>
      <c r="H7" s="76"/>
      <c r="I7" s="77" t="s">
        <v>78</v>
      </c>
      <c r="J7" s="75"/>
      <c r="K7" s="75"/>
      <c r="L7" s="74"/>
      <c r="M7" s="75"/>
      <c r="N7" s="74"/>
      <c r="O7" s="75"/>
      <c r="P7" s="74"/>
      <c r="Q7" s="75"/>
      <c r="R7" s="74"/>
      <c r="S7" s="75"/>
      <c r="T7" s="74"/>
      <c r="U7" s="75"/>
      <c r="V7" s="75"/>
      <c r="W7" s="74"/>
      <c r="X7" s="74"/>
      <c r="Y7" s="75"/>
      <c r="Z7" s="75"/>
      <c r="AA7" s="74"/>
      <c r="AB7" s="74"/>
      <c r="AC7" s="75"/>
      <c r="AD7" s="75"/>
      <c r="AE7" s="74"/>
      <c r="AF7" s="74"/>
      <c r="AG7" s="75"/>
      <c r="AH7" s="75"/>
      <c r="AI7" s="74"/>
      <c r="AJ7" s="74"/>
      <c r="AK7" s="74"/>
      <c r="AL7" s="74"/>
      <c r="AM7" s="74"/>
      <c r="AN7" s="84"/>
    </row>
    <row r="8" spans="1:40" ht="15" thickTop="1">
      <c r="A8" s="177" t="s">
        <v>79</v>
      </c>
      <c r="B8" s="180" t="s">
        <v>78</v>
      </c>
      <c r="C8" s="181" t="s">
        <v>80</v>
      </c>
      <c r="D8" s="7"/>
      <c r="E8" s="8"/>
      <c r="F8" s="182" t="s">
        <v>76</v>
      </c>
      <c r="G8" s="182">
        <v>35294.21</v>
      </c>
      <c r="H8" s="9">
        <f>G8/G6</f>
        <v>3.6599323199644491E-2</v>
      </c>
      <c r="I8" s="10" t="s">
        <v>77</v>
      </c>
      <c r="J8" s="11"/>
      <c r="K8" s="101">
        <f>(0.01*G8/G6)</f>
        <v>3.659932319964449E-4</v>
      </c>
      <c r="L8" s="102">
        <f>(0.01*G8/G6)</f>
        <v>3.659932319964449E-4</v>
      </c>
      <c r="M8" s="102">
        <f>(0.01*$G$8/$G$6)</f>
        <v>3.659932319964449E-4</v>
      </c>
      <c r="N8" s="102">
        <f>(0.09*$G$8/$G$6)</f>
        <v>3.2939390879680036E-3</v>
      </c>
      <c r="O8" s="102">
        <f>(0.02*$G$8/$G$6)</f>
        <v>7.319864639928898E-4</v>
      </c>
      <c r="P8" s="102">
        <f>(0.01*$G$8/$G$6)</f>
        <v>3.659932319964449E-4</v>
      </c>
      <c r="Q8" s="102">
        <f>(0.07*$G$8/$G$6)</f>
        <v>2.5619526239751144E-3</v>
      </c>
      <c r="R8" s="102">
        <f>(0.07*$G$8/$G$6)</f>
        <v>2.5619526239751144E-3</v>
      </c>
      <c r="S8" s="102">
        <f>(0.19*$G$8/$G$6)</f>
        <v>6.9538714079324538E-3</v>
      </c>
      <c r="T8" s="102">
        <f>(0.09*$G$8/$G$6)</f>
        <v>3.2939390879680036E-3</v>
      </c>
      <c r="U8" s="102">
        <f>(0.02*$G$8/$G$6)</f>
        <v>7.319864639928898E-4</v>
      </c>
      <c r="V8" s="102">
        <f>(0.03*$G$8/$G$6)</f>
        <v>1.0979796959893348E-3</v>
      </c>
      <c r="W8" s="102"/>
      <c r="X8" s="102"/>
      <c r="Y8" s="102">
        <f>(0.05*$G$8/$G$6)</f>
        <v>1.8299661599822247E-3</v>
      </c>
      <c r="Z8" s="102">
        <f>(0.05*$G$8/$G$6)</f>
        <v>1.8299661599822247E-3</v>
      </c>
      <c r="AA8" s="102">
        <f>(0.02*$G$8/$G$6)</f>
        <v>7.319864639928898E-4</v>
      </c>
      <c r="AB8" s="102">
        <f>(0.03*$G$8/$G$6)</f>
        <v>1.0979796959893348E-3</v>
      </c>
      <c r="AC8" s="102">
        <f>(0.01*$G$8/$G$6)</f>
        <v>3.659932319964449E-4</v>
      </c>
      <c r="AD8" s="102">
        <f>(0.01*$G$8/$G$6)</f>
        <v>3.659932319964449E-4</v>
      </c>
      <c r="AE8" s="102">
        <f>(0.09*$G$8/$G$6)</f>
        <v>3.2939390879680036E-3</v>
      </c>
      <c r="AF8" s="102">
        <f>(0.09*$G$8/$G$6)</f>
        <v>3.2939390879680036E-3</v>
      </c>
      <c r="AG8" s="102">
        <f>H8-SUM(K8:AF8)</f>
        <v>1.0979796959893415E-3</v>
      </c>
      <c r="AH8" s="102"/>
      <c r="AI8" s="102"/>
      <c r="AJ8" s="102"/>
      <c r="AK8" s="102"/>
      <c r="AL8" s="102"/>
      <c r="AM8" s="102"/>
      <c r="AN8" s="85"/>
    </row>
    <row r="9" spans="1:40">
      <c r="A9" s="178"/>
      <c r="B9" s="156"/>
      <c r="C9" s="158"/>
      <c r="D9" s="12"/>
      <c r="E9" s="13"/>
      <c r="F9" s="160"/>
      <c r="G9" s="160"/>
      <c r="H9" s="14"/>
      <c r="I9" s="15" t="s">
        <v>78</v>
      </c>
      <c r="J9" s="16"/>
      <c r="K9" s="103">
        <f>(0.01*G8/G6)</f>
        <v>3.659932319964449E-4</v>
      </c>
      <c r="L9" s="103">
        <f>(0.04*$G$8/$G$6)</f>
        <v>1.4639729279857796E-3</v>
      </c>
      <c r="M9" s="103">
        <f>(0.1*$G$8/$G$6)</f>
        <v>3.6599323199644493E-3</v>
      </c>
      <c r="N9" s="103">
        <f>(0.03*$G$8/$G$6)</f>
        <v>1.0979796959893348E-3</v>
      </c>
      <c r="O9" s="103">
        <f>(0.12*$G$8/$G$6)</f>
        <v>4.391918783957339E-3</v>
      </c>
      <c r="P9" s="103">
        <f>(0.33*$G$8/$G$6)</f>
        <v>1.2077776655882682E-2</v>
      </c>
      <c r="Q9" s="103">
        <f>(0.1*$G$8/$G$6)</f>
        <v>3.6599323199644493E-3</v>
      </c>
      <c r="R9" s="104"/>
      <c r="S9" s="104"/>
      <c r="T9" s="104"/>
      <c r="U9" s="104"/>
      <c r="V9" s="104"/>
      <c r="W9" s="105"/>
      <c r="X9" s="104"/>
      <c r="Y9" s="103">
        <f>(0.05*$G$8/$G$6)</f>
        <v>1.8299661599822247E-3</v>
      </c>
      <c r="Z9" s="103">
        <f>(0.07*$G$8/$G$6)</f>
        <v>2.5619526239751144E-3</v>
      </c>
      <c r="AA9" s="103">
        <f>(0.05*$G$8/$G$6)</f>
        <v>1.8299661599822247E-3</v>
      </c>
      <c r="AB9" s="103">
        <f>(0.01*$G$8/$G$6)</f>
        <v>3.659932319964449E-4</v>
      </c>
      <c r="AC9" s="103">
        <f>(0.08*$G$8/$G$6)</f>
        <v>2.9279458559715592E-3</v>
      </c>
      <c r="AD9" s="104"/>
      <c r="AE9" s="103"/>
      <c r="AF9" s="104"/>
      <c r="AG9" s="104"/>
      <c r="AH9" s="104"/>
      <c r="AI9" s="104"/>
      <c r="AJ9" s="104"/>
      <c r="AK9" s="104"/>
      <c r="AL9" s="104"/>
      <c r="AM9" s="104"/>
      <c r="AN9" s="86"/>
    </row>
    <row r="10" spans="1:40">
      <c r="A10" s="178"/>
      <c r="B10" s="155" t="s">
        <v>81</v>
      </c>
      <c r="C10" s="157" t="s">
        <v>82</v>
      </c>
      <c r="D10" s="12"/>
      <c r="E10" s="13"/>
      <c r="F10" s="159" t="s">
        <v>76</v>
      </c>
      <c r="G10" s="159">
        <v>52161.59</v>
      </c>
      <c r="H10" s="14">
        <f>G10/G6</f>
        <v>5.4090427042207317E-2</v>
      </c>
      <c r="I10" s="17" t="s">
        <v>77</v>
      </c>
      <c r="J10" s="18"/>
      <c r="K10" s="106"/>
      <c r="L10" s="106"/>
      <c r="M10" s="106"/>
      <c r="N10" s="106"/>
      <c r="O10" s="106"/>
      <c r="P10" s="106"/>
      <c r="Q10" s="106"/>
      <c r="R10" s="106"/>
      <c r="S10" s="106"/>
      <c r="T10" s="106"/>
      <c r="U10" s="106"/>
      <c r="V10" s="106"/>
      <c r="W10" s="106">
        <f>(0.05*$G$10/$G$6)</f>
        <v>2.7045213521103657E-3</v>
      </c>
      <c r="X10" s="106">
        <f>(0.05*$G$10/$G$6)</f>
        <v>2.7045213521103657E-3</v>
      </c>
      <c r="Y10" s="106">
        <f>(0.04*$G$10/$G$6)</f>
        <v>2.1636170816882929E-3</v>
      </c>
      <c r="Z10" s="107"/>
      <c r="AA10" s="106"/>
      <c r="AB10" s="106"/>
      <c r="AC10" s="106"/>
      <c r="AD10" s="106"/>
      <c r="AE10" s="106">
        <f>(0.03*$G$10/$G$6)</f>
        <v>1.6227128112662195E-3</v>
      </c>
      <c r="AF10" s="106">
        <f>(0.03*$G$10/$G$6)</f>
        <v>1.6227128112662195E-3</v>
      </c>
      <c r="AG10" s="106">
        <f>(0.11*$G$10/$G$6)</f>
        <v>5.9499469746428051E-3</v>
      </c>
      <c r="AH10" s="106">
        <f>(0.12*$G$10/$G$6)</f>
        <v>6.4908512450648779E-3</v>
      </c>
      <c r="AI10" s="106">
        <f>(0.1*$G$10/$G$6)</f>
        <v>5.4090427042207314E-3</v>
      </c>
      <c r="AJ10" s="106">
        <f>(0.09*$G$10/$G$6)</f>
        <v>4.8681384337986586E-3</v>
      </c>
      <c r="AK10" s="106">
        <f>(0.2*$G$10/$G$6)</f>
        <v>1.0818085408441463E-2</v>
      </c>
      <c r="AL10" s="106">
        <f>(0.12*$G$10/$G$6)</f>
        <v>6.4908512450648779E-3</v>
      </c>
      <c r="AM10" s="106">
        <f>H10-SUM(W10:AL10)</f>
        <v>3.2454256225324385E-3</v>
      </c>
      <c r="AN10" s="87"/>
    </row>
    <row r="11" spans="1:40">
      <c r="A11" s="178"/>
      <c r="B11" s="156"/>
      <c r="C11" s="158"/>
      <c r="D11" s="12"/>
      <c r="E11" s="13"/>
      <c r="F11" s="160"/>
      <c r="G11" s="160"/>
      <c r="H11" s="14"/>
      <c r="I11" s="19" t="s">
        <v>78</v>
      </c>
      <c r="J11" s="16"/>
      <c r="K11" s="104"/>
      <c r="L11" s="104"/>
      <c r="M11" s="104"/>
      <c r="N11" s="104"/>
      <c r="O11" s="104"/>
      <c r="P11" s="104"/>
      <c r="Q11" s="104">
        <f>(0.01*$G$10/$G$6)</f>
        <v>5.4090427042207323E-4</v>
      </c>
      <c r="R11" s="104">
        <f>(0.07*$G$10/$G$6)</f>
        <v>3.7863298929545126E-3</v>
      </c>
      <c r="S11" s="108"/>
      <c r="T11" s="104">
        <f>(0.01*$G$10/$G$6)</f>
        <v>5.4090427042207323E-4</v>
      </c>
      <c r="U11" s="104">
        <f>(0.01*$G$10/$G$6)</f>
        <v>5.4090427042207323E-4</v>
      </c>
      <c r="V11" s="104"/>
      <c r="W11" s="104">
        <f>(0.04*$G$10/$G$6)</f>
        <v>2.1636170816882929E-3</v>
      </c>
      <c r="X11" s="104">
        <f>(0.01*$G$10/$G$6)</f>
        <v>5.4090427042207323E-4</v>
      </c>
      <c r="Y11" s="104"/>
      <c r="Z11" s="104"/>
      <c r="AA11" s="104"/>
      <c r="AB11" s="104"/>
      <c r="AC11" s="104"/>
      <c r="AD11" s="104"/>
      <c r="AE11" s="104"/>
      <c r="AF11" s="104">
        <f>(0.01*$G$10/$G$6)</f>
        <v>5.4090427042207323E-4</v>
      </c>
      <c r="AG11" s="104">
        <f>(0.01*$G$10/$G$6)</f>
        <v>5.4090427042207323E-4</v>
      </c>
      <c r="AH11" s="104"/>
      <c r="AI11" s="104">
        <f>(0.07*$G$10/$G$6)</f>
        <v>3.7863298929545126E-3</v>
      </c>
      <c r="AJ11" s="104"/>
      <c r="AK11" s="104"/>
      <c r="AL11" s="104"/>
      <c r="AM11" s="104"/>
      <c r="AN11" s="86"/>
    </row>
    <row r="12" spans="1:40">
      <c r="A12" s="178"/>
      <c r="B12" s="155" t="s">
        <v>83</v>
      </c>
      <c r="C12" s="157" t="s">
        <v>5</v>
      </c>
      <c r="D12" s="12"/>
      <c r="E12" s="13"/>
      <c r="F12" s="159" t="s">
        <v>76</v>
      </c>
      <c r="G12" s="159">
        <v>41072.35</v>
      </c>
      <c r="H12" s="14">
        <f>G12/G6</f>
        <v>4.2591127899418019E-2</v>
      </c>
      <c r="I12" s="17" t="s">
        <v>77</v>
      </c>
      <c r="J12" s="18"/>
      <c r="K12" s="106"/>
      <c r="L12" s="106"/>
      <c r="M12" s="106"/>
      <c r="N12" s="106"/>
      <c r="O12" s="107"/>
      <c r="P12" s="106">
        <f>$G$12/(12*$G$6)</f>
        <v>3.5492606582848345E-3</v>
      </c>
      <c r="Q12" s="106">
        <f>$G$12/(12*$G$6)</f>
        <v>3.5492606582848345E-3</v>
      </c>
      <c r="R12" s="106"/>
      <c r="S12" s="106"/>
      <c r="T12" s="106"/>
      <c r="U12" s="106">
        <f>$G$12/(12*$G$6)</f>
        <v>3.5492606582848345E-3</v>
      </c>
      <c r="V12" s="106"/>
      <c r="W12" s="106"/>
      <c r="X12" s="106"/>
      <c r="Y12" s="106"/>
      <c r="Z12" s="106"/>
      <c r="AA12" s="106"/>
      <c r="AB12" s="107"/>
      <c r="AC12" s="106">
        <f t="shared" ref="AC12:AJ12" si="0">$G$12/(12*$G$6)</f>
        <v>3.5492606582848345E-3</v>
      </c>
      <c r="AD12" s="106">
        <f t="shared" si="0"/>
        <v>3.5492606582848345E-3</v>
      </c>
      <c r="AE12" s="106">
        <f t="shared" si="0"/>
        <v>3.5492606582848345E-3</v>
      </c>
      <c r="AF12" s="106">
        <f t="shared" si="0"/>
        <v>3.5492606582848345E-3</v>
      </c>
      <c r="AG12" s="106">
        <f t="shared" si="0"/>
        <v>3.5492606582848345E-3</v>
      </c>
      <c r="AH12" s="106">
        <f t="shared" si="0"/>
        <v>3.5492606582848345E-3</v>
      </c>
      <c r="AI12" s="106">
        <f t="shared" si="0"/>
        <v>3.5492606582848345E-3</v>
      </c>
      <c r="AJ12" s="106">
        <f t="shared" si="0"/>
        <v>3.5492606582848345E-3</v>
      </c>
      <c r="AK12" s="106">
        <f>H12-SUM(P12:AJ12)</f>
        <v>3.5492606582848418E-3</v>
      </c>
      <c r="AL12" s="106"/>
      <c r="AM12" s="106"/>
      <c r="AN12" s="87"/>
    </row>
    <row r="13" spans="1:40">
      <c r="A13" s="178"/>
      <c r="B13" s="156"/>
      <c r="C13" s="158"/>
      <c r="D13" s="12"/>
      <c r="E13" s="13"/>
      <c r="F13" s="160"/>
      <c r="G13" s="160"/>
      <c r="H13" s="14"/>
      <c r="I13" s="19" t="s">
        <v>78</v>
      </c>
      <c r="J13" s="16"/>
      <c r="K13" s="104"/>
      <c r="L13" s="104"/>
      <c r="M13" s="104"/>
      <c r="N13" s="104"/>
      <c r="O13" s="104">
        <f>P12</f>
        <v>3.5492606582848345E-3</v>
      </c>
      <c r="P13" s="104">
        <f>Q12</f>
        <v>3.5492606582848345E-3</v>
      </c>
      <c r="Q13" s="104"/>
      <c r="R13" s="104"/>
      <c r="S13" s="104"/>
      <c r="T13" s="104">
        <f>U12</f>
        <v>3.5492606582848345E-3</v>
      </c>
      <c r="U13" s="104"/>
      <c r="V13" s="104"/>
      <c r="W13" s="104"/>
      <c r="X13" s="104"/>
      <c r="Y13" s="104"/>
      <c r="Z13" s="104"/>
      <c r="AA13" s="104"/>
      <c r="AB13" s="104"/>
      <c r="AC13" s="104">
        <f>AC12</f>
        <v>3.5492606582848345E-3</v>
      </c>
      <c r="AD13" s="104"/>
      <c r="AE13" s="104"/>
      <c r="AF13" s="104"/>
      <c r="AG13" s="104"/>
      <c r="AH13" s="104"/>
      <c r="AI13" s="104"/>
      <c r="AJ13" s="104"/>
      <c r="AK13" s="104"/>
      <c r="AL13" s="104"/>
      <c r="AM13" s="104"/>
      <c r="AN13" s="86"/>
    </row>
    <row r="14" spans="1:40">
      <c r="A14" s="178"/>
      <c r="B14" s="155" t="s">
        <v>84</v>
      </c>
      <c r="C14" s="157" t="s">
        <v>85</v>
      </c>
      <c r="D14" s="12"/>
      <c r="E14" s="13"/>
      <c r="F14" s="159" t="s">
        <v>76</v>
      </c>
      <c r="G14" s="159">
        <f>[83]SD_SMCH!$D$69</f>
        <v>35341.474890400001</v>
      </c>
      <c r="H14" s="14">
        <f>G14/G6</f>
        <v>3.6648335856387493E-2</v>
      </c>
      <c r="I14" s="17" t="s">
        <v>77</v>
      </c>
      <c r="J14" s="18"/>
      <c r="K14" s="106"/>
      <c r="L14" s="106"/>
      <c r="M14" s="106"/>
      <c r="N14" s="106"/>
      <c r="O14" s="106"/>
      <c r="P14" s="106"/>
      <c r="Q14" s="106"/>
      <c r="R14" s="106">
        <f>((10999/G14)*0.02)*$G$14/$G$6</f>
        <v>2.2811444476184041E-4</v>
      </c>
      <c r="S14" s="106">
        <f>((10999/$G$14)*0.25)*$G$14/$G$6</f>
        <v>2.8514305595230055E-3</v>
      </c>
      <c r="T14" s="106">
        <f>((10999/$G$14)*0.29)*$G$14/$G$6</f>
        <v>3.3076594490466858E-3</v>
      </c>
      <c r="U14" s="106">
        <f>((10999/$G$14)*0.07)*$G$14/$G$6</f>
        <v>7.9840055666644157E-4</v>
      </c>
      <c r="V14" s="106">
        <f>((10999/$G$14)*0.07)*$G$14/$G$6</f>
        <v>7.9840055666644157E-4</v>
      </c>
      <c r="W14" s="106">
        <f>((10999/$G$14)*0.09)*$G$14/$G$6</f>
        <v>1.026515001428282E-3</v>
      </c>
      <c r="X14" s="106">
        <f>((10999/$G$14)*0.01)*$G$14/$G$6</f>
        <v>1.1405722238092021E-4</v>
      </c>
      <c r="Y14" s="106">
        <f>((10999/$G$14)*0.25)*$G$14/$G$6</f>
        <v>2.8514305595230055E-3</v>
      </c>
      <c r="Z14" s="106">
        <f>((20189/$G$14)*0.12)*$G$14/$G$6</f>
        <v>2.5122661289008795E-3</v>
      </c>
      <c r="AA14" s="106">
        <f>((20189/$G$14)*0.1)*$G$14/$G$6</f>
        <v>2.0935551074173996E-3</v>
      </c>
      <c r="AB14" s="106">
        <f>((20189/$G$14)*0.06)*$G$14/$G$6</f>
        <v>1.2561330644504398E-3</v>
      </c>
      <c r="AC14" s="106">
        <f>((20189/$G$14)*0.14)*$G$14/$G$6</f>
        <v>2.9309771503843599E-3</v>
      </c>
      <c r="AD14" s="106">
        <f>((20189/$G$14)*0.2)*$G$14/$G$6</f>
        <v>4.1871102148347992E-3</v>
      </c>
      <c r="AE14" s="106">
        <f>((20189/$G$14)*0.23)*$G$14/$G$6</f>
        <v>4.8151767470600198E-3</v>
      </c>
      <c r="AF14" s="106">
        <f>((3420/$G$14)*0.07)*$G$14/$G$6</f>
        <v>2.4825255966899081E-4</v>
      </c>
      <c r="AG14" s="106">
        <f>((3420/$G$14)*0.93)*$G$14/$G$6</f>
        <v>3.2982125784594488E-3</v>
      </c>
      <c r="AH14" s="106">
        <f>H14-SUM(R14:AG14)</f>
        <v>3.3306439552145406E-3</v>
      </c>
      <c r="AI14" s="106"/>
      <c r="AJ14" s="106"/>
      <c r="AK14" s="106"/>
      <c r="AL14" s="106"/>
      <c r="AM14" s="106"/>
      <c r="AN14" s="87"/>
    </row>
    <row r="15" spans="1:40">
      <c r="A15" s="179"/>
      <c r="B15" s="183"/>
      <c r="C15" s="184"/>
      <c r="D15" s="20"/>
      <c r="E15" s="21"/>
      <c r="F15" s="185"/>
      <c r="G15" s="185"/>
      <c r="H15" s="22"/>
      <c r="I15" s="23" t="s">
        <v>78</v>
      </c>
      <c r="J15" s="24"/>
      <c r="K15" s="109"/>
      <c r="L15" s="109"/>
      <c r="M15" s="109"/>
      <c r="N15" s="109"/>
      <c r="O15" s="109"/>
      <c r="P15" s="109"/>
      <c r="Q15" s="109"/>
      <c r="R15" s="109"/>
      <c r="S15" s="109">
        <f>((10999/G14)*0.01)*$G$14/$G$6</f>
        <v>1.1405722238092021E-4</v>
      </c>
      <c r="T15" s="109">
        <f>((10999/G14)*0.17)*$G$14/$G$6</f>
        <v>1.9389727804756437E-3</v>
      </c>
      <c r="U15" s="109"/>
      <c r="V15" s="109"/>
      <c r="W15" s="109">
        <f>((10999/$G$14)*0.4)*$G$14/$G$6</f>
        <v>4.5622888952368086E-3</v>
      </c>
      <c r="X15" s="109"/>
      <c r="Y15" s="109"/>
      <c r="Z15" s="109">
        <f>((10999/$G$14)*0.07)*$G$14/$G$6</f>
        <v>7.9840055666644157E-4</v>
      </c>
      <c r="AA15" s="109"/>
      <c r="AB15" s="109"/>
      <c r="AC15" s="109">
        <f>((20189.6/$G$14)*0.12)*$G$14/$G$6</f>
        <v>2.5123407913248395E-3</v>
      </c>
      <c r="AD15" s="109"/>
      <c r="AE15" s="109">
        <f>((10999/$G$14)*0.1)*$G$14/$G$6</f>
        <v>1.1405722238092021E-3</v>
      </c>
      <c r="AF15" s="109"/>
      <c r="AG15" s="109">
        <f>((10999/$G$14)*0.04)*$G$14/$G$6</f>
        <v>4.5622888952368083E-4</v>
      </c>
      <c r="AH15" s="109">
        <f>((10999/$G$14)*0.1)*$G$14/$G$6</f>
        <v>1.1405722238092021E-3</v>
      </c>
      <c r="AI15" s="109"/>
      <c r="AJ15" s="109"/>
      <c r="AK15" s="109"/>
      <c r="AL15" s="109"/>
      <c r="AM15" s="109"/>
      <c r="AN15" s="88"/>
    </row>
    <row r="16" spans="1:40">
      <c r="A16" s="186" t="s">
        <v>7</v>
      </c>
      <c r="B16" s="187" t="s">
        <v>78</v>
      </c>
      <c r="C16" s="188" t="s">
        <v>80</v>
      </c>
      <c r="D16" s="25"/>
      <c r="E16" s="26"/>
      <c r="F16" s="189" t="s">
        <v>76</v>
      </c>
      <c r="G16" s="189">
        <v>70021.479137171307</v>
      </c>
      <c r="H16" s="27">
        <f>G16/G6</f>
        <v>7.2610741134551432E-2</v>
      </c>
      <c r="I16" s="28" t="s">
        <v>77</v>
      </c>
      <c r="J16" s="29"/>
      <c r="K16" s="110">
        <f>(0.01*$G$16/$G$6)</f>
        <v>7.2610741134551432E-4</v>
      </c>
      <c r="L16" s="110">
        <f>(0.02*$G$16/$G$6)</f>
        <v>1.4522148226910286E-3</v>
      </c>
      <c r="M16" s="110">
        <f>(0.02*$G$16/$G$6)</f>
        <v>1.4522148226910286E-3</v>
      </c>
      <c r="N16" s="110">
        <f>(0.06*$G$16/$G$6)</f>
        <v>4.3566444680730862E-3</v>
      </c>
      <c r="O16" s="110">
        <f>(0.11*$G$16/$G$6)</f>
        <v>7.9871815248006572E-3</v>
      </c>
      <c r="P16" s="110">
        <f>(0.04*$G$16/$G$6)</f>
        <v>2.9044296453820573E-3</v>
      </c>
      <c r="Q16" s="110">
        <f>(0.03*$G$16/$G$6)</f>
        <v>2.1783222340365431E-3</v>
      </c>
      <c r="R16" s="110">
        <f>(0.14*$G$16/$G$6)</f>
        <v>1.0165503758837202E-2</v>
      </c>
      <c r="S16" s="110">
        <f>(0.11*$G$16/$G$6)</f>
        <v>7.9871815248006572E-3</v>
      </c>
      <c r="T16" s="110">
        <f>(0.02*$G$16/$G$6)</f>
        <v>1.4522148226910286E-3</v>
      </c>
      <c r="U16" s="110">
        <f>(0.01*$G$16/$G$6)</f>
        <v>7.2610741134551432E-4</v>
      </c>
      <c r="V16" s="110">
        <f>(0.01*$G$16/$G$6)</f>
        <v>7.2610741134551432E-4</v>
      </c>
      <c r="W16" s="110"/>
      <c r="X16" s="110"/>
      <c r="Y16" s="110">
        <f>(0.05*$G$16/$G$6)</f>
        <v>3.6305370567275715E-3</v>
      </c>
      <c r="Z16" s="110">
        <f>(0.05*$G$16/$G$6)</f>
        <v>3.6305370567275715E-3</v>
      </c>
      <c r="AA16" s="110">
        <f>(0.02*$G$16/$G$6)</f>
        <v>1.4522148226910286E-3</v>
      </c>
      <c r="AB16" s="110">
        <f>(0.04*$G$16/$G$6)</f>
        <v>2.9044296453820573E-3</v>
      </c>
      <c r="AC16" s="110">
        <f>(0.01*$G$16/$G$6)</f>
        <v>7.2610741134551432E-4</v>
      </c>
      <c r="AD16" s="110">
        <f>(0.08*$G$16/$G$6)</f>
        <v>5.8088592907641146E-3</v>
      </c>
      <c r="AE16" s="110">
        <f>(0.08*$G$16/$G$6)</f>
        <v>5.8088592907641146E-3</v>
      </c>
      <c r="AF16" s="110">
        <f>(0.08*$G$16/$G$6)</f>
        <v>5.8088592907641146E-3</v>
      </c>
      <c r="AG16" s="111">
        <f>H16-SUM(K16:AF16)</f>
        <v>7.2610741134550294E-4</v>
      </c>
      <c r="AH16" s="110"/>
      <c r="AI16" s="110"/>
      <c r="AJ16" s="110"/>
      <c r="AK16" s="110"/>
      <c r="AL16" s="110"/>
      <c r="AM16" s="110"/>
      <c r="AN16" s="89"/>
    </row>
    <row r="17" spans="1:40">
      <c r="A17" s="178"/>
      <c r="B17" s="156"/>
      <c r="C17" s="158"/>
      <c r="D17" s="12"/>
      <c r="E17" s="13"/>
      <c r="F17" s="160"/>
      <c r="G17" s="160"/>
      <c r="H17" s="14"/>
      <c r="I17" s="19" t="s">
        <v>78</v>
      </c>
      <c r="J17" s="16"/>
      <c r="K17" s="103">
        <f>(0.03*$G$16/$G$6)</f>
        <v>2.1783222340365431E-3</v>
      </c>
      <c r="L17" s="103">
        <f>(0.05*$G$16/$G$6)</f>
        <v>3.6305370567275715E-3</v>
      </c>
      <c r="M17" s="103">
        <f>(0.08*$G$16/$G$6)</f>
        <v>5.8088592907641146E-3</v>
      </c>
      <c r="N17" s="103">
        <f>(0.08*$G$16/$G$6)</f>
        <v>5.8088592907641146E-3</v>
      </c>
      <c r="O17" s="103">
        <f>(0.04*$G$16/$G$6)</f>
        <v>2.9044296453820573E-3</v>
      </c>
      <c r="P17" s="103">
        <f>(0.16*$G$16/$G$6)</f>
        <v>1.1617718581528229E-2</v>
      </c>
      <c r="Q17" s="103">
        <f>(0.12*$G$16/$G$6)</f>
        <v>8.7132889361461723E-3</v>
      </c>
      <c r="R17" s="103">
        <f>(0.03*$G$16/$G$6)</f>
        <v>2.1783222340365431E-3</v>
      </c>
      <c r="S17" s="104"/>
      <c r="T17" s="104"/>
      <c r="U17" s="104"/>
      <c r="V17" s="104"/>
      <c r="W17" s="104"/>
      <c r="X17" s="104"/>
      <c r="Y17" s="103">
        <f>(0.04*$G$16/$G$6)</f>
        <v>2.9044296453820573E-3</v>
      </c>
      <c r="Z17" s="103">
        <f>(0.04*$G$16/$G$6)</f>
        <v>2.9044296453820573E-3</v>
      </c>
      <c r="AA17" s="103">
        <f>(0.08*$G$16/$G$6)</f>
        <v>5.8088592907641146E-3</v>
      </c>
      <c r="AB17" s="103">
        <f>(0.02*$G$16/$G$6)</f>
        <v>1.4522148226910286E-3</v>
      </c>
      <c r="AC17" s="103">
        <f>(0.04*$G$16/$G$6)</f>
        <v>2.9044296453820573E-3</v>
      </c>
      <c r="AD17" s="103">
        <f>(0.01*$G$16/$G$6)</f>
        <v>7.2610741134551432E-4</v>
      </c>
      <c r="AE17" s="104"/>
      <c r="AF17" s="104"/>
      <c r="AG17" s="104"/>
      <c r="AH17" s="104"/>
      <c r="AI17" s="103">
        <f>(0.18*$G$16/$G$6)</f>
        <v>1.3069933404219258E-2</v>
      </c>
      <c r="AJ17" s="104"/>
      <c r="AK17" s="104"/>
      <c r="AL17" s="104"/>
      <c r="AM17" s="104"/>
      <c r="AN17" s="87"/>
    </row>
    <row r="18" spans="1:40">
      <c r="A18" s="178"/>
      <c r="B18" s="155" t="s">
        <v>78</v>
      </c>
      <c r="C18" s="157" t="s">
        <v>82</v>
      </c>
      <c r="D18" s="12"/>
      <c r="E18" s="13"/>
      <c r="F18" s="159" t="s">
        <v>76</v>
      </c>
      <c r="G18" s="159">
        <v>94613.654404000015</v>
      </c>
      <c r="H18" s="14">
        <f>G18/G6</f>
        <v>9.8112288577403034E-2</v>
      </c>
      <c r="I18" s="17" t="s">
        <v>77</v>
      </c>
      <c r="J18" s="18"/>
      <c r="K18" s="106"/>
      <c r="L18" s="106"/>
      <c r="M18" s="106"/>
      <c r="N18" s="106"/>
      <c r="O18" s="106"/>
      <c r="P18" s="106"/>
      <c r="Q18" s="106"/>
      <c r="R18" s="106"/>
      <c r="S18" s="106"/>
      <c r="T18" s="106"/>
      <c r="U18" s="106"/>
      <c r="V18" s="106"/>
      <c r="W18" s="106">
        <f>(0.05*$G$18/$G$6)</f>
        <v>4.905614428870152E-3</v>
      </c>
      <c r="X18" s="106">
        <f>(0.05*$G$18/$G$6)</f>
        <v>4.905614428870152E-3</v>
      </c>
      <c r="Y18" s="106">
        <f>(0.05*$G$18/$G$6)</f>
        <v>4.905614428870152E-3</v>
      </c>
      <c r="Z18" s="106"/>
      <c r="AA18" s="106"/>
      <c r="AB18" s="106"/>
      <c r="AC18" s="106"/>
      <c r="AD18" s="106"/>
      <c r="AE18" s="106">
        <f>(0.04*$G$18/$G$6)</f>
        <v>3.9244915430961215E-3</v>
      </c>
      <c r="AF18" s="106">
        <f>(0.04*$G$18/$G$6)</f>
        <v>3.9244915430961215E-3</v>
      </c>
      <c r="AG18" s="106">
        <f>(0.11*$G$18/$G$6)</f>
        <v>1.0792351743514334E-2</v>
      </c>
      <c r="AH18" s="106">
        <f>(0.14*$G$18/$G$6)</f>
        <v>1.3735720400836425E-2</v>
      </c>
      <c r="AI18" s="106">
        <f>(0.09*$G$18/$G$6)</f>
        <v>8.8301059719662726E-3</v>
      </c>
      <c r="AJ18" s="106">
        <f>(0.1*$G$18/$G$6)</f>
        <v>9.8112288577403041E-3</v>
      </c>
      <c r="AK18" s="106">
        <f>(0.11*$G$18/$G$6)</f>
        <v>1.0792351743514334E-2</v>
      </c>
      <c r="AL18" s="106">
        <f>(0.15*$G$18/$G$6)</f>
        <v>1.4716843286610454E-2</v>
      </c>
      <c r="AM18" s="106">
        <f>H18-SUM(W18:AL18)</f>
        <v>6.8678602004182132E-3</v>
      </c>
      <c r="AN18" s="87"/>
    </row>
    <row r="19" spans="1:40">
      <c r="A19" s="178"/>
      <c r="B19" s="156"/>
      <c r="C19" s="158"/>
      <c r="D19" s="12"/>
      <c r="E19" s="13"/>
      <c r="F19" s="160"/>
      <c r="G19" s="160"/>
      <c r="H19" s="14"/>
      <c r="I19" s="19" t="s">
        <v>78</v>
      </c>
      <c r="J19" s="16"/>
      <c r="K19" s="104"/>
      <c r="L19" s="104"/>
      <c r="M19" s="104"/>
      <c r="N19" s="104"/>
      <c r="O19" s="104"/>
      <c r="P19" s="104"/>
      <c r="Q19" s="104"/>
      <c r="R19" s="104"/>
      <c r="S19" s="104">
        <f>(0.06*$G$18/$G$6)</f>
        <v>5.8867373146441818E-3</v>
      </c>
      <c r="T19" s="104">
        <f>(0.06*$G$18/$G$6)</f>
        <v>5.8867373146441818E-3</v>
      </c>
      <c r="U19" s="104">
        <f>(0.01*$G$18/$G$6)</f>
        <v>9.8112288577403037E-4</v>
      </c>
      <c r="V19" s="104"/>
      <c r="W19" s="104">
        <v>0</v>
      </c>
      <c r="X19" s="104">
        <f>(0.02*$G$18/$G$6)</f>
        <v>1.9622457715480607E-3</v>
      </c>
      <c r="Y19" s="104"/>
      <c r="Z19" s="104"/>
      <c r="AA19" s="104">
        <f>(0.01*$G$18/$G$6)</f>
        <v>9.8112288577403037E-4</v>
      </c>
      <c r="AB19" s="104"/>
      <c r="AC19" s="104">
        <f>(0.05*$G$18/$G$6)</f>
        <v>4.905614428870152E-3</v>
      </c>
      <c r="AD19" s="104"/>
      <c r="AE19" s="104">
        <f>(0.04*$G$18/$G$6)</f>
        <v>3.9244915430961215E-3</v>
      </c>
      <c r="AF19" s="104">
        <f>(0.03*$G$18/$G$6)</f>
        <v>2.9433686573220909E-3</v>
      </c>
      <c r="AG19" s="104">
        <f>(0.03*$G$18/$G$6)</f>
        <v>2.9433686573220909E-3</v>
      </c>
      <c r="AH19" s="104">
        <f>(0.01*$G$18/$G$6)</f>
        <v>9.8112288577403037E-4</v>
      </c>
      <c r="AI19" s="104">
        <f>(0.03*$G$18/$G$6)</f>
        <v>2.9433686573220909E-3</v>
      </c>
      <c r="AJ19" s="104"/>
      <c r="AK19" s="104"/>
      <c r="AL19" s="104"/>
      <c r="AM19" s="104"/>
      <c r="AN19" s="112"/>
    </row>
    <row r="20" spans="1:40">
      <c r="A20" s="178"/>
      <c r="B20" s="155" t="s">
        <v>78</v>
      </c>
      <c r="C20" s="157" t="s">
        <v>5</v>
      </c>
      <c r="D20" s="12"/>
      <c r="E20" s="13"/>
      <c r="F20" s="159" t="s">
        <v>76</v>
      </c>
      <c r="G20" s="159">
        <v>38901.537490532937</v>
      </c>
      <c r="H20" s="14">
        <f>G20/G6</f>
        <v>4.0340042844962447E-2</v>
      </c>
      <c r="I20" s="17" t="s">
        <v>77</v>
      </c>
      <c r="J20" s="18"/>
      <c r="K20" s="106"/>
      <c r="L20" s="106"/>
      <c r="M20" s="106"/>
      <c r="N20" s="106"/>
      <c r="O20" s="107"/>
      <c r="P20" s="106">
        <f>$G$20/(12*$G$6)</f>
        <v>3.3616702370802038E-3</v>
      </c>
      <c r="Q20" s="106">
        <f>$G$20/(12*$G$6)</f>
        <v>3.3616702370802038E-3</v>
      </c>
      <c r="R20" s="106"/>
      <c r="S20" s="106"/>
      <c r="T20" s="106"/>
      <c r="U20" s="106"/>
      <c r="V20" s="106"/>
      <c r="W20" s="106"/>
      <c r="X20" s="106"/>
      <c r="Y20" s="106"/>
      <c r="Z20" s="106"/>
      <c r="AA20" s="106"/>
      <c r="AB20" s="106">
        <f>$G$20/(12*$G$6)</f>
        <v>3.3616702370802038E-3</v>
      </c>
      <c r="AC20" s="106">
        <f t="shared" ref="AC20:AJ20" si="1">$G$20/(12*$G$6)</f>
        <v>3.3616702370802038E-3</v>
      </c>
      <c r="AD20" s="106">
        <f t="shared" si="1"/>
        <v>3.3616702370802038E-3</v>
      </c>
      <c r="AE20" s="106">
        <f t="shared" si="1"/>
        <v>3.3616702370802038E-3</v>
      </c>
      <c r="AF20" s="106">
        <f t="shared" si="1"/>
        <v>3.3616702370802038E-3</v>
      </c>
      <c r="AG20" s="106">
        <f t="shared" si="1"/>
        <v>3.3616702370802038E-3</v>
      </c>
      <c r="AH20" s="106">
        <f t="shared" si="1"/>
        <v>3.3616702370802038E-3</v>
      </c>
      <c r="AI20" s="106">
        <f t="shared" si="1"/>
        <v>3.3616702370802038E-3</v>
      </c>
      <c r="AJ20" s="106">
        <f t="shared" si="1"/>
        <v>3.3616702370802038E-3</v>
      </c>
      <c r="AK20" s="106">
        <f>H20-SUM(P20:AJ20)</f>
        <v>3.3616702370801999E-3</v>
      </c>
      <c r="AL20" s="106"/>
      <c r="AM20" s="106"/>
      <c r="AN20" s="87"/>
    </row>
    <row r="21" spans="1:40">
      <c r="A21" s="178"/>
      <c r="B21" s="156"/>
      <c r="C21" s="158"/>
      <c r="D21" s="12"/>
      <c r="E21" s="13"/>
      <c r="F21" s="160"/>
      <c r="G21" s="160"/>
      <c r="H21" s="14"/>
      <c r="I21" s="19" t="s">
        <v>78</v>
      </c>
      <c r="J21" s="16"/>
      <c r="K21" s="104"/>
      <c r="L21" s="104"/>
      <c r="M21" s="104"/>
      <c r="N21" s="104"/>
      <c r="O21" s="104">
        <f>P20</f>
        <v>3.3616702370802038E-3</v>
      </c>
      <c r="P21" s="104">
        <f>Q20</f>
        <v>3.3616702370802038E-3</v>
      </c>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87"/>
    </row>
    <row r="22" spans="1:40">
      <c r="A22" s="178"/>
      <c r="B22" s="155" t="s">
        <v>78</v>
      </c>
      <c r="C22" s="157" t="s">
        <v>85</v>
      </c>
      <c r="D22" s="12"/>
      <c r="E22" s="13"/>
      <c r="F22" s="159" t="s">
        <v>76</v>
      </c>
      <c r="G22" s="159">
        <f>[83]SD_SMCH!$D$57</f>
        <v>6107.5536300000003</v>
      </c>
      <c r="H22" s="14">
        <f>G22/G6</f>
        <v>6.3333994234049135E-3</v>
      </c>
      <c r="I22" s="17" t="s">
        <v>77</v>
      </c>
      <c r="J22" s="18"/>
      <c r="K22" s="106"/>
      <c r="L22" s="106"/>
      <c r="M22" s="106"/>
      <c r="N22" s="106"/>
      <c r="O22" s="106"/>
      <c r="P22" s="106"/>
      <c r="Q22" s="106"/>
      <c r="R22" s="107"/>
      <c r="S22" s="106"/>
      <c r="T22" s="106"/>
      <c r="U22" s="106"/>
      <c r="V22" s="106"/>
      <c r="W22" s="106"/>
      <c r="X22" s="106"/>
      <c r="Y22" s="106">
        <f>((2361.9/$G$22)*0.2)*$G$22/$G$6</f>
        <v>4.8984771986816146E-4</v>
      </c>
      <c r="Z22" s="106">
        <f>((2361.9/$G$22)*0.2)*$G$22/$G$6</f>
        <v>4.8984771986816146E-4</v>
      </c>
      <c r="AA22" s="106">
        <f>((2361.9/$G$22)*0.2)*$G$22/$G$6</f>
        <v>4.8984771986816146E-4</v>
      </c>
      <c r="AB22" s="106">
        <f>((2361.9/$G$22)*0.2)*$G$22/$G$6</f>
        <v>4.8984771986816146E-4</v>
      </c>
      <c r="AC22" s="106">
        <f>((2361.9/$G$22)*0.2)*$G$22/$G$6</f>
        <v>4.8984771986816146E-4</v>
      </c>
      <c r="AD22" s="106">
        <f>((3744.98/$G$22)*0.25)*$G$22/$G$6</f>
        <v>9.7086557112487158E-4</v>
      </c>
      <c r="AE22" s="106">
        <f>((3744.98/$G$22)*0.25)*$G$22/$G$6</f>
        <v>9.7086557112487158E-4</v>
      </c>
      <c r="AF22" s="106">
        <f>((3744.98/$G$22)*0.25)*$G$22/$G$6</f>
        <v>9.7086557112487158E-4</v>
      </c>
      <c r="AG22" s="106">
        <f>((3744.98/$G$22)*0.25)*$G$22/$G$6</f>
        <v>9.7086557112487158E-4</v>
      </c>
      <c r="AH22" s="113"/>
      <c r="AI22" s="106"/>
      <c r="AJ22" s="106"/>
      <c r="AK22" s="106"/>
      <c r="AL22" s="106"/>
      <c r="AM22" s="106"/>
      <c r="AN22" s="87"/>
    </row>
    <row r="23" spans="1:40">
      <c r="A23" s="179"/>
      <c r="B23" s="183"/>
      <c r="C23" s="184"/>
      <c r="D23" s="20"/>
      <c r="E23" s="21"/>
      <c r="F23" s="185"/>
      <c r="G23" s="185"/>
      <c r="H23" s="22"/>
      <c r="I23" s="23" t="s">
        <v>78</v>
      </c>
      <c r="J23" s="24"/>
      <c r="K23" s="109"/>
      <c r="L23" s="109"/>
      <c r="M23" s="109"/>
      <c r="N23" s="109"/>
      <c r="O23" s="109"/>
      <c r="P23" s="109"/>
      <c r="Q23" s="109"/>
      <c r="R23" s="109"/>
      <c r="S23" s="109"/>
      <c r="T23" s="109"/>
      <c r="U23" s="109"/>
      <c r="V23" s="109"/>
      <c r="W23" s="109"/>
      <c r="X23" s="109"/>
      <c r="Y23" s="105"/>
      <c r="Z23" s="105"/>
      <c r="AA23" s="105"/>
      <c r="AB23" s="105"/>
      <c r="AC23" s="105"/>
      <c r="AD23" s="105"/>
      <c r="AE23" s="105"/>
      <c r="AF23" s="105"/>
      <c r="AG23" s="105"/>
      <c r="AH23" s="109"/>
      <c r="AI23" s="109"/>
      <c r="AJ23" s="109"/>
      <c r="AK23" s="109"/>
      <c r="AL23" s="109"/>
      <c r="AM23" s="109"/>
      <c r="AN23" s="88"/>
    </row>
    <row r="24" spans="1:40">
      <c r="A24" s="186" t="s">
        <v>6</v>
      </c>
      <c r="B24" s="187" t="s">
        <v>78</v>
      </c>
      <c r="C24" s="188" t="s">
        <v>80</v>
      </c>
      <c r="D24" s="25"/>
      <c r="E24" s="26"/>
      <c r="F24" s="189" t="s">
        <v>76</v>
      </c>
      <c r="G24" s="189">
        <v>59711.0461561595</v>
      </c>
      <c r="H24" s="27">
        <f>G24/G6</f>
        <v>6.1919047822806383E-2</v>
      </c>
      <c r="I24" s="28" t="s">
        <v>77</v>
      </c>
      <c r="J24" s="30"/>
      <c r="K24" s="110">
        <f>(0.01*$G$24/$G$6)</f>
        <v>6.1919047822806385E-4</v>
      </c>
      <c r="L24" s="110">
        <f>(0.02*$G$24/$G$6)</f>
        <v>1.2383809564561277E-3</v>
      </c>
      <c r="M24" s="110">
        <f>(0.02*$G$24/$G$6)</f>
        <v>1.2383809564561277E-3</v>
      </c>
      <c r="N24" s="110">
        <f>(0.06*$G$24/$G$6)</f>
        <v>3.7151428693683831E-3</v>
      </c>
      <c r="O24" s="110">
        <f>(0.11*$G$24/$G$6)</f>
        <v>6.8110952605087028E-3</v>
      </c>
      <c r="P24" s="110">
        <f>(0.04*$G$24/$G$6)</f>
        <v>2.4767619129122554E-3</v>
      </c>
      <c r="Q24" s="110">
        <f>(0.03*$G$24/$G$6)</f>
        <v>1.8575714346841916E-3</v>
      </c>
      <c r="R24" s="110">
        <f>(0.14*$G$24/$G$6)</f>
        <v>8.6686666951928948E-3</v>
      </c>
      <c r="S24" s="110">
        <f>(0.11*$G$24/$G$6)</f>
        <v>6.8110952605087028E-3</v>
      </c>
      <c r="T24" s="110">
        <f>(0.02*$G$24/$G$6)</f>
        <v>1.2383809564561277E-3</v>
      </c>
      <c r="U24" s="110">
        <f>(0.01*$G$24/$G$6)</f>
        <v>6.1919047822806385E-4</v>
      </c>
      <c r="V24" s="110">
        <f>(0.01*$G$24/$G$6)</f>
        <v>6.1919047822806385E-4</v>
      </c>
      <c r="W24" s="114"/>
      <c r="X24" s="114"/>
      <c r="Y24" s="114">
        <f>(0.05*$G$24/$G$6)</f>
        <v>3.0959523911403193E-3</v>
      </c>
      <c r="Z24" s="114">
        <f>(0.05*$G$24/$G$6)</f>
        <v>3.0959523911403193E-3</v>
      </c>
      <c r="AA24" s="114">
        <f>(0.02*$G$24/$G$6)</f>
        <v>1.2383809564561277E-3</v>
      </c>
      <c r="AB24" s="114">
        <f>(0.04*$G$24/$G$6)</f>
        <v>2.4767619129122554E-3</v>
      </c>
      <c r="AC24" s="114">
        <f>(0.01*$G$24/$G$6)</f>
        <v>6.1919047822806385E-4</v>
      </c>
      <c r="AD24" s="114">
        <f>(0.08*$G$24/$G$6)</f>
        <v>4.9535238258245108E-3</v>
      </c>
      <c r="AE24" s="114">
        <f>(0.08*$G$24/$G$6)</f>
        <v>4.9535238258245108E-3</v>
      </c>
      <c r="AF24" s="114">
        <f>(0.08*$G$24/$G$6)</f>
        <v>4.9535238258245108E-3</v>
      </c>
      <c r="AG24" s="115">
        <f>H24-SUM(K24:AF24)</f>
        <v>6.1919047822805995E-4</v>
      </c>
      <c r="AH24" s="114"/>
      <c r="AI24" s="114"/>
      <c r="AJ24" s="114"/>
      <c r="AK24" s="114"/>
      <c r="AL24" s="114"/>
      <c r="AM24" s="114"/>
      <c r="AN24" s="90"/>
    </row>
    <row r="25" spans="1:40">
      <c r="A25" s="178"/>
      <c r="B25" s="156"/>
      <c r="C25" s="158"/>
      <c r="D25" s="12"/>
      <c r="E25" s="13"/>
      <c r="F25" s="160"/>
      <c r="G25" s="160"/>
      <c r="H25" s="14"/>
      <c r="I25" s="19" t="s">
        <v>78</v>
      </c>
      <c r="J25" s="16"/>
      <c r="K25" s="103">
        <f>(0.01*$G$24/$G$6)</f>
        <v>6.1919047822806385E-4</v>
      </c>
      <c r="L25" s="103">
        <f>(0.06*$G$24/$G$6)</f>
        <v>3.7151428693683831E-3</v>
      </c>
      <c r="M25" s="103">
        <f>(0.08*$G$24/$G$6)</f>
        <v>4.9535238258245108E-3</v>
      </c>
      <c r="N25" s="103">
        <f>(0.14*$G$24/$G$6)</f>
        <v>8.6686666951928948E-3</v>
      </c>
      <c r="O25" s="103">
        <f>(0.05*$G$24/$G$6)</f>
        <v>3.0959523911403193E-3</v>
      </c>
      <c r="P25" s="103">
        <f>(0.03*$G$24/$G$6)</f>
        <v>1.8575714346841916E-3</v>
      </c>
      <c r="Q25" s="103">
        <f>(0.07*$G$24/$G$6)</f>
        <v>4.3343333475964474E-3</v>
      </c>
      <c r="R25" s="103">
        <f>(0.21*$G$24/$G$6)</f>
        <v>1.300300004278934E-2</v>
      </c>
      <c r="S25" s="103">
        <f>(0.07*$G$24/$G$6)</f>
        <v>4.3343333475964474E-3</v>
      </c>
      <c r="T25" s="103">
        <f>(0.05*$G$24/$G$6)</f>
        <v>3.0959523911403193E-3</v>
      </c>
      <c r="U25" s="104"/>
      <c r="V25" s="104"/>
      <c r="W25" s="104"/>
      <c r="X25" s="104"/>
      <c r="Y25" s="104"/>
      <c r="Z25" s="103">
        <f>(0.01*$G$24/$G$6)</f>
        <v>6.1919047822806385E-4</v>
      </c>
      <c r="AA25" s="103">
        <f>(0.04*$G$24/$G$6)</f>
        <v>2.4767619129122554E-3</v>
      </c>
      <c r="AB25" s="103">
        <f>(0.04*$G$24/$G$6)</f>
        <v>2.4767619129122554E-3</v>
      </c>
      <c r="AC25" s="103">
        <f>(0.06*$G$24/$G$6)</f>
        <v>3.7151428693683831E-3</v>
      </c>
      <c r="AD25" s="104"/>
      <c r="AE25" s="104"/>
      <c r="AF25" s="104"/>
      <c r="AG25" s="104"/>
      <c r="AH25" s="103">
        <f>(0.02*$G$24/$G$6)</f>
        <v>1.2383809564561277E-3</v>
      </c>
      <c r="AI25" s="103">
        <f>(0.1*$G$24/$G$6)</f>
        <v>6.1919047822806385E-3</v>
      </c>
      <c r="AJ25" s="104"/>
      <c r="AK25" s="104"/>
      <c r="AL25" s="104"/>
      <c r="AM25" s="104"/>
      <c r="AN25" s="87"/>
    </row>
    <row r="26" spans="1:40">
      <c r="A26" s="178"/>
      <c r="B26" s="155" t="s">
        <v>81</v>
      </c>
      <c r="C26" s="157" t="s">
        <v>82</v>
      </c>
      <c r="D26" s="12"/>
      <c r="E26" s="13"/>
      <c r="F26" s="159" t="s">
        <v>76</v>
      </c>
      <c r="G26" s="159">
        <v>59711.0461561595</v>
      </c>
      <c r="H26" s="14">
        <f>G26/G6</f>
        <v>6.1919047822806383E-2</v>
      </c>
      <c r="I26" s="17" t="s">
        <v>77</v>
      </c>
      <c r="J26" s="18"/>
      <c r="K26" s="106"/>
      <c r="L26" s="106"/>
      <c r="M26" s="106"/>
      <c r="N26" s="106"/>
      <c r="O26" s="106"/>
      <c r="P26" s="106"/>
      <c r="Q26" s="106"/>
      <c r="R26" s="106"/>
      <c r="S26" s="106"/>
      <c r="T26" s="106"/>
      <c r="U26" s="106"/>
      <c r="V26" s="106"/>
      <c r="W26" s="106">
        <f>(0.05*$G$26/$G$6)</f>
        <v>3.0959523911403193E-3</v>
      </c>
      <c r="X26" s="106">
        <f>(0.05*$G$26/$G$6)</f>
        <v>3.0959523911403193E-3</v>
      </c>
      <c r="Y26" s="106">
        <f>(0.04*$G$26/$G$6)</f>
        <v>2.4767619129122554E-3</v>
      </c>
      <c r="Z26" s="107"/>
      <c r="AA26" s="106"/>
      <c r="AB26" s="106"/>
      <c r="AC26" s="106"/>
      <c r="AD26" s="106"/>
      <c r="AE26" s="106">
        <f>(0.03*$G$26/$G$6)</f>
        <v>1.8575714346841916E-3</v>
      </c>
      <c r="AF26" s="106">
        <f>(0.03*$G$26/$G$6)</f>
        <v>1.8575714346841916E-3</v>
      </c>
      <c r="AG26" s="106">
        <f>(0.11*$G$26/$G$6)</f>
        <v>6.8110952605087028E-3</v>
      </c>
      <c r="AH26" s="106">
        <f>(0.12*$G$26/$G$6)</f>
        <v>7.4302857387367662E-3</v>
      </c>
      <c r="AI26" s="106">
        <f>(0.1*$G$26/$G$6)</f>
        <v>6.1919047822806385E-3</v>
      </c>
      <c r="AJ26" s="106">
        <f>(0.09*$G$26/$G$6)</f>
        <v>5.5727143040525751E-3</v>
      </c>
      <c r="AK26" s="106">
        <f>(0.2*$G$26/$G$6)</f>
        <v>1.2383809564561277E-2</v>
      </c>
      <c r="AL26" s="106">
        <f>(0.12*$G$26/$G$6)</f>
        <v>7.4302857387367662E-3</v>
      </c>
      <c r="AM26" s="106">
        <f>H26-SUM(W26:AL26)</f>
        <v>3.7151428693683736E-3</v>
      </c>
      <c r="AN26" s="87"/>
    </row>
    <row r="27" spans="1:40">
      <c r="A27" s="178"/>
      <c r="B27" s="156"/>
      <c r="C27" s="158"/>
      <c r="D27" s="12"/>
      <c r="E27" s="13"/>
      <c r="F27" s="160"/>
      <c r="G27" s="160"/>
      <c r="H27" s="14"/>
      <c r="I27" s="19" t="s">
        <v>78</v>
      </c>
      <c r="J27" s="16"/>
      <c r="K27" s="104"/>
      <c r="L27" s="104"/>
      <c r="M27" s="104"/>
      <c r="N27" s="104"/>
      <c r="O27" s="104"/>
      <c r="P27" s="104"/>
      <c r="Q27" s="104"/>
      <c r="R27" s="104"/>
      <c r="S27" s="104"/>
      <c r="T27" s="104"/>
      <c r="U27" s="104">
        <f>(0.06*$G$26/$G$6)</f>
        <v>3.7151428693683831E-3</v>
      </c>
      <c r="V27" s="104"/>
      <c r="W27" s="104">
        <f>(0.03*$G$26/$G$6)</f>
        <v>1.8575714346841916E-3</v>
      </c>
      <c r="X27" s="104">
        <f>(0.01*$G$26/$G$6)</f>
        <v>6.1919047822806385E-4</v>
      </c>
      <c r="Y27" s="104"/>
      <c r="Z27" s="104"/>
      <c r="AA27" s="104"/>
      <c r="AB27" s="104"/>
      <c r="AC27" s="104"/>
      <c r="AD27" s="104">
        <f>(0.03*$G$26/$G$6)</f>
        <v>1.8575714346841916E-3</v>
      </c>
      <c r="AE27" s="104">
        <f>(0.02*$G$26/$G$6)</f>
        <v>1.2383809564561277E-3</v>
      </c>
      <c r="AF27" s="104">
        <f>(0.02*$G$26/$G$6)</f>
        <v>1.2383809564561277E-3</v>
      </c>
      <c r="AG27" s="104">
        <f>(0.06*$G$26/$G$6)</f>
        <v>3.7151428693683831E-3</v>
      </c>
      <c r="AH27" s="104"/>
      <c r="AI27" s="104"/>
      <c r="AJ27" s="104"/>
      <c r="AK27" s="104"/>
      <c r="AL27" s="104"/>
      <c r="AM27" s="104"/>
      <c r="AN27" s="87"/>
    </row>
    <row r="28" spans="1:40">
      <c r="A28" s="178"/>
      <c r="B28" s="155" t="s">
        <v>83</v>
      </c>
      <c r="C28" s="157" t="s">
        <v>5</v>
      </c>
      <c r="D28" s="12"/>
      <c r="E28" s="13"/>
      <c r="F28" s="159" t="s">
        <v>76</v>
      </c>
      <c r="G28" s="159">
        <v>34479.0907760966</v>
      </c>
      <c r="H28" s="14">
        <f>G28/G6</f>
        <v>3.5754062406956853E-2</v>
      </c>
      <c r="I28" s="17" t="s">
        <v>77</v>
      </c>
      <c r="J28" s="18"/>
      <c r="K28" s="106"/>
      <c r="L28" s="106"/>
      <c r="M28" s="106"/>
      <c r="N28" s="106"/>
      <c r="O28" s="107"/>
      <c r="P28" s="106">
        <f>$G$28/(12*$G$6)</f>
        <v>2.9795052005797376E-3</v>
      </c>
      <c r="Q28" s="106">
        <f>$G$28/(12*$G$6)</f>
        <v>2.9795052005797376E-3</v>
      </c>
      <c r="R28" s="106"/>
      <c r="S28" s="106"/>
      <c r="T28" s="106"/>
      <c r="U28" s="106"/>
      <c r="V28" s="106"/>
      <c r="W28" s="106"/>
      <c r="X28" s="106"/>
      <c r="Y28" s="106"/>
      <c r="Z28" s="106"/>
      <c r="AA28" s="106"/>
      <c r="AB28" s="106">
        <f>$G$28/(12*$G$6)</f>
        <v>2.9795052005797376E-3</v>
      </c>
      <c r="AC28" s="106">
        <f t="shared" ref="AC28:AJ28" si="2">$G$28/(12*$G$6)</f>
        <v>2.9795052005797376E-3</v>
      </c>
      <c r="AD28" s="106">
        <f t="shared" si="2"/>
        <v>2.9795052005797376E-3</v>
      </c>
      <c r="AE28" s="106">
        <f t="shared" si="2"/>
        <v>2.9795052005797376E-3</v>
      </c>
      <c r="AF28" s="106">
        <f t="shared" si="2"/>
        <v>2.9795052005797376E-3</v>
      </c>
      <c r="AG28" s="106">
        <f t="shared" si="2"/>
        <v>2.9795052005797376E-3</v>
      </c>
      <c r="AH28" s="106">
        <f t="shared" si="2"/>
        <v>2.9795052005797376E-3</v>
      </c>
      <c r="AI28" s="106">
        <f t="shared" si="2"/>
        <v>2.9795052005797376E-3</v>
      </c>
      <c r="AJ28" s="106">
        <f t="shared" si="2"/>
        <v>2.9795052005797376E-3</v>
      </c>
      <c r="AK28" s="106">
        <f>H28-SUM(P28:AJ28)</f>
        <v>2.9795052005797407E-3</v>
      </c>
      <c r="AL28" s="106"/>
      <c r="AM28" s="106"/>
      <c r="AN28" s="87"/>
    </row>
    <row r="29" spans="1:40">
      <c r="A29" s="178"/>
      <c r="B29" s="156"/>
      <c r="C29" s="158"/>
      <c r="D29" s="12"/>
      <c r="E29" s="13"/>
      <c r="F29" s="160"/>
      <c r="G29" s="160"/>
      <c r="H29" s="14"/>
      <c r="I29" s="19" t="s">
        <v>78</v>
      </c>
      <c r="J29" s="16"/>
      <c r="K29" s="104"/>
      <c r="L29" s="104"/>
      <c r="M29" s="104"/>
      <c r="N29" s="104"/>
      <c r="O29" s="104">
        <f>P28</f>
        <v>2.9795052005797376E-3</v>
      </c>
      <c r="P29" s="104">
        <f>Q28</f>
        <v>2.9795052005797376E-3</v>
      </c>
      <c r="Q29" s="104"/>
      <c r="R29" s="104"/>
      <c r="S29" s="104"/>
      <c r="T29" s="104">
        <v>2.9795052005797376E-3</v>
      </c>
      <c r="U29" s="104"/>
      <c r="V29" s="104"/>
      <c r="W29" s="104"/>
      <c r="X29" s="104"/>
      <c r="Y29" s="104"/>
      <c r="Z29" s="104"/>
      <c r="AA29" s="104"/>
      <c r="AB29" s="104"/>
      <c r="AC29" s="104"/>
      <c r="AD29" s="104"/>
      <c r="AE29" s="104"/>
      <c r="AF29" s="104"/>
      <c r="AG29" s="104"/>
      <c r="AH29" s="104"/>
      <c r="AI29" s="104"/>
      <c r="AJ29" s="104"/>
      <c r="AK29" s="104"/>
      <c r="AL29" s="104"/>
      <c r="AM29" s="104"/>
      <c r="AN29" s="87"/>
    </row>
    <row r="30" spans="1:40">
      <c r="A30" s="178"/>
      <c r="B30" s="155" t="s">
        <v>84</v>
      </c>
      <c r="C30" s="157" t="s">
        <v>85</v>
      </c>
      <c r="D30" s="12"/>
      <c r="E30" s="13"/>
      <c r="F30" s="159" t="s">
        <v>76</v>
      </c>
      <c r="G30" s="159">
        <f>[83]SD_SMCH!$D$45</f>
        <v>13756.643189356771</v>
      </c>
      <c r="H30" s="14">
        <f>G30/G6</f>
        <v>1.4265337862200533E-2</v>
      </c>
      <c r="I30" s="17" t="s">
        <v>77</v>
      </c>
      <c r="J30" s="18"/>
      <c r="K30" s="106"/>
      <c r="L30" s="106"/>
      <c r="M30" s="106"/>
      <c r="N30" s="106"/>
      <c r="O30" s="106"/>
      <c r="P30" s="106"/>
      <c r="Q30" s="106"/>
      <c r="R30" s="106">
        <f>((4244.44/G30)*0.02)*$G$30/$G$6</f>
        <v>8.8027827432034364E-5</v>
      </c>
      <c r="S30" s="106">
        <f>((4244.44/$G$30)*0.25)*$G$30/$G$6</f>
        <v>1.1003478429004294E-3</v>
      </c>
      <c r="T30" s="106">
        <f>((4244.44/$G$30)*0.29)*$G$30/$G$6</f>
        <v>1.2764034977644982E-3</v>
      </c>
      <c r="U30" s="106">
        <f>((4244.44/$G$30)*0.07)*$G$30/$G$6</f>
        <v>3.0809739601212025E-4</v>
      </c>
      <c r="V30" s="106">
        <f>((14244.44/$G$30)*0.07)*$G$30/$G$6</f>
        <v>1.0339820734068304E-3</v>
      </c>
      <c r="W30" s="106">
        <f>((4244.44/$G$30)*0.09)*$G$30/$G$6</f>
        <v>3.9612522344415456E-4</v>
      </c>
      <c r="X30" s="106">
        <f>((4244.44/$G$30)*0.01)*$G$30/$G$6</f>
        <v>4.4013913716017182E-5</v>
      </c>
      <c r="Y30" s="106">
        <f>((4244.44/$G$30)*0.25)*$G$30/$G$6</f>
        <v>1.1003478429004294E-3</v>
      </c>
      <c r="Z30" s="106">
        <f>((5594.02/$G$30)*0.12)*$G$30/$G$6</f>
        <v>6.9610515480678092E-4</v>
      </c>
      <c r="AA30" s="106">
        <f>((5594.02/$G$30)*0.1)*$G$30/$G$6</f>
        <v>5.8008762900565091E-4</v>
      </c>
      <c r="AB30" s="106">
        <f>((5594.02/$G$30)*0.06)*$G$30/$G$6</f>
        <v>3.4805257740339046E-4</v>
      </c>
      <c r="AC30" s="106">
        <f>((5594.02/$G$30)*0.14)*$G$30/$G$6</f>
        <v>8.1212268060791115E-4</v>
      </c>
      <c r="AD30" s="106">
        <f>((5594.02/$G$30)*0.2)*$G$30/$G$6</f>
        <v>1.1601752580113018E-3</v>
      </c>
      <c r="AE30" s="106">
        <f>((5594.02/$G$30)*0.23)*$G$30/$G$6</f>
        <v>1.3342015467129971E-3</v>
      </c>
      <c r="AF30" s="106">
        <f>((2361.87/$G$30)*0.07)*$G$30/$G$6</f>
        <v>1.7144452429982435E-4</v>
      </c>
      <c r="AG30" s="106">
        <f>((2361.87/$G$30)*0.93)*$G$30/$G$6</f>
        <v>2.2777629656976664E-3</v>
      </c>
      <c r="AH30" s="106">
        <f>H30-SUM(R30:AG30)</f>
        <v>1.5380399080784975E-3</v>
      </c>
      <c r="AI30" s="106"/>
      <c r="AJ30" s="106"/>
      <c r="AK30" s="106"/>
      <c r="AL30" s="106"/>
      <c r="AM30" s="106"/>
      <c r="AN30" s="87"/>
    </row>
    <row r="31" spans="1:40">
      <c r="A31" s="179"/>
      <c r="B31" s="183"/>
      <c r="C31" s="184"/>
      <c r="D31" s="20"/>
      <c r="E31" s="21"/>
      <c r="F31" s="185"/>
      <c r="G31" s="185"/>
      <c r="H31" s="22"/>
      <c r="I31" s="23" t="s">
        <v>78</v>
      </c>
      <c r="J31" s="24"/>
      <c r="K31" s="109"/>
      <c r="L31" s="109"/>
      <c r="M31" s="109"/>
      <c r="N31" s="109"/>
      <c r="O31" s="109"/>
      <c r="P31" s="109"/>
      <c r="Q31" s="109"/>
      <c r="R31" s="109"/>
      <c r="S31" s="109"/>
      <c r="T31" s="109"/>
      <c r="U31" s="109"/>
      <c r="V31" s="109"/>
      <c r="W31" s="109"/>
      <c r="X31" s="104">
        <f>((4244.44/G30)*0.34)*$G$30/$G$6</f>
        <v>1.4964730663445842E-3</v>
      </c>
      <c r="Y31" s="104">
        <f>((4244.44/G30)*0.22)*$G$30/$G$6</f>
        <v>9.6830610175237784E-4</v>
      </c>
      <c r="Z31" s="109"/>
      <c r="AA31" s="109"/>
      <c r="AB31" s="109"/>
      <c r="AC31" s="109"/>
      <c r="AD31" s="109"/>
      <c r="AE31" s="109"/>
      <c r="AF31" s="109"/>
      <c r="AG31" s="109"/>
      <c r="AH31" s="109"/>
      <c r="AI31" s="109"/>
      <c r="AJ31" s="109"/>
      <c r="AK31" s="109"/>
      <c r="AL31" s="109"/>
      <c r="AM31" s="109"/>
      <c r="AN31" s="88"/>
    </row>
    <row r="32" spans="1:40">
      <c r="A32" s="186" t="s">
        <v>8</v>
      </c>
      <c r="B32" s="187" t="s">
        <v>78</v>
      </c>
      <c r="C32" s="188" t="s">
        <v>80</v>
      </c>
      <c r="D32" s="25"/>
      <c r="E32" s="26"/>
      <c r="F32" s="189" t="s">
        <v>76</v>
      </c>
      <c r="G32" s="189">
        <v>36033.122693050405</v>
      </c>
      <c r="H32" s="27">
        <f>G32/G6</f>
        <v>3.7365559487955564E-2</v>
      </c>
      <c r="I32" s="28" t="s">
        <v>77</v>
      </c>
      <c r="J32" s="30"/>
      <c r="K32" s="110">
        <f>(0.02*$G$32/$G$6)</f>
        <v>7.4731118975911116E-4</v>
      </c>
      <c r="L32" s="110">
        <f>(0.05*$G$32/$G$6)</f>
        <v>1.8682779743977782E-3</v>
      </c>
      <c r="M32" s="110">
        <f>(0.05*$G$32/$G$6)</f>
        <v>1.8682779743977782E-3</v>
      </c>
      <c r="N32" s="110">
        <f>(0.03*$G$32/$G$6)</f>
        <v>1.1209667846386669E-3</v>
      </c>
      <c r="O32" s="110">
        <f>(0.09*$G$32/$G$6)</f>
        <v>3.3629003539160001E-3</v>
      </c>
      <c r="P32" s="110">
        <f>(0.14*$G$32/$G$6)</f>
        <v>5.2311783283137793E-3</v>
      </c>
      <c r="Q32" s="110">
        <f>(0.09*$G$32/$G$6)</f>
        <v>3.3629003539160001E-3</v>
      </c>
      <c r="R32" s="110">
        <f>(0.12*$G$32/$G$6)</f>
        <v>4.4838671385546676E-3</v>
      </c>
      <c r="S32" s="110">
        <f>(0.02*$G$32/$G$6)</f>
        <v>7.4731118975911116E-4</v>
      </c>
      <c r="T32" s="110">
        <f>(0.02*$G$32/$G$6)</f>
        <v>7.4731118975911116E-4</v>
      </c>
      <c r="U32" s="110">
        <f>(0.02*$G$32/$G$6)</f>
        <v>7.4731118975911116E-4</v>
      </c>
      <c r="V32" s="114"/>
      <c r="W32" s="114"/>
      <c r="X32" s="114"/>
      <c r="Y32" s="110">
        <f>(0.07*$G$32/$G$6)</f>
        <v>2.6155891641568897E-3</v>
      </c>
      <c r="Z32" s="110">
        <f>(0.07*$G$32/$G$6)</f>
        <v>2.6155891641568897E-3</v>
      </c>
      <c r="AA32" s="110">
        <f>(0.01*$G$32/$G$6)</f>
        <v>3.7365559487955558E-4</v>
      </c>
      <c r="AB32" s="110">
        <f>(0.06*$G$32/$G$6)</f>
        <v>2.2419335692773338E-3</v>
      </c>
      <c r="AC32" s="110">
        <f>(0.01*$G$32/$G$6)</f>
        <v>3.7365559487955558E-4</v>
      </c>
      <c r="AD32" s="110">
        <f>(0.04*$G$32/$G$6)</f>
        <v>1.4946223795182223E-3</v>
      </c>
      <c r="AE32" s="110">
        <f>(0.04*$G$32/$G$6)</f>
        <v>1.4946223795182223E-3</v>
      </c>
      <c r="AF32" s="110">
        <f>(0.04*$G$32/$G$6)</f>
        <v>1.4946223795182223E-3</v>
      </c>
      <c r="AG32" s="114">
        <f>H32-SUM(K32:AF32)</f>
        <v>3.7365559487955585E-4</v>
      </c>
      <c r="AH32" s="114"/>
      <c r="AI32" s="114"/>
      <c r="AJ32" s="114"/>
      <c r="AK32" s="114"/>
      <c r="AL32" s="114"/>
      <c r="AM32" s="114"/>
      <c r="AN32" s="90"/>
    </row>
    <row r="33" spans="1:40">
      <c r="A33" s="178"/>
      <c r="B33" s="156"/>
      <c r="C33" s="158"/>
      <c r="D33" s="12"/>
      <c r="E33" s="13"/>
      <c r="F33" s="160"/>
      <c r="G33" s="160"/>
      <c r="H33" s="14"/>
      <c r="I33" s="19" t="s">
        <v>78</v>
      </c>
      <c r="J33" s="16"/>
      <c r="K33" s="104">
        <v>0</v>
      </c>
      <c r="L33" s="103">
        <f>(0.01*$G$32/$G$6)</f>
        <v>3.7365559487955558E-4</v>
      </c>
      <c r="M33" s="103">
        <f>(0.03*$G$32/$G$6)</f>
        <v>1.1209667846386669E-3</v>
      </c>
      <c r="N33" s="103">
        <f>(0.08*$G$32/$G$6)</f>
        <v>2.9892447590364447E-3</v>
      </c>
      <c r="O33" s="103">
        <f>(0.11*$G$32/$G$6)</f>
        <v>4.1102115436751118E-3</v>
      </c>
      <c r="P33" s="103">
        <f>(0.09*$G$32/$G$6)</f>
        <v>3.3629003539160001E-3</v>
      </c>
      <c r="Q33" s="103">
        <f>(0.28*$G$32/$G$6)</f>
        <v>1.0462356656627559E-2</v>
      </c>
      <c r="R33" s="103">
        <f>(0.05*$G$32/$G$6)</f>
        <v>1.8682779743977782E-3</v>
      </c>
      <c r="S33" s="103"/>
      <c r="T33" s="104"/>
      <c r="U33" s="104"/>
      <c r="V33" s="104"/>
      <c r="W33" s="104"/>
      <c r="X33" s="104"/>
      <c r="Y33" s="103">
        <f>(0.07*$G$32/$G$6)</f>
        <v>2.6155891641568897E-3</v>
      </c>
      <c r="Z33" s="103">
        <f>(0.08*$G$32/$G$6)</f>
        <v>2.9892447590364447E-3</v>
      </c>
      <c r="AA33" s="103">
        <f>(0.06*$G$32/$G$6)</f>
        <v>2.2419335692773338E-3</v>
      </c>
      <c r="AB33" s="104"/>
      <c r="AC33" s="103">
        <f>(0.08*$G$32/$G$6)</f>
        <v>2.9892447590364447E-3</v>
      </c>
      <c r="AD33" s="104"/>
      <c r="AE33" s="104"/>
      <c r="AF33" s="104"/>
      <c r="AG33" s="104"/>
      <c r="AH33" s="103">
        <f>(0.07*$G$32/$G$6)</f>
        <v>2.6155891641568897E-3</v>
      </c>
      <c r="AI33" s="104"/>
      <c r="AJ33" s="104"/>
      <c r="AK33" s="104"/>
      <c r="AL33" s="104"/>
      <c r="AM33" s="104"/>
      <c r="AN33" s="87"/>
    </row>
    <row r="34" spans="1:40">
      <c r="A34" s="178"/>
      <c r="B34" s="155" t="s">
        <v>81</v>
      </c>
      <c r="C34" s="157" t="s">
        <v>82</v>
      </c>
      <c r="D34" s="12"/>
      <c r="E34" s="13"/>
      <c r="F34" s="159" t="s">
        <v>76</v>
      </c>
      <c r="G34" s="159">
        <v>50998.5400095</v>
      </c>
      <c r="H34" s="14">
        <f>G34/G6</f>
        <v>5.2884369660567303E-2</v>
      </c>
      <c r="I34" s="17" t="s">
        <v>77</v>
      </c>
      <c r="J34" s="18"/>
      <c r="K34" s="106"/>
      <c r="L34" s="106"/>
      <c r="M34" s="106"/>
      <c r="N34" s="106"/>
      <c r="O34" s="106"/>
      <c r="P34" s="106"/>
      <c r="Q34" s="106"/>
      <c r="R34" s="106"/>
      <c r="S34" s="106"/>
      <c r="T34" s="106"/>
      <c r="U34" s="106"/>
      <c r="V34" s="106">
        <f>(0.03*$G$34/$G$6)</f>
        <v>1.586531089817019E-3</v>
      </c>
      <c r="W34" s="106">
        <f>(0.03*$G$34/$G$6)</f>
        <v>1.586531089817019E-3</v>
      </c>
      <c r="X34" s="106">
        <f>(0.03*$G$34/$G$6)</f>
        <v>1.586531089817019E-3</v>
      </c>
      <c r="Y34" s="106"/>
      <c r="Z34" s="106"/>
      <c r="AA34" s="106"/>
      <c r="AB34" s="106"/>
      <c r="AC34" s="106"/>
      <c r="AD34" s="106"/>
      <c r="AE34" s="106">
        <f>(0.1*$G$34/$G$6)</f>
        <v>5.2884369660567308E-3</v>
      </c>
      <c r="AF34" s="106">
        <f>(0.1*$G$34/$G$6)</f>
        <v>5.2884369660567308E-3</v>
      </c>
      <c r="AG34" s="106">
        <f>(0.05*$G$34/$G$6)</f>
        <v>2.6442184830283654E-3</v>
      </c>
      <c r="AH34" s="106">
        <f>(0.05*$G$34/$G$6)</f>
        <v>2.6442184830283654E-3</v>
      </c>
      <c r="AI34" s="106">
        <f>(0.01*$G$34/$G$6)</f>
        <v>5.2884369660567297E-4</v>
      </c>
      <c r="AJ34" s="106">
        <f>(0.09*$G$34/$G$6)</f>
        <v>4.7595932694510573E-3</v>
      </c>
      <c r="AK34" s="106">
        <f>(0.07*$G$34/$G$6)</f>
        <v>3.7019058762397116E-3</v>
      </c>
      <c r="AL34" s="106">
        <f>(0.13*$G$34/$G$6)</f>
        <v>6.8749680558737496E-3</v>
      </c>
      <c r="AM34" s="106">
        <f>H34-SUM(V34:AL34)</f>
        <v>1.6394154594775862E-2</v>
      </c>
      <c r="AN34" s="87"/>
    </row>
    <row r="35" spans="1:40">
      <c r="A35" s="178"/>
      <c r="B35" s="156"/>
      <c r="C35" s="158"/>
      <c r="D35" s="12"/>
      <c r="E35" s="13"/>
      <c r="F35" s="160"/>
      <c r="G35" s="160"/>
      <c r="H35" s="14"/>
      <c r="I35" s="19" t="s">
        <v>78</v>
      </c>
      <c r="J35" s="16"/>
      <c r="K35" s="104"/>
      <c r="L35" s="104"/>
      <c r="M35" s="104"/>
      <c r="N35" s="104"/>
      <c r="O35" s="104"/>
      <c r="P35" s="104"/>
      <c r="Q35" s="104"/>
      <c r="R35" s="104"/>
      <c r="S35" s="104">
        <f>(0.08*$G$34/$G$6)</f>
        <v>4.2307495728453838E-3</v>
      </c>
      <c r="T35" s="104">
        <f>(0.01*$G$34/$G$6)</f>
        <v>5.2884369660567297E-4</v>
      </c>
      <c r="U35" s="104">
        <f>(0.06*$G$34/$G$6)</f>
        <v>3.173062179634038E-3</v>
      </c>
      <c r="V35" s="104"/>
      <c r="W35" s="104">
        <f>(0.04*$G$34/$G$6)</f>
        <v>2.1153747864226919E-3</v>
      </c>
      <c r="X35" s="104">
        <v>0</v>
      </c>
      <c r="Y35" s="104"/>
      <c r="Z35" s="104"/>
      <c r="AA35" s="104"/>
      <c r="AB35" s="104"/>
      <c r="AC35" s="104"/>
      <c r="AD35" s="104"/>
      <c r="AE35" s="104">
        <f>(0.03*$G$34/$G$6)</f>
        <v>1.586531089817019E-3</v>
      </c>
      <c r="AF35" s="104"/>
      <c r="AG35" s="104">
        <f>(0.01*$G$34/$G$6)</f>
        <v>5.2884369660567297E-4</v>
      </c>
      <c r="AH35" s="104">
        <f>(0.02*$G$34/$G$6)</f>
        <v>1.0576873932113459E-3</v>
      </c>
      <c r="AI35" s="104">
        <f>(0.1*$G$34/$G$6)</f>
        <v>5.2884369660567308E-3</v>
      </c>
      <c r="AJ35" s="104"/>
      <c r="AK35" s="104"/>
      <c r="AL35" s="104"/>
      <c r="AM35" s="104"/>
      <c r="AN35" s="87"/>
    </row>
    <row r="36" spans="1:40">
      <c r="A36" s="178"/>
      <c r="B36" s="155" t="s">
        <v>83</v>
      </c>
      <c r="C36" s="157" t="s">
        <v>5</v>
      </c>
      <c r="D36" s="12"/>
      <c r="E36" s="13"/>
      <c r="F36" s="159" t="s">
        <v>76</v>
      </c>
      <c r="G36" s="159">
        <v>32875.904289968559</v>
      </c>
      <c r="H36" s="14">
        <f>G36/G6</f>
        <v>3.4091593113690269E-2</v>
      </c>
      <c r="I36" s="17" t="s">
        <v>77</v>
      </c>
      <c r="J36" s="18"/>
      <c r="K36" s="106"/>
      <c r="L36" s="106"/>
      <c r="M36" s="106"/>
      <c r="N36" s="106"/>
      <c r="O36" s="107"/>
      <c r="P36" s="106">
        <f>$G$36/(12*$G$6)</f>
        <v>2.840966092807522E-3</v>
      </c>
      <c r="Q36" s="106">
        <f>$G$36/(12*$G$6)</f>
        <v>2.840966092807522E-3</v>
      </c>
      <c r="R36" s="106"/>
      <c r="S36" s="106"/>
      <c r="T36" s="106"/>
      <c r="U36" s="106"/>
      <c r="V36" s="106"/>
      <c r="W36" s="106"/>
      <c r="X36" s="106"/>
      <c r="Y36" s="106"/>
      <c r="Z36" s="106"/>
      <c r="AA36" s="106"/>
      <c r="AB36" s="106">
        <f>$G$36/(12*$G$6)</f>
        <v>2.840966092807522E-3</v>
      </c>
      <c r="AC36" s="106">
        <f t="shared" ref="AC36:AJ36" si="3">$G$36/(12*$G$6)</f>
        <v>2.840966092807522E-3</v>
      </c>
      <c r="AD36" s="106">
        <f t="shared" si="3"/>
        <v>2.840966092807522E-3</v>
      </c>
      <c r="AE36" s="106">
        <f t="shared" si="3"/>
        <v>2.840966092807522E-3</v>
      </c>
      <c r="AF36" s="106">
        <f t="shared" si="3"/>
        <v>2.840966092807522E-3</v>
      </c>
      <c r="AG36" s="106">
        <f t="shared" si="3"/>
        <v>2.840966092807522E-3</v>
      </c>
      <c r="AH36" s="106">
        <f t="shared" si="3"/>
        <v>2.840966092807522E-3</v>
      </c>
      <c r="AI36" s="106">
        <f t="shared" si="3"/>
        <v>2.840966092807522E-3</v>
      </c>
      <c r="AJ36" s="106">
        <f t="shared" si="3"/>
        <v>2.840966092807522E-3</v>
      </c>
      <c r="AK36" s="106">
        <f>H36-SUM(P36:AJ36)</f>
        <v>2.8409660928075259E-3</v>
      </c>
      <c r="AL36" s="106"/>
      <c r="AM36" s="106"/>
      <c r="AN36" s="87"/>
    </row>
    <row r="37" spans="1:40">
      <c r="A37" s="178"/>
      <c r="B37" s="156"/>
      <c r="C37" s="158"/>
      <c r="D37" s="12"/>
      <c r="E37" s="13"/>
      <c r="F37" s="160"/>
      <c r="G37" s="160"/>
      <c r="H37" s="14"/>
      <c r="I37" s="19" t="s">
        <v>78</v>
      </c>
      <c r="J37" s="16"/>
      <c r="K37" s="104"/>
      <c r="L37" s="104"/>
      <c r="M37" s="104"/>
      <c r="N37" s="104"/>
      <c r="O37" s="104">
        <f>P36</f>
        <v>2.840966092807522E-3</v>
      </c>
      <c r="P37" s="104">
        <f>Q36</f>
        <v>2.840966092807522E-3</v>
      </c>
      <c r="Q37" s="104"/>
      <c r="R37" s="104"/>
      <c r="S37" s="104"/>
      <c r="T37" s="104">
        <v>2.840966092807522E-3</v>
      </c>
      <c r="U37" s="104"/>
      <c r="V37" s="104"/>
      <c r="W37" s="104"/>
      <c r="X37" s="104"/>
      <c r="Y37" s="104"/>
      <c r="Z37" s="104"/>
      <c r="AA37" s="104"/>
      <c r="AB37" s="104"/>
      <c r="AC37" s="104">
        <f>AC36</f>
        <v>2.840966092807522E-3</v>
      </c>
      <c r="AD37" s="104"/>
      <c r="AE37" s="104"/>
      <c r="AF37" s="104">
        <f>AF36</f>
        <v>2.840966092807522E-3</v>
      </c>
      <c r="AG37" s="104"/>
      <c r="AH37" s="104"/>
      <c r="AI37" s="104">
        <f>AI36</f>
        <v>2.840966092807522E-3</v>
      </c>
      <c r="AJ37" s="104"/>
      <c r="AK37" s="104"/>
      <c r="AL37" s="104"/>
      <c r="AM37" s="104"/>
      <c r="AN37" s="87"/>
    </row>
    <row r="38" spans="1:40">
      <c r="A38" s="178"/>
      <c r="B38" s="155" t="s">
        <v>84</v>
      </c>
      <c r="C38" s="157" t="s">
        <v>85</v>
      </c>
      <c r="D38" s="12"/>
      <c r="E38" s="13"/>
      <c r="F38" s="159" t="s">
        <v>76</v>
      </c>
      <c r="G38" s="159">
        <f>[83]SD_SMCH!$D$81</f>
        <v>14688.880438</v>
      </c>
      <c r="H38" s="14">
        <f>G38/G6</f>
        <v>1.523204748289585E-2</v>
      </c>
      <c r="I38" s="17" t="s">
        <v>77</v>
      </c>
      <c r="J38" s="18"/>
      <c r="K38" s="106"/>
      <c r="L38" s="106"/>
      <c r="M38" s="106"/>
      <c r="N38" s="106"/>
      <c r="O38" s="106"/>
      <c r="P38" s="106"/>
      <c r="Q38" s="106"/>
      <c r="R38" s="106"/>
      <c r="S38" s="106"/>
      <c r="T38" s="106"/>
      <c r="U38" s="106"/>
      <c r="V38" s="106"/>
      <c r="W38" s="106"/>
      <c r="X38" s="106"/>
      <c r="Y38" s="106">
        <f>((2361/$G$38)*0.3)*$G$38/$G$6</f>
        <v>7.3449159571238999E-4</v>
      </c>
      <c r="Z38" s="106">
        <f>((2361/$G$38)*0.3)*$G$38/$G$6</f>
        <v>7.3449159571238999E-4</v>
      </c>
      <c r="AA38" s="106">
        <f>((2361/$G$38)*0.3)*$G$38/$G$6</f>
        <v>7.3449159571238999E-4</v>
      </c>
      <c r="AB38" s="106">
        <f>((8408/$G$38)*0.11)*$G$38/$G$6</f>
        <v>9.5908031489831333E-4</v>
      </c>
      <c r="AC38" s="106">
        <f>((8408/$G$38)*0.11)*$G$38/$G$6</f>
        <v>9.5908031489831333E-4</v>
      </c>
      <c r="AD38" s="106">
        <f>((8408/$G$38)*0.13)*$G$38/$G$6</f>
        <v>1.1334585539707338E-3</v>
      </c>
      <c r="AE38" s="106">
        <f>((8408/$G$38)*0.305)*$G$38/$G$6</f>
        <v>2.6592681458544138E-3</v>
      </c>
      <c r="AF38" s="106">
        <f>((8408/$G$38)*0.305)*$G$38/$G$6</f>
        <v>2.6592681458544138E-3</v>
      </c>
      <c r="AG38" s="106">
        <f>((3932.2/$G$38)*0.4)*$G$38/$G$6</f>
        <v>1.631042130543702E-3</v>
      </c>
      <c r="AH38" s="106">
        <f>((3932.2/$G$38)*0.3)*$G$38/$G$6</f>
        <v>1.2232815979077763E-3</v>
      </c>
      <c r="AI38" s="106">
        <f>H38-SUM(Y38:AH38)</f>
        <v>1.8040934918310131E-3</v>
      </c>
      <c r="AJ38" s="106"/>
      <c r="AK38" s="106"/>
      <c r="AL38" s="106"/>
      <c r="AM38" s="106"/>
      <c r="AN38" s="87"/>
    </row>
    <row r="39" spans="1:40">
      <c r="A39" s="179"/>
      <c r="B39" s="183"/>
      <c r="C39" s="184"/>
      <c r="D39" s="20"/>
      <c r="E39" s="21"/>
      <c r="F39" s="185"/>
      <c r="G39" s="185"/>
      <c r="H39" s="22"/>
      <c r="I39" s="23" t="s">
        <v>78</v>
      </c>
      <c r="J39" s="24"/>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88"/>
    </row>
    <row r="40" spans="1:40">
      <c r="A40" s="186" t="s">
        <v>86</v>
      </c>
      <c r="B40" s="187" t="s">
        <v>78</v>
      </c>
      <c r="C40" s="188" t="s">
        <v>80</v>
      </c>
      <c r="D40" s="25"/>
      <c r="E40" s="26"/>
      <c r="F40" s="189" t="s">
        <v>76</v>
      </c>
      <c r="G40" s="189">
        <v>33750.775000000009</v>
      </c>
      <c r="H40" s="27">
        <f>G40/G6</f>
        <v>3.4998814889566354E-2</v>
      </c>
      <c r="I40" s="28" t="s">
        <v>77</v>
      </c>
      <c r="J40" s="30"/>
      <c r="K40" s="110">
        <f>(0.02*$G$40/$G$6)</f>
        <v>6.9997629779132702E-4</v>
      </c>
      <c r="L40" s="110">
        <f>(0.05*$G$40/$G$6)</f>
        <v>1.7499407444783177E-3</v>
      </c>
      <c r="M40" s="110">
        <f>(0.05*$G$40/$G$6)</f>
        <v>1.7499407444783177E-3</v>
      </c>
      <c r="N40" s="110">
        <f>(0.03*$G$40/$G$6)</f>
        <v>1.0499644466869904E-3</v>
      </c>
      <c r="O40" s="110">
        <f>(0.09*$G$40/$G$6)</f>
        <v>3.1498933400609715E-3</v>
      </c>
      <c r="P40" s="110">
        <f>(0.14*$G$40/$G$6)</f>
        <v>4.8998340845392901E-3</v>
      </c>
      <c r="Q40" s="110">
        <f>(0.09*$G$40/$G$6)</f>
        <v>3.1498933400609715E-3</v>
      </c>
      <c r="R40" s="110">
        <f>(0.12*$G$40/$G$6)</f>
        <v>4.1998577867479615E-3</v>
      </c>
      <c r="S40" s="110">
        <f>(0.02*$G$40/$G$6)</f>
        <v>6.9997629779132702E-4</v>
      </c>
      <c r="T40" s="110">
        <f>(0.02*$G$40/$G$6)</f>
        <v>6.9997629779132702E-4</v>
      </c>
      <c r="U40" s="110">
        <f>(0.02*$G$40/$G$6)</f>
        <v>6.9997629779132702E-4</v>
      </c>
      <c r="V40" s="114"/>
      <c r="W40" s="114"/>
      <c r="X40" s="114"/>
      <c r="Y40" s="110">
        <f>(0.07*$G$40/$G$6)</f>
        <v>2.4499170422696451E-3</v>
      </c>
      <c r="Z40" s="110">
        <f>(0.07*$G$40/$G$6)</f>
        <v>2.4499170422696451E-3</v>
      </c>
      <c r="AA40" s="110">
        <f>(0.01*$G$40/$G$6)</f>
        <v>3.4998814889566351E-4</v>
      </c>
      <c r="AB40" s="110">
        <f>(0.06*$G$40/$G$6)</f>
        <v>2.0999288933739807E-3</v>
      </c>
      <c r="AC40" s="110">
        <f>(0.01*$G$40/$G$6)</f>
        <v>3.4998814889566351E-4</v>
      </c>
      <c r="AD40" s="110">
        <f>(0.04*$G$40/$G$6)</f>
        <v>1.399952595582654E-3</v>
      </c>
      <c r="AE40" s="110">
        <f>(0.04*$G$40/$G$6)</f>
        <v>1.399952595582654E-3</v>
      </c>
      <c r="AF40" s="110">
        <f>(0.04*$G$40/$G$6)</f>
        <v>1.399952595582654E-3</v>
      </c>
      <c r="AG40" s="114">
        <f>H40-SUM(K40:AF40)</f>
        <v>3.4998814889566909E-4</v>
      </c>
      <c r="AH40" s="114"/>
      <c r="AI40" s="114"/>
      <c r="AJ40" s="114"/>
      <c r="AK40" s="114"/>
      <c r="AL40" s="114"/>
      <c r="AM40" s="114"/>
      <c r="AN40" s="90"/>
    </row>
    <row r="41" spans="1:40">
      <c r="A41" s="178"/>
      <c r="B41" s="156"/>
      <c r="C41" s="158"/>
      <c r="D41" s="12"/>
      <c r="E41" s="13"/>
      <c r="F41" s="160"/>
      <c r="G41" s="160"/>
      <c r="H41" s="14"/>
      <c r="I41" s="19" t="s">
        <v>78</v>
      </c>
      <c r="J41" s="16"/>
      <c r="K41" s="104">
        <v>0</v>
      </c>
      <c r="L41" s="104">
        <v>0</v>
      </c>
      <c r="M41" s="104">
        <v>0</v>
      </c>
      <c r="N41" s="103">
        <f>(0.01*$G$40/$G$6)</f>
        <v>3.4998814889566351E-4</v>
      </c>
      <c r="O41" s="103">
        <f>(0.11*$G$40/$G$6)</f>
        <v>3.8498696378522984E-3</v>
      </c>
      <c r="P41" s="103">
        <f>(0.04*$G$40/$G$6)</f>
        <v>1.399952595582654E-3</v>
      </c>
      <c r="Q41" s="103">
        <f>(0.06*$G$40/$G$6)</f>
        <v>2.0999288933739807E-3</v>
      </c>
      <c r="R41" s="103">
        <f>(0.29*$G$40/$G$6)</f>
        <v>1.0149656317974241E-2</v>
      </c>
      <c r="S41" s="103">
        <f>(0.14*$G$40/$G$6)</f>
        <v>4.8998340845392901E-3</v>
      </c>
      <c r="T41" s="103">
        <f>(0.04*$G$40/$G$6)</f>
        <v>1.399952595582654E-3</v>
      </c>
      <c r="U41" s="104"/>
      <c r="V41" s="104"/>
      <c r="W41" s="104"/>
      <c r="X41" s="104"/>
      <c r="Y41" s="104">
        <v>0</v>
      </c>
      <c r="Z41" s="103">
        <f>(0.01*$G$40/$G$6)</f>
        <v>3.4998814889566351E-4</v>
      </c>
      <c r="AA41" s="103">
        <f>(0.04*$G$40/$G$6)</f>
        <v>1.399952595582654E-3</v>
      </c>
      <c r="AB41" s="103">
        <f>(0.04*$G$40/$G$6)</f>
        <v>1.399952595582654E-3</v>
      </c>
      <c r="AC41" s="103">
        <f>(0.05*$G$40/$G$6)</f>
        <v>1.7499407444783177E-3</v>
      </c>
      <c r="AD41" s="104"/>
      <c r="AE41" s="104"/>
      <c r="AF41" s="104"/>
      <c r="AG41" s="104"/>
      <c r="AH41" s="103">
        <f>(0.01*$G$40/$G$6)</f>
        <v>3.4998814889566351E-4</v>
      </c>
      <c r="AI41" s="103">
        <f>(0.08*$G$40/$G$6)</f>
        <v>2.7999051911653081E-3</v>
      </c>
      <c r="AJ41" s="104"/>
      <c r="AK41" s="104"/>
      <c r="AL41" s="104"/>
      <c r="AM41" s="104"/>
      <c r="AN41" s="87"/>
    </row>
    <row r="42" spans="1:40">
      <c r="A42" s="178"/>
      <c r="B42" s="155" t="s">
        <v>81</v>
      </c>
      <c r="C42" s="157" t="s">
        <v>82</v>
      </c>
      <c r="D42" s="12"/>
      <c r="E42" s="13"/>
      <c r="F42" s="159" t="s">
        <v>76</v>
      </c>
      <c r="G42" s="159">
        <v>49022.24439</v>
      </c>
      <c r="H42" s="14">
        <f>G42/G6</f>
        <v>5.0834994363142538E-2</v>
      </c>
      <c r="I42" s="17" t="s">
        <v>77</v>
      </c>
      <c r="J42" s="18"/>
      <c r="K42" s="106"/>
      <c r="L42" s="106"/>
      <c r="M42" s="106"/>
      <c r="N42" s="106"/>
      <c r="O42" s="106"/>
      <c r="P42" s="106"/>
      <c r="Q42" s="106"/>
      <c r="R42" s="106"/>
      <c r="S42" s="106"/>
      <c r="T42" s="106"/>
      <c r="U42" s="106"/>
      <c r="V42" s="106">
        <f>(0.03*$G$42/$G$6)</f>
        <v>1.525049830894276E-3</v>
      </c>
      <c r="W42" s="106">
        <f>(0.03*$G$42/$G$6)</f>
        <v>1.525049830894276E-3</v>
      </c>
      <c r="X42" s="106">
        <f>(0.03*$G$42/$G$6)</f>
        <v>1.525049830894276E-3</v>
      </c>
      <c r="Y42" s="106"/>
      <c r="Z42" s="106"/>
      <c r="AA42" s="106"/>
      <c r="AB42" s="106"/>
      <c r="AC42" s="106"/>
      <c r="AD42" s="106"/>
      <c r="AE42" s="106">
        <f>(0.1*$G$42/$G$6)</f>
        <v>5.0834994363142547E-3</v>
      </c>
      <c r="AF42" s="106">
        <f>(0.1*$G$42/$G$6)</f>
        <v>5.0834994363142547E-3</v>
      </c>
      <c r="AG42" s="106">
        <f>(0.05*$G$42/$G$6)</f>
        <v>2.5417497181571273E-3</v>
      </c>
      <c r="AH42" s="106">
        <f>(0.05*$G$42/$G$6)</f>
        <v>2.5417497181571273E-3</v>
      </c>
      <c r="AI42" s="106">
        <f>(0.01*$G$42/$G$6)</f>
        <v>5.0834994363142545E-4</v>
      </c>
      <c r="AJ42" s="106">
        <f>(0.09*$G$42/$G$6)</f>
        <v>4.5751494926828274E-3</v>
      </c>
      <c r="AK42" s="106">
        <f>(0.07*$G$42/$G$6)</f>
        <v>3.5584496054199776E-3</v>
      </c>
      <c r="AL42" s="106">
        <f>(0.13*$G$42/$G$6)</f>
        <v>6.6085492672085296E-3</v>
      </c>
      <c r="AM42" s="106">
        <f>H42-SUM(V42:AL42)</f>
        <v>1.575884825257419E-2</v>
      </c>
      <c r="AN42" s="87"/>
    </row>
    <row r="43" spans="1:40">
      <c r="A43" s="178"/>
      <c r="B43" s="156"/>
      <c r="C43" s="158"/>
      <c r="D43" s="12"/>
      <c r="E43" s="13"/>
      <c r="F43" s="160"/>
      <c r="G43" s="160"/>
      <c r="H43" s="14"/>
      <c r="I43" s="19" t="s">
        <v>78</v>
      </c>
      <c r="J43" s="16"/>
      <c r="K43" s="104"/>
      <c r="L43" s="104"/>
      <c r="M43" s="104"/>
      <c r="N43" s="104"/>
      <c r="O43" s="104"/>
      <c r="P43" s="104"/>
      <c r="Q43" s="104"/>
      <c r="R43" s="104"/>
      <c r="S43" s="104"/>
      <c r="T43" s="104">
        <f>(0.07*$G$42/$G$6)</f>
        <v>3.5584496054199776E-3</v>
      </c>
      <c r="U43" s="104">
        <f>(0.02*$G$42/$G$6)</f>
        <v>1.0166998872628509E-3</v>
      </c>
      <c r="V43" s="104"/>
      <c r="W43" s="104">
        <v>0</v>
      </c>
      <c r="X43" s="104">
        <f>(0.01*$G$42/$G$6)</f>
        <v>5.0834994363142545E-4</v>
      </c>
      <c r="Y43" s="104"/>
      <c r="Z43" s="104"/>
      <c r="AA43" s="104"/>
      <c r="AB43" s="104"/>
      <c r="AC43" s="104"/>
      <c r="AD43" s="104">
        <f>(0.02*$G$42/$G$6)</f>
        <v>1.0166998872628509E-3</v>
      </c>
      <c r="AE43" s="104">
        <f>(0.06*$G$42/$G$6)</f>
        <v>3.050099661788552E-3</v>
      </c>
      <c r="AF43" s="104">
        <f>(0.03*$G$42/$G$6)</f>
        <v>1.525049830894276E-3</v>
      </c>
      <c r="AG43" s="104">
        <f>(0.03*$G$42/$G$6)</f>
        <v>1.525049830894276E-3</v>
      </c>
      <c r="AH43" s="104"/>
      <c r="AI43" s="104">
        <f>(0.04*$G$42/$G$6)</f>
        <v>2.0333997745257018E-3</v>
      </c>
      <c r="AJ43" s="104"/>
      <c r="AK43" s="104"/>
      <c r="AL43" s="104"/>
      <c r="AM43" s="104"/>
      <c r="AN43" s="87"/>
    </row>
    <row r="44" spans="1:40">
      <c r="A44" s="178"/>
      <c r="B44" s="155" t="s">
        <v>83</v>
      </c>
      <c r="C44" s="157" t="s">
        <v>5</v>
      </c>
      <c r="D44" s="12"/>
      <c r="E44" s="13"/>
      <c r="F44" s="159" t="s">
        <v>76</v>
      </c>
      <c r="G44" s="159">
        <v>32051.282500832145</v>
      </c>
      <c r="H44" s="14">
        <f>G44/G6</f>
        <v>3.3236478368861788E-2</v>
      </c>
      <c r="I44" s="17" t="s">
        <v>77</v>
      </c>
      <c r="J44" s="18"/>
      <c r="K44" s="106"/>
      <c r="L44" s="106"/>
      <c r="M44" s="106"/>
      <c r="N44" s="106"/>
      <c r="O44" s="107"/>
      <c r="P44" s="106">
        <f>$G$44/(12*$G$6)</f>
        <v>2.7697065307384821E-3</v>
      </c>
      <c r="Q44" s="106">
        <f>$G$44/(12*$G$6)</f>
        <v>2.7697065307384821E-3</v>
      </c>
      <c r="R44" s="106"/>
      <c r="S44" s="106"/>
      <c r="T44" s="106"/>
      <c r="U44" s="106"/>
      <c r="V44" s="106"/>
      <c r="W44" s="106"/>
      <c r="X44" s="106"/>
      <c r="Y44" s="106"/>
      <c r="Z44" s="106"/>
      <c r="AA44" s="106"/>
      <c r="AB44" s="106">
        <f>$G$44/(12*$G$6)</f>
        <v>2.7697065307384821E-3</v>
      </c>
      <c r="AC44" s="106">
        <f t="shared" ref="AC44:AJ44" si="4">$G$44/(12*$G$6)</f>
        <v>2.7697065307384821E-3</v>
      </c>
      <c r="AD44" s="106">
        <f t="shared" si="4"/>
        <v>2.7697065307384821E-3</v>
      </c>
      <c r="AE44" s="106">
        <f t="shared" si="4"/>
        <v>2.7697065307384821E-3</v>
      </c>
      <c r="AF44" s="106">
        <f t="shared" si="4"/>
        <v>2.7697065307384821E-3</v>
      </c>
      <c r="AG44" s="106">
        <f t="shared" si="4"/>
        <v>2.7697065307384821E-3</v>
      </c>
      <c r="AH44" s="106">
        <f t="shared" si="4"/>
        <v>2.7697065307384821E-3</v>
      </c>
      <c r="AI44" s="106">
        <f t="shared" si="4"/>
        <v>2.7697065307384821E-3</v>
      </c>
      <c r="AJ44" s="106">
        <f t="shared" si="4"/>
        <v>2.7697065307384821E-3</v>
      </c>
      <c r="AK44" s="106">
        <f>H44-SUM(P44:AJ44)</f>
        <v>2.7697065307384916E-3</v>
      </c>
      <c r="AL44" s="106"/>
      <c r="AM44" s="106"/>
      <c r="AN44" s="87"/>
    </row>
    <row r="45" spans="1:40">
      <c r="A45" s="178"/>
      <c r="B45" s="156"/>
      <c r="C45" s="158"/>
      <c r="D45" s="12"/>
      <c r="E45" s="13"/>
      <c r="F45" s="160"/>
      <c r="G45" s="160"/>
      <c r="H45" s="14"/>
      <c r="I45" s="19" t="s">
        <v>78</v>
      </c>
      <c r="J45" s="16"/>
      <c r="K45" s="104"/>
      <c r="L45" s="104"/>
      <c r="M45" s="104"/>
      <c r="N45" s="104"/>
      <c r="O45" s="104">
        <f>P44</f>
        <v>2.7697065307384821E-3</v>
      </c>
      <c r="P45" s="104">
        <f>Q44</f>
        <v>2.7697065307384821E-3</v>
      </c>
      <c r="Q45" s="104"/>
      <c r="R45" s="104"/>
      <c r="S45" s="104"/>
      <c r="T45" s="104">
        <v>2.7697065307384821E-3</v>
      </c>
      <c r="U45" s="104"/>
      <c r="V45" s="104"/>
      <c r="W45" s="104"/>
      <c r="X45" s="104"/>
      <c r="Y45" s="104"/>
      <c r="Z45" s="104"/>
      <c r="AA45" s="104"/>
      <c r="AB45" s="104"/>
      <c r="AC45" s="104"/>
      <c r="AD45" s="104"/>
      <c r="AE45" s="104"/>
      <c r="AF45" s="104"/>
      <c r="AG45" s="104">
        <f>AG44</f>
        <v>2.7697065307384821E-3</v>
      </c>
      <c r="AH45" s="104">
        <f>AH44</f>
        <v>2.7697065307384821E-3</v>
      </c>
      <c r="AI45" s="104">
        <f>AI44</f>
        <v>2.7697065307384821E-3</v>
      </c>
      <c r="AJ45" s="104"/>
      <c r="AK45" s="104"/>
      <c r="AL45" s="104"/>
      <c r="AM45" s="104"/>
      <c r="AN45" s="87"/>
    </row>
    <row r="46" spans="1:40">
      <c r="A46" s="178"/>
      <c r="B46" s="155" t="s">
        <v>84</v>
      </c>
      <c r="C46" s="157" t="s">
        <v>85</v>
      </c>
      <c r="D46" s="12"/>
      <c r="E46" s="13"/>
      <c r="F46" s="159" t="s">
        <v>76</v>
      </c>
      <c r="G46" s="159">
        <f>[83]SD_SMCH!$D$93</f>
        <v>5955.2195199999996</v>
      </c>
      <c r="H46" s="14">
        <f>G46/G6</f>
        <v>6.1754322858426835E-3</v>
      </c>
      <c r="I46" s="17" t="s">
        <v>77</v>
      </c>
      <c r="J46" s="18"/>
      <c r="K46" s="106"/>
      <c r="L46" s="106"/>
      <c r="M46" s="106"/>
      <c r="N46" s="106"/>
      <c r="O46" s="106"/>
      <c r="P46" s="106"/>
      <c r="Q46" s="106"/>
      <c r="R46" s="106"/>
      <c r="S46" s="106"/>
      <c r="T46" s="106"/>
      <c r="U46" s="106"/>
      <c r="V46" s="106"/>
      <c r="W46" s="106"/>
      <c r="X46" s="106"/>
      <c r="Y46" s="106">
        <f>((2538.9/$G$46)*0.2)*$G$22/$G$6</f>
        <v>5.400260306804857E-4</v>
      </c>
      <c r="Z46" s="106">
        <f>((2538.9/$G$46)*0.2)*$G$22/$G$6</f>
        <v>5.400260306804857E-4</v>
      </c>
      <c r="AA46" s="106">
        <f>((2538.9/$G$46)*0.2)*$G$22/$G$6</f>
        <v>5.400260306804857E-4</v>
      </c>
      <c r="AB46" s="106">
        <f>((2538.9/$G$46)*0.2)*$G$22/$G$6</f>
        <v>5.400260306804857E-4</v>
      </c>
      <c r="AC46" s="106">
        <f>((2538.9/$G$46)*0.2)*$G$22/$G$6</f>
        <v>5.400260306804857E-4</v>
      </c>
      <c r="AD46" s="106">
        <f>((3420/$G$46)*0.25)*$G$22/$G$6</f>
        <v>9.0929586874594374E-4</v>
      </c>
      <c r="AE46" s="106">
        <f>((3420/$G$46)*0.25)*$G$22/$G$6</f>
        <v>9.0929586874594374E-4</v>
      </c>
      <c r="AF46" s="106">
        <f>((3420/$G$46)*0.25)*$G$22/$G$6</f>
        <v>9.0929586874594374E-4</v>
      </c>
      <c r="AG46" s="106">
        <f>H46-SUM(Y46:AF46)</f>
        <v>7.4741452620242285E-4</v>
      </c>
      <c r="AH46" s="106"/>
      <c r="AI46" s="106"/>
      <c r="AJ46" s="106"/>
      <c r="AK46" s="106"/>
      <c r="AL46" s="106"/>
      <c r="AM46" s="106"/>
      <c r="AN46" s="87"/>
    </row>
    <row r="47" spans="1:40">
      <c r="A47" s="179"/>
      <c r="B47" s="183"/>
      <c r="C47" s="184"/>
      <c r="D47" s="20"/>
      <c r="E47" s="21"/>
      <c r="F47" s="185"/>
      <c r="G47" s="185"/>
      <c r="H47" s="22"/>
      <c r="I47" s="23" t="s">
        <v>78</v>
      </c>
      <c r="J47" s="24"/>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88"/>
    </row>
    <row r="48" spans="1:40">
      <c r="A48" s="178" t="s">
        <v>87</v>
      </c>
      <c r="B48" s="156" t="s">
        <v>78</v>
      </c>
      <c r="C48" s="158" t="s">
        <v>88</v>
      </c>
      <c r="D48" s="31"/>
      <c r="E48" s="32"/>
      <c r="F48" s="190" t="s">
        <v>76</v>
      </c>
      <c r="G48" s="190">
        <f>'[84]SUMMAY ARC-STR-MEP'!$I$19</f>
        <v>7965.4765110229728</v>
      </c>
      <c r="H48" s="33">
        <f>G48/G6</f>
        <v>8.2600247821415004E-3</v>
      </c>
      <c r="I48" s="17" t="s">
        <v>77</v>
      </c>
      <c r="J48" s="29"/>
      <c r="K48" s="110">
        <f>$G$48/(27*$G$6)</f>
        <v>3.0592684378301854E-4</v>
      </c>
      <c r="L48" s="110">
        <f t="shared" ref="L48:AH48" si="5">$G$48/(27*$G$6)</f>
        <v>3.0592684378301854E-4</v>
      </c>
      <c r="M48" s="110">
        <f t="shared" si="5"/>
        <v>3.0592684378301854E-4</v>
      </c>
      <c r="N48" s="110">
        <f t="shared" si="5"/>
        <v>3.0592684378301854E-4</v>
      </c>
      <c r="O48" s="110">
        <f t="shared" si="5"/>
        <v>3.0592684378301854E-4</v>
      </c>
      <c r="P48" s="110">
        <f t="shared" si="5"/>
        <v>3.0592684378301854E-4</v>
      </c>
      <c r="Q48" s="110">
        <f t="shared" si="5"/>
        <v>3.0592684378301854E-4</v>
      </c>
      <c r="R48" s="110">
        <f t="shared" si="5"/>
        <v>3.0592684378301854E-4</v>
      </c>
      <c r="S48" s="110">
        <f t="shared" si="5"/>
        <v>3.0592684378301854E-4</v>
      </c>
      <c r="T48" s="110">
        <f t="shared" si="5"/>
        <v>3.0592684378301854E-4</v>
      </c>
      <c r="U48" s="110">
        <f t="shared" si="5"/>
        <v>3.0592684378301854E-4</v>
      </c>
      <c r="V48" s="110">
        <f t="shared" si="5"/>
        <v>3.0592684378301854E-4</v>
      </c>
      <c r="W48" s="110">
        <f t="shared" si="5"/>
        <v>3.0592684378301854E-4</v>
      </c>
      <c r="X48" s="110">
        <f t="shared" si="5"/>
        <v>3.0592684378301854E-4</v>
      </c>
      <c r="Y48" s="110">
        <f t="shared" si="5"/>
        <v>3.0592684378301854E-4</v>
      </c>
      <c r="Z48" s="110">
        <f t="shared" si="5"/>
        <v>3.0592684378301854E-4</v>
      </c>
      <c r="AA48" s="110">
        <f t="shared" si="5"/>
        <v>3.0592684378301854E-4</v>
      </c>
      <c r="AB48" s="110">
        <f t="shared" si="5"/>
        <v>3.0592684378301854E-4</v>
      </c>
      <c r="AC48" s="110">
        <f t="shared" si="5"/>
        <v>3.0592684378301854E-4</v>
      </c>
      <c r="AD48" s="110">
        <f t="shared" si="5"/>
        <v>3.0592684378301854E-4</v>
      </c>
      <c r="AE48" s="110">
        <f t="shared" si="5"/>
        <v>3.0592684378301854E-4</v>
      </c>
      <c r="AF48" s="110">
        <f t="shared" si="5"/>
        <v>3.0592684378301854E-4</v>
      </c>
      <c r="AG48" s="110">
        <f t="shared" si="5"/>
        <v>3.0592684378301854E-4</v>
      </c>
      <c r="AH48" s="110">
        <f t="shared" si="5"/>
        <v>3.0592684378301854E-4</v>
      </c>
      <c r="AI48" s="110">
        <f>$G$48/(27*$G$6)</f>
        <v>3.0592684378301854E-4</v>
      </c>
      <c r="AJ48" s="110">
        <f>$G$48/(27*$G$6)</f>
        <v>3.0592684378301854E-4</v>
      </c>
      <c r="AK48" s="110">
        <f>H48-SUM(K48:AJ48)</f>
        <v>3.0592684378301371E-4</v>
      </c>
      <c r="AL48" s="110"/>
      <c r="AM48" s="110"/>
      <c r="AN48" s="89"/>
    </row>
    <row r="49" spans="1:40">
      <c r="A49" s="178"/>
      <c r="B49" s="156"/>
      <c r="C49" s="158"/>
      <c r="D49" s="12"/>
      <c r="E49" s="13"/>
      <c r="F49" s="160"/>
      <c r="G49" s="160"/>
      <c r="H49" s="14"/>
      <c r="I49" s="19" t="s">
        <v>78</v>
      </c>
      <c r="J49" s="16"/>
      <c r="K49" s="104">
        <f>K48</f>
        <v>3.0592684378301854E-4</v>
      </c>
      <c r="L49" s="104">
        <f t="shared" ref="L49:AH49" si="6">L48</f>
        <v>3.0592684378301854E-4</v>
      </c>
      <c r="M49" s="104">
        <f t="shared" si="6"/>
        <v>3.0592684378301854E-4</v>
      </c>
      <c r="N49" s="104">
        <f t="shared" si="6"/>
        <v>3.0592684378301854E-4</v>
      </c>
      <c r="O49" s="104">
        <f t="shared" si="6"/>
        <v>3.0592684378301854E-4</v>
      </c>
      <c r="P49" s="104">
        <f t="shared" si="6"/>
        <v>3.0592684378301854E-4</v>
      </c>
      <c r="Q49" s="104">
        <f t="shared" si="6"/>
        <v>3.0592684378301854E-4</v>
      </c>
      <c r="R49" s="104">
        <f t="shared" si="6"/>
        <v>3.0592684378301854E-4</v>
      </c>
      <c r="S49" s="104">
        <f t="shared" si="6"/>
        <v>3.0592684378301854E-4</v>
      </c>
      <c r="T49" s="104">
        <f t="shared" si="6"/>
        <v>3.0592684378301854E-4</v>
      </c>
      <c r="U49" s="104">
        <f t="shared" si="6"/>
        <v>3.0592684378301854E-4</v>
      </c>
      <c r="V49" s="104">
        <f t="shared" si="6"/>
        <v>3.0592684378301854E-4</v>
      </c>
      <c r="W49" s="104">
        <f t="shared" si="6"/>
        <v>3.0592684378301854E-4</v>
      </c>
      <c r="X49" s="104">
        <f t="shared" si="6"/>
        <v>3.0592684378301854E-4</v>
      </c>
      <c r="Y49" s="104">
        <f t="shared" si="6"/>
        <v>3.0592684378301854E-4</v>
      </c>
      <c r="Z49" s="104">
        <f t="shared" si="6"/>
        <v>3.0592684378301854E-4</v>
      </c>
      <c r="AA49" s="104">
        <f t="shared" si="6"/>
        <v>3.0592684378301854E-4</v>
      </c>
      <c r="AB49" s="104">
        <f t="shared" si="6"/>
        <v>3.0592684378301854E-4</v>
      </c>
      <c r="AC49" s="104">
        <f t="shared" si="6"/>
        <v>3.0592684378301854E-4</v>
      </c>
      <c r="AD49" s="104">
        <f t="shared" si="6"/>
        <v>3.0592684378301854E-4</v>
      </c>
      <c r="AE49" s="104">
        <f t="shared" si="6"/>
        <v>3.0592684378301854E-4</v>
      </c>
      <c r="AF49" s="104">
        <f t="shared" si="6"/>
        <v>3.0592684378301854E-4</v>
      </c>
      <c r="AG49" s="104">
        <f t="shared" si="6"/>
        <v>3.0592684378301854E-4</v>
      </c>
      <c r="AH49" s="104">
        <f t="shared" si="6"/>
        <v>3.0592684378301854E-4</v>
      </c>
      <c r="AI49" s="104">
        <f>AI48</f>
        <v>3.0592684378301854E-4</v>
      </c>
      <c r="AJ49" s="104"/>
      <c r="AK49" s="104"/>
      <c r="AL49" s="104"/>
      <c r="AM49" s="104"/>
      <c r="AN49" s="87"/>
    </row>
    <row r="50" spans="1:40">
      <c r="A50" s="178"/>
      <c r="B50" s="155" t="s">
        <v>81</v>
      </c>
      <c r="C50" s="157" t="s">
        <v>89</v>
      </c>
      <c r="D50" s="12"/>
      <c r="E50" s="13"/>
      <c r="F50" s="159" t="s">
        <v>76</v>
      </c>
      <c r="G50" s="159">
        <f>'[84]SUMMAY ARC-STR-MEP'!$I$20</f>
        <v>120000</v>
      </c>
      <c r="H50" s="14">
        <f>G50/G6</f>
        <v>0.12443737326766455</v>
      </c>
      <c r="I50" s="17" t="s">
        <v>77</v>
      </c>
      <c r="J50" s="18"/>
      <c r="K50" s="110">
        <f>$G$50/(27*$G$6)</f>
        <v>4.6087916025060946E-3</v>
      </c>
      <c r="L50" s="110">
        <f t="shared" ref="L50:AJ50" si="7">$G$50/(27*$G$6)</f>
        <v>4.6087916025060946E-3</v>
      </c>
      <c r="M50" s="110">
        <f t="shared" si="7"/>
        <v>4.6087916025060946E-3</v>
      </c>
      <c r="N50" s="110">
        <f t="shared" si="7"/>
        <v>4.6087916025060946E-3</v>
      </c>
      <c r="O50" s="110">
        <f t="shared" si="7"/>
        <v>4.6087916025060946E-3</v>
      </c>
      <c r="P50" s="110">
        <f t="shared" si="7"/>
        <v>4.6087916025060946E-3</v>
      </c>
      <c r="Q50" s="110">
        <f t="shared" si="7"/>
        <v>4.6087916025060946E-3</v>
      </c>
      <c r="R50" s="110">
        <f t="shared" si="7"/>
        <v>4.6087916025060946E-3</v>
      </c>
      <c r="S50" s="110">
        <f t="shared" si="7"/>
        <v>4.6087916025060946E-3</v>
      </c>
      <c r="T50" s="110">
        <f t="shared" si="7"/>
        <v>4.6087916025060946E-3</v>
      </c>
      <c r="U50" s="110">
        <f t="shared" si="7"/>
        <v>4.6087916025060946E-3</v>
      </c>
      <c r="V50" s="110">
        <f t="shared" si="7"/>
        <v>4.6087916025060946E-3</v>
      </c>
      <c r="W50" s="110">
        <f t="shared" si="7"/>
        <v>4.6087916025060946E-3</v>
      </c>
      <c r="X50" s="110">
        <f t="shared" si="7"/>
        <v>4.6087916025060946E-3</v>
      </c>
      <c r="Y50" s="110">
        <f t="shared" si="7"/>
        <v>4.6087916025060946E-3</v>
      </c>
      <c r="Z50" s="110">
        <f t="shared" si="7"/>
        <v>4.6087916025060946E-3</v>
      </c>
      <c r="AA50" s="110">
        <f t="shared" si="7"/>
        <v>4.6087916025060946E-3</v>
      </c>
      <c r="AB50" s="110">
        <f t="shared" si="7"/>
        <v>4.6087916025060946E-3</v>
      </c>
      <c r="AC50" s="110">
        <f t="shared" si="7"/>
        <v>4.6087916025060946E-3</v>
      </c>
      <c r="AD50" s="110">
        <f t="shared" si="7"/>
        <v>4.6087916025060946E-3</v>
      </c>
      <c r="AE50" s="110">
        <f t="shared" si="7"/>
        <v>4.6087916025060946E-3</v>
      </c>
      <c r="AF50" s="110">
        <f t="shared" si="7"/>
        <v>4.6087916025060946E-3</v>
      </c>
      <c r="AG50" s="110">
        <f t="shared" si="7"/>
        <v>4.6087916025060946E-3</v>
      </c>
      <c r="AH50" s="110">
        <f t="shared" si="7"/>
        <v>4.6087916025060946E-3</v>
      </c>
      <c r="AI50" s="110">
        <f t="shared" si="7"/>
        <v>4.6087916025060946E-3</v>
      </c>
      <c r="AJ50" s="110">
        <f t="shared" si="7"/>
        <v>4.6087916025060946E-3</v>
      </c>
      <c r="AK50" s="110">
        <f>H50-SUM(K50:AJ50)</f>
        <v>4.6087916025060183E-3</v>
      </c>
      <c r="AL50" s="110"/>
      <c r="AM50" s="110"/>
      <c r="AN50" s="87"/>
    </row>
    <row r="51" spans="1:40">
      <c r="A51" s="178"/>
      <c r="B51" s="156"/>
      <c r="C51" s="158"/>
      <c r="D51" s="12"/>
      <c r="E51" s="13"/>
      <c r="F51" s="160"/>
      <c r="G51" s="160"/>
      <c r="H51" s="14"/>
      <c r="I51" s="19" t="s">
        <v>78</v>
      </c>
      <c r="J51" s="16"/>
      <c r="K51" s="104">
        <f t="shared" ref="K51:AI51" si="8">K50</f>
        <v>4.6087916025060946E-3</v>
      </c>
      <c r="L51" s="104">
        <f t="shared" si="8"/>
        <v>4.6087916025060946E-3</v>
      </c>
      <c r="M51" s="104">
        <f t="shared" si="8"/>
        <v>4.6087916025060946E-3</v>
      </c>
      <c r="N51" s="104">
        <f t="shared" si="8"/>
        <v>4.6087916025060946E-3</v>
      </c>
      <c r="O51" s="104">
        <f t="shared" si="8"/>
        <v>4.6087916025060946E-3</v>
      </c>
      <c r="P51" s="104">
        <f t="shared" si="8"/>
        <v>4.6087916025060946E-3</v>
      </c>
      <c r="Q51" s="104">
        <f t="shared" si="8"/>
        <v>4.6087916025060946E-3</v>
      </c>
      <c r="R51" s="104">
        <f t="shared" si="8"/>
        <v>4.6087916025060946E-3</v>
      </c>
      <c r="S51" s="104">
        <f t="shared" si="8"/>
        <v>4.6087916025060946E-3</v>
      </c>
      <c r="T51" s="104">
        <f t="shared" si="8"/>
        <v>4.6087916025060946E-3</v>
      </c>
      <c r="U51" s="104">
        <f t="shared" si="8"/>
        <v>4.6087916025060946E-3</v>
      </c>
      <c r="V51" s="104">
        <f t="shared" si="8"/>
        <v>4.6087916025060946E-3</v>
      </c>
      <c r="W51" s="104">
        <f t="shared" si="8"/>
        <v>4.6087916025060946E-3</v>
      </c>
      <c r="X51" s="104">
        <f t="shared" si="8"/>
        <v>4.6087916025060946E-3</v>
      </c>
      <c r="Y51" s="104">
        <f t="shared" si="8"/>
        <v>4.6087916025060946E-3</v>
      </c>
      <c r="Z51" s="104">
        <f t="shared" si="8"/>
        <v>4.6087916025060946E-3</v>
      </c>
      <c r="AA51" s="104">
        <f t="shared" si="8"/>
        <v>4.6087916025060946E-3</v>
      </c>
      <c r="AB51" s="104">
        <f t="shared" si="8"/>
        <v>4.6087916025060946E-3</v>
      </c>
      <c r="AC51" s="104">
        <f t="shared" si="8"/>
        <v>4.6087916025060946E-3</v>
      </c>
      <c r="AD51" s="104">
        <f t="shared" si="8"/>
        <v>4.6087916025060946E-3</v>
      </c>
      <c r="AE51" s="104">
        <f t="shared" si="8"/>
        <v>4.6087916025060946E-3</v>
      </c>
      <c r="AF51" s="104">
        <f t="shared" si="8"/>
        <v>4.6087916025060946E-3</v>
      </c>
      <c r="AG51" s="104">
        <f t="shared" si="8"/>
        <v>4.6087916025060946E-3</v>
      </c>
      <c r="AH51" s="104">
        <f t="shared" si="8"/>
        <v>4.6087916025060946E-3</v>
      </c>
      <c r="AI51" s="104">
        <f t="shared" si="8"/>
        <v>4.6087916025060946E-3</v>
      </c>
      <c r="AJ51" s="104"/>
      <c r="AK51" s="104"/>
      <c r="AL51" s="104"/>
      <c r="AM51" s="104"/>
      <c r="AN51" s="87"/>
    </row>
    <row r="52" spans="1:40">
      <c r="A52" s="178"/>
      <c r="B52" s="155" t="s">
        <v>83</v>
      </c>
      <c r="C52" s="157" t="s">
        <v>90</v>
      </c>
      <c r="D52" s="12"/>
      <c r="E52" s="13"/>
      <c r="F52" s="159" t="s">
        <v>76</v>
      </c>
      <c r="G52" s="159">
        <f>'[84]SUMMAY ARC-STR-MEP'!$I$21</f>
        <v>39827.382555114862</v>
      </c>
      <c r="H52" s="14">
        <f>G52/G6</f>
        <v>4.1300123910707497E-2</v>
      </c>
      <c r="I52" s="17" t="s">
        <v>77</v>
      </c>
      <c r="J52" s="18"/>
      <c r="K52" s="110">
        <f>$G$52/(27*$G$6)</f>
        <v>1.5296342189150924E-3</v>
      </c>
      <c r="L52" s="110">
        <f t="shared" ref="L52:AJ52" si="9">$G$52/(27*$G$6)</f>
        <v>1.5296342189150924E-3</v>
      </c>
      <c r="M52" s="110">
        <f t="shared" si="9"/>
        <v>1.5296342189150924E-3</v>
      </c>
      <c r="N52" s="110">
        <f t="shared" si="9"/>
        <v>1.5296342189150924E-3</v>
      </c>
      <c r="O52" s="110">
        <f t="shared" si="9"/>
        <v>1.5296342189150924E-3</v>
      </c>
      <c r="P52" s="110">
        <f t="shared" si="9"/>
        <v>1.5296342189150924E-3</v>
      </c>
      <c r="Q52" s="110">
        <f t="shared" si="9"/>
        <v>1.5296342189150924E-3</v>
      </c>
      <c r="R52" s="110">
        <f t="shared" si="9"/>
        <v>1.5296342189150924E-3</v>
      </c>
      <c r="S52" s="110">
        <f t="shared" si="9"/>
        <v>1.5296342189150924E-3</v>
      </c>
      <c r="T52" s="110">
        <f t="shared" si="9"/>
        <v>1.5296342189150924E-3</v>
      </c>
      <c r="U52" s="110">
        <f t="shared" si="9"/>
        <v>1.5296342189150924E-3</v>
      </c>
      <c r="V52" s="110">
        <f t="shared" si="9"/>
        <v>1.5296342189150924E-3</v>
      </c>
      <c r="W52" s="110">
        <f t="shared" si="9"/>
        <v>1.5296342189150924E-3</v>
      </c>
      <c r="X52" s="110">
        <f t="shared" si="9"/>
        <v>1.5296342189150924E-3</v>
      </c>
      <c r="Y52" s="110">
        <f t="shared" si="9"/>
        <v>1.5296342189150924E-3</v>
      </c>
      <c r="Z52" s="110">
        <f t="shared" si="9"/>
        <v>1.5296342189150924E-3</v>
      </c>
      <c r="AA52" s="110">
        <f t="shared" si="9"/>
        <v>1.5296342189150924E-3</v>
      </c>
      <c r="AB52" s="110">
        <f t="shared" si="9"/>
        <v>1.5296342189150924E-3</v>
      </c>
      <c r="AC52" s="110">
        <f t="shared" si="9"/>
        <v>1.5296342189150924E-3</v>
      </c>
      <c r="AD52" s="110">
        <f t="shared" si="9"/>
        <v>1.5296342189150924E-3</v>
      </c>
      <c r="AE52" s="110">
        <f t="shared" si="9"/>
        <v>1.5296342189150924E-3</v>
      </c>
      <c r="AF52" s="110">
        <f t="shared" si="9"/>
        <v>1.5296342189150924E-3</v>
      </c>
      <c r="AG52" s="110">
        <f t="shared" si="9"/>
        <v>1.5296342189150924E-3</v>
      </c>
      <c r="AH52" s="110">
        <f t="shared" si="9"/>
        <v>1.5296342189150924E-3</v>
      </c>
      <c r="AI52" s="110">
        <f t="shared" si="9"/>
        <v>1.5296342189150924E-3</v>
      </c>
      <c r="AJ52" s="110">
        <f t="shared" si="9"/>
        <v>1.5296342189150924E-3</v>
      </c>
      <c r="AK52" s="110">
        <f>H52-SUM(K52:AJ52)</f>
        <v>1.5296342189151033E-3</v>
      </c>
      <c r="AL52" s="110"/>
      <c r="AM52" s="110"/>
      <c r="AN52" s="87"/>
    </row>
    <row r="53" spans="1:40">
      <c r="A53" s="179"/>
      <c r="B53" s="183"/>
      <c r="C53" s="184"/>
      <c r="D53" s="20"/>
      <c r="E53" s="21"/>
      <c r="F53" s="185"/>
      <c r="G53" s="185"/>
      <c r="H53" s="22"/>
      <c r="I53" s="23" t="s">
        <v>78</v>
      </c>
      <c r="J53" s="24"/>
      <c r="K53" s="109">
        <f t="shared" ref="K53:AI53" si="10">K52</f>
        <v>1.5296342189150924E-3</v>
      </c>
      <c r="L53" s="109">
        <f t="shared" si="10"/>
        <v>1.5296342189150924E-3</v>
      </c>
      <c r="M53" s="109">
        <f t="shared" si="10"/>
        <v>1.5296342189150924E-3</v>
      </c>
      <c r="N53" s="109">
        <f t="shared" si="10"/>
        <v>1.5296342189150924E-3</v>
      </c>
      <c r="O53" s="109">
        <f t="shared" si="10"/>
        <v>1.5296342189150924E-3</v>
      </c>
      <c r="P53" s="109">
        <f t="shared" si="10"/>
        <v>1.5296342189150924E-3</v>
      </c>
      <c r="Q53" s="109">
        <f t="shared" si="10"/>
        <v>1.5296342189150924E-3</v>
      </c>
      <c r="R53" s="109">
        <f t="shared" si="10"/>
        <v>1.5296342189150924E-3</v>
      </c>
      <c r="S53" s="109">
        <f t="shared" si="10"/>
        <v>1.5296342189150924E-3</v>
      </c>
      <c r="T53" s="109">
        <f t="shared" si="10"/>
        <v>1.5296342189150924E-3</v>
      </c>
      <c r="U53" s="109">
        <f t="shared" si="10"/>
        <v>1.5296342189150924E-3</v>
      </c>
      <c r="V53" s="109">
        <f t="shared" si="10"/>
        <v>1.5296342189150924E-3</v>
      </c>
      <c r="W53" s="109">
        <f t="shared" si="10"/>
        <v>1.5296342189150924E-3</v>
      </c>
      <c r="X53" s="109">
        <f t="shared" si="10"/>
        <v>1.5296342189150924E-3</v>
      </c>
      <c r="Y53" s="109">
        <f t="shared" si="10"/>
        <v>1.5296342189150924E-3</v>
      </c>
      <c r="Z53" s="109">
        <f t="shared" si="10"/>
        <v>1.5296342189150924E-3</v>
      </c>
      <c r="AA53" s="109">
        <f t="shared" si="10"/>
        <v>1.5296342189150924E-3</v>
      </c>
      <c r="AB53" s="109">
        <f t="shared" si="10"/>
        <v>1.5296342189150924E-3</v>
      </c>
      <c r="AC53" s="109">
        <f t="shared" si="10"/>
        <v>1.5296342189150924E-3</v>
      </c>
      <c r="AD53" s="109">
        <f t="shared" si="10"/>
        <v>1.5296342189150924E-3</v>
      </c>
      <c r="AE53" s="109">
        <f t="shared" si="10"/>
        <v>1.5296342189150924E-3</v>
      </c>
      <c r="AF53" s="109">
        <f t="shared" si="10"/>
        <v>1.5296342189150924E-3</v>
      </c>
      <c r="AG53" s="109">
        <f t="shared" si="10"/>
        <v>1.5296342189150924E-3</v>
      </c>
      <c r="AH53" s="109">
        <f t="shared" si="10"/>
        <v>1.5296342189150924E-3</v>
      </c>
      <c r="AI53" s="109">
        <f t="shared" si="10"/>
        <v>1.5296342189150924E-3</v>
      </c>
      <c r="AJ53" s="109"/>
      <c r="AK53" s="109"/>
      <c r="AL53" s="109"/>
      <c r="AM53" s="109"/>
      <c r="AN53" s="88"/>
    </row>
    <row r="54" spans="1:40" ht="15">
      <c r="A54" s="191" t="s">
        <v>91</v>
      </c>
      <c r="B54" s="192"/>
      <c r="C54" s="193"/>
      <c r="D54" s="193"/>
      <c r="E54" s="193"/>
      <c r="F54" s="193"/>
      <c r="G54" s="116">
        <f>SUM(G8:G53)</f>
        <v>964340.50373736559</v>
      </c>
      <c r="H54" s="34">
        <f>G54/G6</f>
        <v>0.99999999350578517</v>
      </c>
      <c r="I54" s="35"/>
      <c r="AN54" s="91"/>
    </row>
    <row r="55" spans="1:40">
      <c r="A55" s="194"/>
      <c r="B55" s="195"/>
      <c r="C55" s="196"/>
      <c r="D55" s="196"/>
      <c r="E55" s="196"/>
      <c r="F55" s="200" t="s">
        <v>92</v>
      </c>
      <c r="G55" s="200"/>
      <c r="H55" s="200"/>
      <c r="I55" s="36" t="s">
        <v>77</v>
      </c>
      <c r="J55" s="37">
        <f ca="1">SUMIF($I$8:I53,$I$52,J8:J52)</f>
        <v>0</v>
      </c>
      <c r="K55" s="37">
        <f>SUMIF(I8:I53,I8,K8:K53)</f>
        <v>9.6029312743246675E-3</v>
      </c>
      <c r="L55" s="37">
        <f ca="1">SUMIF($I$8:I53,$I$52,L8:L52)</f>
        <v>1.3119160395223903E-2</v>
      </c>
      <c r="M55" s="37">
        <f>SUMIF($I$8:I53,$I$52,M8:M53)</f>
        <v>1.3119160395223903E-2</v>
      </c>
      <c r="N55" s="37">
        <f ca="1">SUMIF($I$8:M53,$I$52,N8:N52)</f>
        <v>1.9981010321939337E-2</v>
      </c>
      <c r="O55" s="37">
        <f ca="1">SUMIF($I$8:N53,$I$52,O8:O52)</f>
        <v>2.8487409608483429E-2</v>
      </c>
      <c r="P55" s="37">
        <f ca="1">SUMIF($I$8:O53,$I$52,P8:P52)</f>
        <v>3.7823658587838815E-2</v>
      </c>
      <c r="Q55" s="37">
        <f ca="1">SUMIF($I$8:P53,$I$52,Q8:Q52)</f>
        <v>3.5056101371367804E-2</v>
      </c>
      <c r="R55" s="37">
        <f ca="1">SUMIF($I$8:Q53,$I$52,R8:R52)</f>
        <v>3.6840342940705921E-2</v>
      </c>
      <c r="S55" s="37">
        <f ca="1">SUMIF($I$8:R53,$I$52,S8:S52)</f>
        <v>3.3595566748419882E-2</v>
      </c>
      <c r="T55" s="37">
        <f ca="1">SUMIF($I$8:S53,$I$52,T8:T52)</f>
        <v>1.8460237966680993E-2</v>
      </c>
      <c r="U55" s="37">
        <f ca="1">SUMIF($I$8:T53,$I$52,U8:U52)</f>
        <v>1.462468311728451E-2</v>
      </c>
      <c r="V55" s="37">
        <f ca="1">SUMIF($I$8:U53,$I$52,V8:V52)</f>
        <v>1.3831593801551686E-2</v>
      </c>
      <c r="W55" s="37">
        <f ca="1">SUMIF($I$8:V53,$I$52,W8:W52)</f>
        <v>2.1684661982908773E-2</v>
      </c>
      <c r="X55" s="37">
        <f ca="1">SUMIF($I$8:W53,$I$52,X8:X52)</f>
        <v>2.0420092894133275E-2</v>
      </c>
      <c r="Y55" s="37">
        <f ca="1">SUMIF($I$8:X53,$I$52,Y8:Y52)</f>
        <v>3.532845165163602E-2</v>
      </c>
      <c r="Z55" s="37">
        <f ca="1">SUMIF($I$8:Y53,$I$52,Z8:Z52)</f>
        <v>2.503905110944955E-2</v>
      </c>
      <c r="AA55" s="37">
        <f ca="1">SUMIF($I$8:Z53,$I$52,AA8:AA52)</f>
        <v>1.5028586734803558E-2</v>
      </c>
      <c r="AB55" s="37">
        <f ca="1">SUMIF($I$8:AA53,$I$52,AB8:AB52)</f>
        <v>3.2810374150645895E-2</v>
      </c>
      <c r="AC55" s="37">
        <f ca="1">SUMIF($I$8:AB53,$I$52,AC8:AC52)</f>
        <v>3.0112450146479456E-2</v>
      </c>
      <c r="AD55" s="37">
        <f ca="1">SUMIF($I$8:AC53,$I$52,AD8:AD52)</f>
        <v>4.4329318175068584E-2</v>
      </c>
      <c r="AE55" s="37">
        <f ca="1">SUMIF($I$8:AD53,$I$52,AE8:AE52)</f>
        <v>6.7361878635268255E-2</v>
      </c>
      <c r="AF55" s="37">
        <f ca="1">SUMIF($I$8:AE53,$I$52,AF8:AF52)</f>
        <v>6.1632197425464046E-2</v>
      </c>
      <c r="AG55" s="37">
        <f ca="1">SUMIF($I$8:AF53,$I$52,AG8:AG52)</f>
        <v>6.2777042665912566E-2</v>
      </c>
      <c r="AH55" s="37">
        <f ca="1">SUMIF($I$8:AG53,$I$52,AH8:AH52)</f>
        <v>6.0880252431719364E-2</v>
      </c>
      <c r="AI55" s="37">
        <f ca="1">SUMIF($I$8:AH53,$I$52,AI8:AI52)</f>
        <v>4.5217801975230738E-2</v>
      </c>
      <c r="AJ55" s="37">
        <f ca="1">SUMIF($I$8:AI53,$I$52,AJ8:AJ52)</f>
        <v>5.15322857424204E-2</v>
      </c>
      <c r="AK55" s="37">
        <f ca="1">SUMIF($I$8:AJ53,$I$52,AK8:AK52)</f>
        <v>6.3200063582871696E-2</v>
      </c>
      <c r="AL55" s="37">
        <f ca="1">SUMIF($I$8:AK53,$I$52,AL8:AL52)</f>
        <v>4.2121497593494379E-2</v>
      </c>
      <c r="AM55" s="37">
        <f ca="1">SUMIF($I$8:AL53,$I$52,AM8:AM52)</f>
        <v>4.5981431539669076E-2</v>
      </c>
      <c r="AN55" s="92"/>
    </row>
    <row r="56" spans="1:40">
      <c r="A56" s="194"/>
      <c r="B56" s="195"/>
      <c r="C56" s="196"/>
      <c r="D56" s="196"/>
      <c r="E56" s="196"/>
      <c r="F56" s="201" t="s">
        <v>93</v>
      </c>
      <c r="G56" s="201"/>
      <c r="H56" s="201"/>
      <c r="I56" s="38" t="s">
        <v>78</v>
      </c>
      <c r="J56" s="39">
        <f>SUMIF($I$8:I53,$I$53,J8:J53)</f>
        <v>0</v>
      </c>
      <c r="K56" s="39">
        <f>SUMIF(I8:I53,I17,K8:K53)</f>
        <v>9.6078586094652581E-3</v>
      </c>
      <c r="L56" s="39">
        <f>SUMIF(I9:I54,I17,L8:L53)</f>
        <v>1.3119160395223903E-2</v>
      </c>
      <c r="M56" s="39">
        <f>SUMIF($I$9:$I$54,$I$17,M8:M53)</f>
        <v>1.3119160395223903E-2</v>
      </c>
      <c r="N56" s="39">
        <f t="shared" ref="N56:AI56" si="11">SUMIF($I$8:$I$53,$I$17,N8:N53)</f>
        <v>2.5359091255082653E-2</v>
      </c>
      <c r="O56" s="39">
        <f t="shared" si="11"/>
        <v>4.0297843386702108E-2</v>
      </c>
      <c r="P56" s="39">
        <f t="shared" si="11"/>
        <v>5.2261381006288743E-2</v>
      </c>
      <c r="Q56" s="39">
        <f t="shared" si="11"/>
        <v>3.625509708933488E-2</v>
      </c>
      <c r="R56" s="39">
        <f t="shared" si="11"/>
        <v>3.7429939127356621E-2</v>
      </c>
      <c r="S56" s="39">
        <f t="shared" si="11"/>
        <v>2.5910064207210429E-2</v>
      </c>
      <c r="T56" s="39">
        <f t="shared" si="11"/>
        <v>3.5533603801905296E-2</v>
      </c>
      <c r="U56" s="39">
        <f t="shared" si="11"/>
        <v>1.5871284757665582E-2</v>
      </c>
      <c r="V56" s="39">
        <f t="shared" si="11"/>
        <v>6.4443526652042064E-3</v>
      </c>
      <c r="W56" s="39">
        <f t="shared" si="11"/>
        <v>1.714320486323619E-2</v>
      </c>
      <c r="X56" s="39">
        <f t="shared" si="11"/>
        <v>1.1571516195378415E-2</v>
      </c>
      <c r="Y56" s="39">
        <f t="shared" si="11"/>
        <v>1.4762643736477756E-2</v>
      </c>
      <c r="Z56" s="39">
        <f t="shared" si="11"/>
        <v>1.6667558877387991E-2</v>
      </c>
      <c r="AA56" s="39">
        <f t="shared" si="11"/>
        <v>2.1182949079496818E-2</v>
      </c>
      <c r="AB56" s="39">
        <f t="shared" si="11"/>
        <v>1.2139275228386589E-2</v>
      </c>
      <c r="AC56" s="39">
        <f t="shared" si="11"/>
        <v>3.4539238510728314E-2</v>
      </c>
      <c r="AD56" s="39">
        <f t="shared" si="11"/>
        <v>1.0044731398496763E-2</v>
      </c>
      <c r="AE56" s="39">
        <f t="shared" si="11"/>
        <v>1.7384428140171229E-2</v>
      </c>
      <c r="AF56" s="39">
        <f t="shared" si="11"/>
        <v>1.5533022473106296E-2</v>
      </c>
      <c r="AG56" s="39">
        <f t="shared" si="11"/>
        <v>1.8923597410078864E-2</v>
      </c>
      <c r="AH56" s="39">
        <f t="shared" si="11"/>
        <v>1.6597399968245947E-2</v>
      </c>
      <c r="AI56" s="39">
        <f t="shared" si="11"/>
        <v>4.816830395727445E-2</v>
      </c>
      <c r="AJ56" s="39"/>
      <c r="AK56" s="39"/>
      <c r="AL56" s="39"/>
      <c r="AM56" s="39"/>
      <c r="AN56" s="93"/>
    </row>
    <row r="57" spans="1:40">
      <c r="A57" s="194"/>
      <c r="B57" s="195"/>
      <c r="C57" s="196"/>
      <c r="D57" s="196"/>
      <c r="E57" s="196"/>
      <c r="F57" s="200" t="s">
        <v>94</v>
      </c>
      <c r="G57" s="200"/>
      <c r="H57" s="200"/>
      <c r="I57" s="36" t="s">
        <v>95</v>
      </c>
      <c r="J57" s="40">
        <f ca="1">J55</f>
        <v>0</v>
      </c>
      <c r="K57" s="40">
        <f ca="1">K55+J57</f>
        <v>9.6029312743246675E-3</v>
      </c>
      <c r="L57" s="40">
        <f t="shared" ref="L57:AK58" ca="1" si="12">L55+K57</f>
        <v>2.2722091669548569E-2</v>
      </c>
      <c r="M57" s="40">
        <f ca="1">M55+L57</f>
        <v>3.5841252064772469E-2</v>
      </c>
      <c r="N57" s="40">
        <f t="shared" ca="1" si="12"/>
        <v>5.5822262386711806E-2</v>
      </c>
      <c r="O57" s="40">
        <f t="shared" ca="1" si="12"/>
        <v>8.4309671995195234E-2</v>
      </c>
      <c r="P57" s="40">
        <f t="shared" ca="1" si="12"/>
        <v>0.12213333058303405</v>
      </c>
      <c r="Q57" s="40">
        <f t="shared" ca="1" si="12"/>
        <v>0.15718943195440185</v>
      </c>
      <c r="R57" s="40">
        <f t="shared" ca="1" si="12"/>
        <v>0.19402977489510778</v>
      </c>
      <c r="S57" s="40">
        <f ca="1">S55+R57</f>
        <v>0.22762534164352766</v>
      </c>
      <c r="T57" s="40">
        <f t="shared" ca="1" si="12"/>
        <v>0.24608557961020866</v>
      </c>
      <c r="U57" s="40">
        <f t="shared" ca="1" si="12"/>
        <v>0.26071026272749315</v>
      </c>
      <c r="V57" s="40">
        <f t="shared" ca="1" si="12"/>
        <v>0.27454185652904484</v>
      </c>
      <c r="W57" s="40">
        <f t="shared" ca="1" si="12"/>
        <v>0.29622651851195358</v>
      </c>
      <c r="X57" s="40">
        <f t="shared" ca="1" si="12"/>
        <v>0.31664661140608685</v>
      </c>
      <c r="Y57" s="40">
        <f t="shared" ca="1" si="12"/>
        <v>0.35197506305772286</v>
      </c>
      <c r="Z57" s="40">
        <f t="shared" ca="1" si="12"/>
        <v>0.3770141141671724</v>
      </c>
      <c r="AA57" s="40">
        <f t="shared" ca="1" si="12"/>
        <v>0.39204270090197596</v>
      </c>
      <c r="AB57" s="40">
        <f t="shared" ca="1" si="12"/>
        <v>0.42485307505262188</v>
      </c>
      <c r="AC57" s="40">
        <f t="shared" ca="1" si="12"/>
        <v>0.45496552519910133</v>
      </c>
      <c r="AD57" s="40">
        <f t="shared" ca="1" si="12"/>
        <v>0.49929484337416991</v>
      </c>
      <c r="AE57" s="40">
        <f t="shared" ca="1" si="12"/>
        <v>0.56665672200943817</v>
      </c>
      <c r="AF57" s="40">
        <f t="shared" ca="1" si="12"/>
        <v>0.62828891943490217</v>
      </c>
      <c r="AG57" s="40">
        <f t="shared" ca="1" si="12"/>
        <v>0.69106596210081472</v>
      </c>
      <c r="AH57" s="40">
        <f t="shared" ca="1" si="12"/>
        <v>0.75194621453253407</v>
      </c>
      <c r="AI57" s="40">
        <f t="shared" ca="1" si="12"/>
        <v>0.79716401650776481</v>
      </c>
      <c r="AJ57" s="40">
        <f t="shared" ca="1" si="12"/>
        <v>0.84869630225018522</v>
      </c>
      <c r="AK57" s="40">
        <f t="shared" ca="1" si="12"/>
        <v>0.91189636583305689</v>
      </c>
      <c r="AL57" s="40">
        <f ca="1">AL55+AK57</f>
        <v>0.95401786342655126</v>
      </c>
      <c r="AM57" s="40">
        <f ca="1">AM55+AL57</f>
        <v>0.99999929496622031</v>
      </c>
      <c r="AN57" s="94"/>
    </row>
    <row r="58" spans="1:40">
      <c r="A58" s="194"/>
      <c r="B58" s="195"/>
      <c r="C58" s="196"/>
      <c r="D58" s="196"/>
      <c r="E58" s="196"/>
      <c r="F58" s="201" t="s">
        <v>96</v>
      </c>
      <c r="G58" s="201"/>
      <c r="H58" s="201"/>
      <c r="I58" s="38" t="s">
        <v>97</v>
      </c>
      <c r="J58" s="41">
        <f>J56</f>
        <v>0</v>
      </c>
      <c r="K58" s="41">
        <f>K56+J58</f>
        <v>9.6078586094652581E-3</v>
      </c>
      <c r="L58" s="41">
        <f t="shared" si="12"/>
        <v>2.272701900468916E-2</v>
      </c>
      <c r="M58" s="41">
        <f>M56+L58</f>
        <v>3.5846179399913067E-2</v>
      </c>
      <c r="N58" s="41">
        <f t="shared" si="12"/>
        <v>6.1205270654995717E-2</v>
      </c>
      <c r="O58" s="41">
        <f t="shared" si="12"/>
        <v>0.10150311404169782</v>
      </c>
      <c r="P58" s="41">
        <f t="shared" si="12"/>
        <v>0.15376449504798656</v>
      </c>
      <c r="Q58" s="41">
        <f t="shared" si="12"/>
        <v>0.19001959213732145</v>
      </c>
      <c r="R58" s="41">
        <f>R56+Q58</f>
        <v>0.22744953126467807</v>
      </c>
      <c r="S58" s="41">
        <f>S56+R58</f>
        <v>0.25335959547188852</v>
      </c>
      <c r="T58" s="41">
        <f t="shared" ref="T58:AI58" si="13">T56+S58</f>
        <v>0.28889319927379381</v>
      </c>
      <c r="U58" s="41">
        <f t="shared" si="13"/>
        <v>0.30476448403145939</v>
      </c>
      <c r="V58" s="41">
        <f t="shared" si="13"/>
        <v>0.3112088366966636</v>
      </c>
      <c r="W58" s="41">
        <f t="shared" si="13"/>
        <v>0.32835204155989978</v>
      </c>
      <c r="X58" s="41">
        <f t="shared" si="13"/>
        <v>0.33992355775527822</v>
      </c>
      <c r="Y58" s="41">
        <f t="shared" si="13"/>
        <v>0.35468620149175595</v>
      </c>
      <c r="Z58" s="41">
        <f t="shared" si="13"/>
        <v>0.37135376036914391</v>
      </c>
      <c r="AA58" s="41">
        <f t="shared" si="13"/>
        <v>0.39253670944864072</v>
      </c>
      <c r="AB58" s="41">
        <f t="shared" si="13"/>
        <v>0.40467598467702731</v>
      </c>
      <c r="AC58" s="41">
        <f t="shared" si="13"/>
        <v>0.43921522318775563</v>
      </c>
      <c r="AD58" s="41">
        <f t="shared" si="13"/>
        <v>0.4492599545862524</v>
      </c>
      <c r="AE58" s="41">
        <f t="shared" si="13"/>
        <v>0.46664438272642361</v>
      </c>
      <c r="AF58" s="41">
        <f t="shared" si="13"/>
        <v>0.4821774051995299</v>
      </c>
      <c r="AG58" s="41">
        <f t="shared" si="13"/>
        <v>0.50110100260960877</v>
      </c>
      <c r="AH58" s="41">
        <f t="shared" si="13"/>
        <v>0.51769840257785471</v>
      </c>
      <c r="AI58" s="41">
        <f t="shared" si="13"/>
        <v>0.56586670653512916</v>
      </c>
      <c r="AJ58" s="41"/>
      <c r="AK58" s="41"/>
      <c r="AL58" s="41"/>
      <c r="AM58" s="41"/>
      <c r="AN58" s="95"/>
    </row>
    <row r="59" spans="1:40">
      <c r="A59" s="194"/>
      <c r="B59" s="195"/>
      <c r="C59" s="196"/>
      <c r="D59" s="196"/>
      <c r="E59" s="196"/>
      <c r="F59" s="202" t="s">
        <v>98</v>
      </c>
      <c r="G59" s="202"/>
      <c r="H59" s="202"/>
      <c r="I59" s="36"/>
      <c r="J59" s="40">
        <f ca="1">J58-J57</f>
        <v>0</v>
      </c>
      <c r="K59" s="40">
        <f t="shared" ref="K59:X59" ca="1" si="14">K58-K57</f>
        <v>4.9273351405906829E-6</v>
      </c>
      <c r="L59" s="40">
        <f t="shared" ca="1" si="14"/>
        <v>4.9273351405906829E-6</v>
      </c>
      <c r="M59" s="40">
        <f t="shared" ca="1" si="14"/>
        <v>4.9273351405976218E-6</v>
      </c>
      <c r="N59" s="40">
        <f t="shared" ca="1" si="14"/>
        <v>5.3830082682839106E-3</v>
      </c>
      <c r="O59" s="40">
        <f t="shared" ca="1" si="14"/>
        <v>1.7193442046502583E-2</v>
      </c>
      <c r="P59" s="40">
        <f t="shared" ca="1" si="14"/>
        <v>3.163116446495251E-2</v>
      </c>
      <c r="Q59" s="40">
        <f t="shared" ca="1" si="14"/>
        <v>3.2830160182919593E-2</v>
      </c>
      <c r="R59" s="40">
        <f t="shared" ca="1" si="14"/>
        <v>3.3419756369570286E-2</v>
      </c>
      <c r="S59" s="40">
        <f t="shared" ca="1" si="14"/>
        <v>2.5734253828360865E-2</v>
      </c>
      <c r="T59" s="40">
        <f t="shared" ca="1" si="14"/>
        <v>4.280761966358515E-2</v>
      </c>
      <c r="U59" s="40">
        <f t="shared" ca="1" si="14"/>
        <v>4.4054221303966246E-2</v>
      </c>
      <c r="V59" s="40">
        <f t="shared" ca="1" si="14"/>
        <v>3.6666980167618768E-2</v>
      </c>
      <c r="W59" s="40">
        <f t="shared" ca="1" si="14"/>
        <v>3.2125523047946192E-2</v>
      </c>
      <c r="X59" s="40">
        <f t="shared" ca="1" si="14"/>
        <v>2.3276946349191363E-2</v>
      </c>
      <c r="Y59" s="40">
        <f t="shared" ref="Y59:AH59" ca="1" si="15">Y58-Y57</f>
        <v>2.7111384340330891E-3</v>
      </c>
      <c r="Z59" s="40">
        <f t="shared" ca="1" si="15"/>
        <v>-5.6603537980284835E-3</v>
      </c>
      <c r="AA59" s="40">
        <f t="shared" ca="1" si="15"/>
        <v>4.9400854666475924E-4</v>
      </c>
      <c r="AB59" s="40">
        <f t="shared" ca="1" si="15"/>
        <v>-2.0177090375594564E-2</v>
      </c>
      <c r="AC59" s="40">
        <f t="shared" ca="1" si="15"/>
        <v>-1.5750302011345696E-2</v>
      </c>
      <c r="AD59" s="40">
        <f t="shared" ca="1" si="15"/>
        <v>-5.0034888787917509E-2</v>
      </c>
      <c r="AE59" s="40">
        <f t="shared" ca="1" si="15"/>
        <v>-0.10001233928301456</v>
      </c>
      <c r="AF59" s="40">
        <f t="shared" ca="1" si="15"/>
        <v>-0.14611151423537228</v>
      </c>
      <c r="AG59" s="40">
        <f t="shared" ca="1" si="15"/>
        <v>-0.18996495949120595</v>
      </c>
      <c r="AH59" s="40">
        <f t="shared" ca="1" si="15"/>
        <v>-0.23424781195467936</v>
      </c>
      <c r="AI59" s="40">
        <f ca="1">AI58-AI57</f>
        <v>-0.23129730997263565</v>
      </c>
      <c r="AJ59" s="40"/>
      <c r="AK59" s="40"/>
      <c r="AL59" s="40"/>
      <c r="AM59" s="40"/>
      <c r="AN59" s="94"/>
    </row>
    <row r="60" spans="1:40" ht="15" thickBot="1">
      <c r="A60" s="197"/>
      <c r="B60" s="198"/>
      <c r="C60" s="199"/>
      <c r="D60" s="199"/>
      <c r="E60" s="199"/>
      <c r="F60" s="203" t="s">
        <v>99</v>
      </c>
      <c r="G60" s="203"/>
      <c r="H60" s="203"/>
      <c r="I60" s="96"/>
      <c r="J60" s="97">
        <f ca="1">ROUNDUP(J59*$AR$65,0)</f>
        <v>0</v>
      </c>
      <c r="K60" s="97">
        <f ca="1">ROUNDUP(K59*$AR$65,0)</f>
        <v>1</v>
      </c>
      <c r="L60" s="97">
        <f t="shared" ref="L60:AI60" ca="1" si="16">ROUNDUP(L59*$AR$65,0)</f>
        <v>1</v>
      </c>
      <c r="M60" s="97">
        <f t="shared" ca="1" si="16"/>
        <v>1</v>
      </c>
      <c r="N60" s="97">
        <f t="shared" ca="1" si="16"/>
        <v>2</v>
      </c>
      <c r="O60" s="97">
        <f t="shared" ca="1" si="16"/>
        <v>5</v>
      </c>
      <c r="P60" s="97">
        <f t="shared" ca="1" si="16"/>
        <v>9</v>
      </c>
      <c r="Q60" s="97">
        <f t="shared" ca="1" si="16"/>
        <v>9</v>
      </c>
      <c r="R60" s="97">
        <f t="shared" ca="1" si="16"/>
        <v>9</v>
      </c>
      <c r="S60" s="97">
        <f t="shared" ca="1" si="16"/>
        <v>7</v>
      </c>
      <c r="T60" s="97">
        <f t="shared" ca="1" si="16"/>
        <v>12</v>
      </c>
      <c r="U60" s="97">
        <f t="shared" ca="1" si="16"/>
        <v>12</v>
      </c>
      <c r="V60" s="97">
        <f t="shared" ca="1" si="16"/>
        <v>10</v>
      </c>
      <c r="W60" s="97">
        <f t="shared" ca="1" si="16"/>
        <v>9</v>
      </c>
      <c r="X60" s="97">
        <f t="shared" ca="1" si="16"/>
        <v>7</v>
      </c>
      <c r="Y60" s="97">
        <f t="shared" ca="1" si="16"/>
        <v>1</v>
      </c>
      <c r="Z60" s="97">
        <f t="shared" ca="1" si="16"/>
        <v>-2</v>
      </c>
      <c r="AA60" s="97">
        <f t="shared" ca="1" si="16"/>
        <v>1</v>
      </c>
      <c r="AB60" s="97">
        <f t="shared" ca="1" si="16"/>
        <v>-6</v>
      </c>
      <c r="AC60" s="97">
        <f t="shared" ca="1" si="16"/>
        <v>-5</v>
      </c>
      <c r="AD60" s="97">
        <f t="shared" ca="1" si="16"/>
        <v>-14</v>
      </c>
      <c r="AE60" s="97">
        <f t="shared" ca="1" si="16"/>
        <v>-27</v>
      </c>
      <c r="AF60" s="97">
        <f t="shared" ca="1" si="16"/>
        <v>-38</v>
      </c>
      <c r="AG60" s="97">
        <f t="shared" ca="1" si="16"/>
        <v>-50</v>
      </c>
      <c r="AH60" s="97">
        <f t="shared" ca="1" si="16"/>
        <v>-61</v>
      </c>
      <c r="AI60" s="97">
        <f t="shared" ca="1" si="16"/>
        <v>-61</v>
      </c>
      <c r="AJ60" s="97"/>
      <c r="AK60" s="97"/>
      <c r="AL60" s="97"/>
      <c r="AM60" s="97"/>
      <c r="AN60" s="98"/>
    </row>
    <row r="61" spans="1:40">
      <c r="D61" s="42">
        <v>4</v>
      </c>
      <c r="E61" s="43">
        <v>310.95559225910176</v>
      </c>
    </row>
    <row r="62" spans="1:40">
      <c r="D62" s="44">
        <v>4</v>
      </c>
      <c r="E62" s="45">
        <v>1075.9315922591018</v>
      </c>
    </row>
    <row r="63" spans="1:40">
      <c r="D63" s="44">
        <v>27.8</v>
      </c>
      <c r="E63" s="45">
        <v>3658.2575999999995</v>
      </c>
    </row>
    <row r="64" spans="1:40">
      <c r="D64" s="44">
        <v>70</v>
      </c>
      <c r="E64" s="45">
        <v>3070.4800000000005</v>
      </c>
    </row>
    <row r="65" spans="4:44">
      <c r="D65" s="44">
        <v>13</v>
      </c>
      <c r="E65" s="45">
        <v>349.44</v>
      </c>
      <c r="AP65" s="117">
        <v>44575</v>
      </c>
      <c r="AQ65" s="117">
        <v>44834</v>
      </c>
      <c r="AR65" s="119">
        <f>AQ65-AP65+1</f>
        <v>260</v>
      </c>
    </row>
    <row r="66" spans="4:44">
      <c r="D66" s="44">
        <v>85</v>
      </c>
      <c r="E66" s="45">
        <v>533.70479999999998</v>
      </c>
    </row>
    <row r="67" spans="4:44">
      <c r="D67" s="44">
        <v>900</v>
      </c>
      <c r="E67" s="45">
        <v>189.7488888888889</v>
      </c>
    </row>
    <row r="68" spans="4:44">
      <c r="D68" s="44">
        <v>85</v>
      </c>
      <c r="E68" s="45">
        <v>98.493749999999991</v>
      </c>
      <c r="J68" s="118">
        <v>44575</v>
      </c>
      <c r="AP68" t="s">
        <v>106</v>
      </c>
    </row>
    <row r="69" spans="4:44">
      <c r="D69" s="44">
        <v>900</v>
      </c>
      <c r="E69" s="45">
        <v>328.22666666666674</v>
      </c>
    </row>
    <row r="70" spans="4:44">
      <c r="D70" s="44">
        <v>13</v>
      </c>
      <c r="E70" s="45">
        <v>195</v>
      </c>
    </row>
    <row r="71" spans="4:44">
      <c r="D71" s="44"/>
      <c r="E71" s="46">
        <v>21566.210161422219</v>
      </c>
    </row>
    <row r="72" spans="4:44">
      <c r="D72" s="44">
        <v>12</v>
      </c>
      <c r="E72" s="45">
        <v>900.06</v>
      </c>
    </row>
    <row r="73" spans="4:44">
      <c r="D73" s="44">
        <v>85</v>
      </c>
      <c r="E73" s="45">
        <v>1351.585</v>
      </c>
    </row>
    <row r="74" spans="4:44">
      <c r="D74" s="44">
        <v>900</v>
      </c>
      <c r="E74" s="45">
        <v>1016.1481891999999</v>
      </c>
    </row>
    <row r="75" spans="4:44">
      <c r="D75" s="44">
        <v>13</v>
      </c>
      <c r="E75" s="45">
        <v>2067.13</v>
      </c>
    </row>
    <row r="76" spans="4:44">
      <c r="D76" s="44">
        <v>85</v>
      </c>
      <c r="E76" s="45">
        <v>11092.5</v>
      </c>
    </row>
    <row r="77" spans="4:44">
      <c r="D77" s="44">
        <v>900</v>
      </c>
      <c r="E77" s="45">
        <v>4786.2869722222222</v>
      </c>
    </row>
    <row r="78" spans="4:44">
      <c r="D78" s="44">
        <v>1.5</v>
      </c>
      <c r="E78" s="45">
        <v>352.5</v>
      </c>
    </row>
    <row r="79" spans="4:44">
      <c r="D79" s="44"/>
      <c r="E79" s="46">
        <v>30878.193622499999</v>
      </c>
    </row>
    <row r="80" spans="4:44">
      <c r="D80" s="44">
        <v>1150</v>
      </c>
      <c r="E80" s="45">
        <v>10651.54725</v>
      </c>
    </row>
    <row r="81" spans="4:5">
      <c r="D81" s="44">
        <v>1150</v>
      </c>
      <c r="E81" s="45">
        <v>10672</v>
      </c>
    </row>
    <row r="82" spans="4:5">
      <c r="D82" s="44">
        <v>1150</v>
      </c>
      <c r="E82" s="45">
        <v>5577.5</v>
      </c>
    </row>
    <row r="83" spans="4:5">
      <c r="D83" s="44">
        <v>1150</v>
      </c>
      <c r="E83" s="45">
        <v>3977.1463724999999</v>
      </c>
    </row>
    <row r="85" spans="4:5">
      <c r="D85" s="47"/>
      <c r="E85" s="48">
        <v>24200</v>
      </c>
    </row>
    <row r="86" spans="4:5">
      <c r="D86" s="49">
        <v>22</v>
      </c>
      <c r="E86" s="50">
        <v>24200</v>
      </c>
    </row>
    <row r="87" spans="4:5">
      <c r="D87" s="49"/>
      <c r="E87" s="48">
        <v>6695</v>
      </c>
    </row>
    <row r="88" spans="4:5">
      <c r="D88" s="49">
        <v>11</v>
      </c>
      <c r="E88" s="50">
        <v>6545</v>
      </c>
    </row>
    <row r="89" spans="4:5">
      <c r="D89" s="49">
        <v>12.5</v>
      </c>
      <c r="E89" s="50">
        <v>150</v>
      </c>
    </row>
    <row r="90" spans="4:5">
      <c r="D90" s="49"/>
      <c r="E90" s="48">
        <v>260</v>
      </c>
    </row>
    <row r="91" spans="4:5">
      <c r="D91" s="49">
        <v>13</v>
      </c>
      <c r="E91" s="50">
        <v>260</v>
      </c>
    </row>
    <row r="92" spans="4:5">
      <c r="D92" s="49"/>
      <c r="E92" s="48">
        <v>23050.5</v>
      </c>
    </row>
    <row r="93" spans="4:5">
      <c r="D93" s="49">
        <v>22</v>
      </c>
      <c r="E93" s="50">
        <v>18590</v>
      </c>
    </row>
    <row r="94" spans="4:5">
      <c r="D94" s="49">
        <v>5.5</v>
      </c>
      <c r="E94" s="50">
        <v>1072.5</v>
      </c>
    </row>
    <row r="95" spans="4:5">
      <c r="D95" s="49">
        <v>7</v>
      </c>
      <c r="E95" s="50">
        <v>3388</v>
      </c>
    </row>
    <row r="96" spans="4:5">
      <c r="D96" s="49"/>
      <c r="E96" s="48">
        <v>5610</v>
      </c>
    </row>
    <row r="97" spans="4:5">
      <c r="D97" s="49">
        <v>620</v>
      </c>
      <c r="E97" s="50">
        <v>620</v>
      </c>
    </row>
    <row r="98" spans="4:5">
      <c r="D98" s="49">
        <v>375</v>
      </c>
      <c r="E98" s="50">
        <v>750</v>
      </c>
    </row>
    <row r="99" spans="4:5">
      <c r="D99" s="49">
        <v>200</v>
      </c>
      <c r="E99" s="50">
        <v>200</v>
      </c>
    </row>
    <row r="100" spans="4:5">
      <c r="D100" s="49">
        <v>200</v>
      </c>
      <c r="E100" s="50">
        <v>400</v>
      </c>
    </row>
    <row r="101" spans="4:5">
      <c r="D101" s="49">
        <v>550</v>
      </c>
      <c r="E101" s="50">
        <v>1100</v>
      </c>
    </row>
    <row r="102" spans="4:5">
      <c r="D102" s="49">
        <v>650</v>
      </c>
      <c r="E102" s="50">
        <v>1950</v>
      </c>
    </row>
    <row r="103" spans="4:5">
      <c r="D103" s="49">
        <v>120</v>
      </c>
      <c r="E103" s="50">
        <v>240</v>
      </c>
    </row>
    <row r="104" spans="4:5">
      <c r="D104" s="49">
        <v>50</v>
      </c>
      <c r="E104" s="50">
        <v>350</v>
      </c>
    </row>
    <row r="105" spans="4:5">
      <c r="D105" s="49"/>
      <c r="E105" s="48">
        <v>1570</v>
      </c>
    </row>
    <row r="106" spans="4:5">
      <c r="D106" s="49">
        <v>225</v>
      </c>
      <c r="E106" s="50">
        <v>675</v>
      </c>
    </row>
    <row r="107" spans="4:5">
      <c r="D107" s="49">
        <v>25</v>
      </c>
      <c r="E107" s="50">
        <v>75</v>
      </c>
    </row>
    <row r="108" spans="4:5">
      <c r="D108" s="49">
        <v>175</v>
      </c>
      <c r="E108" s="50">
        <v>350</v>
      </c>
    </row>
    <row r="109" spans="4:5">
      <c r="D109" s="49">
        <v>175</v>
      </c>
      <c r="E109" s="50">
        <v>350</v>
      </c>
    </row>
    <row r="110" spans="4:5">
      <c r="D110" s="49">
        <v>60</v>
      </c>
      <c r="E110" s="50">
        <v>120</v>
      </c>
    </row>
    <row r="111" spans="4:5">
      <c r="D111" s="49">
        <v>0</v>
      </c>
      <c r="E111" s="51" t="s">
        <v>100</v>
      </c>
    </row>
    <row r="112" spans="4:5">
      <c r="D112" s="52"/>
      <c r="E112" s="53">
        <v>332.77840711500005</v>
      </c>
    </row>
    <row r="114" spans="4:5">
      <c r="D114" s="54"/>
      <c r="E114" s="46">
        <v>8208.0487022222223</v>
      </c>
    </row>
    <row r="115" spans="4:5">
      <c r="D115" s="54">
        <v>27.8</v>
      </c>
      <c r="E115" s="54">
        <v>1501.2</v>
      </c>
    </row>
    <row r="116" spans="4:5">
      <c r="D116" s="54">
        <v>1.5</v>
      </c>
      <c r="E116" s="54">
        <v>540</v>
      </c>
    </row>
    <row r="117" spans="4:5">
      <c r="D117" s="54">
        <v>85</v>
      </c>
      <c r="E117" s="54">
        <v>3671.9999999999995</v>
      </c>
    </row>
    <row r="118" spans="4:5">
      <c r="D118" s="54">
        <v>13</v>
      </c>
      <c r="E118" s="54">
        <v>226.2</v>
      </c>
    </row>
    <row r="119" spans="4:5">
      <c r="D119" s="54">
        <v>900</v>
      </c>
      <c r="E119" s="54">
        <v>2268.6487022222218</v>
      </c>
    </row>
    <row r="120" spans="4:5">
      <c r="D120" s="47">
        <v>30</v>
      </c>
      <c r="E120" s="47">
        <v>157.5</v>
      </c>
    </row>
    <row r="121" spans="4:5">
      <c r="D121" s="54"/>
      <c r="E121" s="46">
        <v>597.53021666666677</v>
      </c>
    </row>
    <row r="122" spans="4:5">
      <c r="D122" s="54">
        <v>4</v>
      </c>
      <c r="E122" s="54">
        <v>8.8000000000000007</v>
      </c>
    </row>
    <row r="123" spans="4:5">
      <c r="D123" s="54">
        <v>85</v>
      </c>
      <c r="E123" s="54">
        <v>280.24755000000005</v>
      </c>
    </row>
    <row r="124" spans="4:5">
      <c r="D124" s="54">
        <v>13</v>
      </c>
      <c r="E124" s="54">
        <v>32.915999999999997</v>
      </c>
    </row>
    <row r="125" spans="4:5">
      <c r="D125" s="54">
        <v>900</v>
      </c>
      <c r="E125" s="54">
        <v>275.56666666666666</v>
      </c>
    </row>
    <row r="126" spans="4:5">
      <c r="D126" s="47">
        <v>18</v>
      </c>
      <c r="E126" s="54">
        <v>1314</v>
      </c>
    </row>
    <row r="127" spans="4:5">
      <c r="D127" s="47">
        <v>90</v>
      </c>
      <c r="E127" s="54">
        <v>6750</v>
      </c>
    </row>
  </sheetData>
  <mergeCells count="111">
    <mergeCell ref="A54:F54"/>
    <mergeCell ref="A55:E60"/>
    <mergeCell ref="F55:H55"/>
    <mergeCell ref="F56:H56"/>
    <mergeCell ref="F57:H57"/>
    <mergeCell ref="F58:H58"/>
    <mergeCell ref="F59:H59"/>
    <mergeCell ref="F60:H60"/>
    <mergeCell ref="C50:C51"/>
    <mergeCell ref="F50:F51"/>
    <mergeCell ref="G50:G51"/>
    <mergeCell ref="B52:B53"/>
    <mergeCell ref="C52:C53"/>
    <mergeCell ref="F52:F53"/>
    <mergeCell ref="G52:G53"/>
    <mergeCell ref="B46:B47"/>
    <mergeCell ref="C46:C47"/>
    <mergeCell ref="F46:F47"/>
    <mergeCell ref="G46:G47"/>
    <mergeCell ref="A48:A53"/>
    <mergeCell ref="B48:B49"/>
    <mergeCell ref="C48:C49"/>
    <mergeCell ref="F48:F49"/>
    <mergeCell ref="G48:G49"/>
    <mergeCell ref="B50:B51"/>
    <mergeCell ref="A40:A47"/>
    <mergeCell ref="C42:C43"/>
    <mergeCell ref="F42:F43"/>
    <mergeCell ref="G42:G43"/>
    <mergeCell ref="B44:B45"/>
    <mergeCell ref="C44:C45"/>
    <mergeCell ref="F44:F45"/>
    <mergeCell ref="G44:G45"/>
    <mergeCell ref="B38:B39"/>
    <mergeCell ref="C38:C39"/>
    <mergeCell ref="F38:F39"/>
    <mergeCell ref="G38:G39"/>
    <mergeCell ref="B40:B41"/>
    <mergeCell ref="C40:C41"/>
    <mergeCell ref="F40:F41"/>
    <mergeCell ref="G40:G41"/>
    <mergeCell ref="B42:B43"/>
    <mergeCell ref="A32:A39"/>
    <mergeCell ref="B32:B33"/>
    <mergeCell ref="C32:C33"/>
    <mergeCell ref="F32:F33"/>
    <mergeCell ref="G32:G33"/>
    <mergeCell ref="B34:B35"/>
    <mergeCell ref="C26:C27"/>
    <mergeCell ref="F26:F27"/>
    <mergeCell ref="G26:G27"/>
    <mergeCell ref="B28:B29"/>
    <mergeCell ref="C28:C29"/>
    <mergeCell ref="F28:F29"/>
    <mergeCell ref="G28:G29"/>
    <mergeCell ref="C34:C35"/>
    <mergeCell ref="F34:F35"/>
    <mergeCell ref="G34:G35"/>
    <mergeCell ref="B36:B37"/>
    <mergeCell ref="C36:C37"/>
    <mergeCell ref="F36:F37"/>
    <mergeCell ref="G36:G37"/>
    <mergeCell ref="B30:B31"/>
    <mergeCell ref="C30:C31"/>
    <mergeCell ref="F30:F31"/>
    <mergeCell ref="G30:G31"/>
    <mergeCell ref="A24:A31"/>
    <mergeCell ref="B24:B25"/>
    <mergeCell ref="C24:C25"/>
    <mergeCell ref="F24:F25"/>
    <mergeCell ref="G24:G25"/>
    <mergeCell ref="B26:B27"/>
    <mergeCell ref="A16:A23"/>
    <mergeCell ref="C18:C19"/>
    <mergeCell ref="F18:F19"/>
    <mergeCell ref="G18:G19"/>
    <mergeCell ref="B20:B21"/>
    <mergeCell ref="C20:C21"/>
    <mergeCell ref="F20:F21"/>
    <mergeCell ref="G20:G21"/>
    <mergeCell ref="B16:B17"/>
    <mergeCell ref="C16:C17"/>
    <mergeCell ref="F16:F17"/>
    <mergeCell ref="G16:G17"/>
    <mergeCell ref="B18:B19"/>
    <mergeCell ref="B22:B23"/>
    <mergeCell ref="C22:C23"/>
    <mergeCell ref="F22:F23"/>
    <mergeCell ref="G22:G23"/>
    <mergeCell ref="B10:B11"/>
    <mergeCell ref="C10:C11"/>
    <mergeCell ref="F10:F11"/>
    <mergeCell ref="G10:G11"/>
    <mergeCell ref="B12:B13"/>
    <mergeCell ref="C12:C13"/>
    <mergeCell ref="F12:F13"/>
    <mergeCell ref="G12:G13"/>
    <mergeCell ref="A1:AN1"/>
    <mergeCell ref="A3:B4"/>
    <mergeCell ref="C3:C4"/>
    <mergeCell ref="D3:G3"/>
    <mergeCell ref="A6:C7"/>
    <mergeCell ref="A8:A15"/>
    <mergeCell ref="B8:B9"/>
    <mergeCell ref="C8:C9"/>
    <mergeCell ref="F8:F9"/>
    <mergeCell ref="G8:G9"/>
    <mergeCell ref="B14:B15"/>
    <mergeCell ref="C14:C15"/>
    <mergeCell ref="F14:F15"/>
    <mergeCell ref="G14:G15"/>
  </mergeCells>
  <pageMargins left="0.45" right="0.45" top="0.5" bottom="0.25" header="0.3" footer="0.3"/>
  <pageSetup paperSize="8" scale="66" fitToHeight="0"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AY127"/>
  <sheetViews>
    <sheetView workbookViewId="0">
      <selection sqref="A1:AU1"/>
    </sheetView>
  </sheetViews>
  <sheetFormatPr defaultRowHeight="14.5"/>
  <cols>
    <col min="1" max="1" width="6" customWidth="1"/>
    <col min="2" max="2" width="2.7265625" bestFit="1" customWidth="1"/>
    <col min="3" max="3" width="27.81640625" style="6" bestFit="1" customWidth="1"/>
    <col min="4" max="4" width="9.7265625" hidden="1" customWidth="1"/>
    <col min="5" max="5" width="2.1796875" hidden="1" customWidth="1"/>
    <col min="6" max="6" width="5.26953125" bestFit="1" customWidth="1"/>
    <col min="7" max="7" width="17.7265625" bestFit="1" customWidth="1"/>
    <col min="8" max="8" width="9.453125" style="100" bestFit="1" customWidth="1"/>
    <col min="9" max="9" width="3.81640625" customWidth="1"/>
    <col min="10" max="10" width="7.54296875" customWidth="1"/>
    <col min="11" max="11" width="7.54296875" bestFit="1" customWidth="1"/>
    <col min="12" max="12" width="6.7265625" bestFit="1" customWidth="1"/>
    <col min="13" max="13" width="7.1796875" bestFit="1" customWidth="1"/>
    <col min="14" max="15" width="7.54296875" bestFit="1" customWidth="1"/>
    <col min="16" max="17" width="7.1796875" bestFit="1" customWidth="1"/>
    <col min="18" max="19" width="8" bestFit="1" customWidth="1"/>
    <col min="20" max="20" width="7.1796875" bestFit="1" customWidth="1"/>
    <col min="21" max="21" width="6.26953125" bestFit="1" customWidth="1"/>
    <col min="22" max="22" width="7.1796875" bestFit="1" customWidth="1"/>
    <col min="23" max="23" width="8" bestFit="1" customWidth="1"/>
    <col min="24" max="24" width="8" customWidth="1"/>
    <col min="25" max="26" width="7.1796875" bestFit="1" customWidth="1"/>
    <col min="27" max="28" width="8" bestFit="1" customWidth="1"/>
    <col min="29" max="30" width="7.1796875" bestFit="1" customWidth="1"/>
    <col min="31" max="32" width="8" bestFit="1" customWidth="1"/>
    <col min="33" max="33" width="7.453125" bestFit="1" customWidth="1"/>
    <col min="34" max="34" width="7.453125" customWidth="1"/>
    <col min="35" max="35" width="7.1796875" bestFit="1" customWidth="1"/>
    <col min="36" max="36" width="10" bestFit="1" customWidth="1"/>
    <col min="37" max="37" width="8" bestFit="1" customWidth="1"/>
    <col min="38" max="38" width="7.1796875" customWidth="1"/>
    <col min="39" max="39" width="7.1796875" bestFit="1" customWidth="1"/>
    <col min="40" max="41" width="8.1796875" bestFit="1" customWidth="1"/>
    <col min="42" max="43" width="7.1796875" customWidth="1"/>
    <col min="44" max="46" width="8.1796875" bestFit="1" customWidth="1"/>
    <col min="47" max="47" width="8.7265625" bestFit="1" customWidth="1"/>
    <col min="49" max="49" width="10.81640625" bestFit="1" customWidth="1"/>
    <col min="50" max="50" width="9.81640625" bestFit="1" customWidth="1"/>
    <col min="51" max="51" width="9.54296875" bestFit="1" customWidth="1"/>
  </cols>
  <sheetData>
    <row r="1" spans="1:48" ht="21">
      <c r="A1" s="161" t="s">
        <v>101</v>
      </c>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3"/>
    </row>
    <row r="2" spans="1:48" ht="15" thickBot="1">
      <c r="A2" s="78" t="s">
        <v>9</v>
      </c>
      <c r="AU2" s="79" t="s">
        <v>10</v>
      </c>
    </row>
    <row r="3" spans="1:48" ht="15" thickTop="1">
      <c r="A3" s="164" t="s">
        <v>11</v>
      </c>
      <c r="B3" s="165"/>
      <c r="C3" s="168" t="s">
        <v>12</v>
      </c>
      <c r="D3" s="170" t="s">
        <v>13</v>
      </c>
      <c r="E3" s="170"/>
      <c r="F3" s="170"/>
      <c r="G3" s="170"/>
      <c r="H3" s="55"/>
      <c r="I3" s="99"/>
      <c r="J3" s="56"/>
      <c r="K3" s="57"/>
      <c r="L3" s="56"/>
      <c r="M3" s="58"/>
      <c r="N3" s="58"/>
      <c r="O3" s="57"/>
      <c r="P3" s="56"/>
      <c r="Q3" s="58"/>
      <c r="R3" s="58"/>
      <c r="S3" s="58"/>
      <c r="T3" s="58"/>
      <c r="U3" s="56"/>
      <c r="V3" s="58"/>
      <c r="W3" s="58"/>
      <c r="X3" s="58"/>
      <c r="Y3" s="56"/>
      <c r="Z3" s="58"/>
      <c r="AA3" s="58"/>
      <c r="AB3" s="58"/>
      <c r="AC3" s="56"/>
      <c r="AD3" s="58"/>
      <c r="AE3" s="58"/>
      <c r="AF3" s="58"/>
      <c r="AG3" s="58"/>
      <c r="AH3" s="58"/>
      <c r="AI3" s="57"/>
      <c r="AJ3" s="58"/>
      <c r="AK3" s="58"/>
      <c r="AL3" s="58"/>
      <c r="AM3" s="58"/>
      <c r="AN3" s="58"/>
      <c r="AO3" s="58"/>
      <c r="AP3" s="58"/>
      <c r="AQ3" s="58"/>
      <c r="AR3" s="58"/>
      <c r="AS3" s="58"/>
      <c r="AT3" s="58"/>
      <c r="AU3" s="80"/>
    </row>
    <row r="4" spans="1:48" ht="54">
      <c r="A4" s="166"/>
      <c r="B4" s="167"/>
      <c r="C4" s="169"/>
      <c r="D4" s="59" t="s">
        <v>14</v>
      </c>
      <c r="E4" s="59" t="s">
        <v>15</v>
      </c>
      <c r="F4" s="60" t="s">
        <v>16</v>
      </c>
      <c r="G4" s="60" t="s">
        <v>17</v>
      </c>
      <c r="H4" s="61"/>
      <c r="I4" s="60"/>
      <c r="J4" s="62" t="s">
        <v>18</v>
      </c>
      <c r="K4" s="60" t="s">
        <v>19</v>
      </c>
      <c r="L4" s="62" t="s">
        <v>20</v>
      </c>
      <c r="M4" s="62" t="s">
        <v>21</v>
      </c>
      <c r="N4" s="62" t="s">
        <v>22</v>
      </c>
      <c r="O4" s="62" t="s">
        <v>23</v>
      </c>
      <c r="P4" s="60" t="s">
        <v>24</v>
      </c>
      <c r="Q4" s="62" t="s">
        <v>25</v>
      </c>
      <c r="R4" s="62" t="s">
        <v>26</v>
      </c>
      <c r="S4" s="62" t="s">
        <v>27</v>
      </c>
      <c r="T4" s="60" t="s">
        <v>28</v>
      </c>
      <c r="U4" s="62" t="s">
        <v>29</v>
      </c>
      <c r="V4" s="62" t="s">
        <v>30</v>
      </c>
      <c r="W4" s="62" t="s">
        <v>31</v>
      </c>
      <c r="X4" s="60" t="s">
        <v>32</v>
      </c>
      <c r="Y4" s="62" t="s">
        <v>33</v>
      </c>
      <c r="Z4" s="62" t="s">
        <v>34</v>
      </c>
      <c r="AA4" s="62" t="s">
        <v>35</v>
      </c>
      <c r="AB4" s="60" t="s">
        <v>36</v>
      </c>
      <c r="AC4" s="62" t="s">
        <v>37</v>
      </c>
      <c r="AD4" s="62" t="s">
        <v>38</v>
      </c>
      <c r="AE4" s="62" t="s">
        <v>39</v>
      </c>
      <c r="AF4" s="60" t="s">
        <v>40</v>
      </c>
      <c r="AG4" s="62" t="s">
        <v>41</v>
      </c>
      <c r="AH4" s="62" t="s">
        <v>42</v>
      </c>
      <c r="AI4" s="62" t="s">
        <v>43</v>
      </c>
      <c r="AJ4" s="60" t="s">
        <v>44</v>
      </c>
      <c r="AK4" s="60" t="s">
        <v>45</v>
      </c>
      <c r="AL4" s="62" t="s">
        <v>102</v>
      </c>
      <c r="AM4" s="62" t="s">
        <v>103</v>
      </c>
      <c r="AN4" s="62" t="s">
        <v>107</v>
      </c>
      <c r="AO4" s="62" t="s">
        <v>108</v>
      </c>
      <c r="AP4" s="62" t="s">
        <v>109</v>
      </c>
      <c r="AQ4" s="62" t="s">
        <v>110</v>
      </c>
      <c r="AR4" s="62" t="s">
        <v>111</v>
      </c>
      <c r="AS4" s="62" t="s">
        <v>112</v>
      </c>
      <c r="AT4" s="62" t="s">
        <v>113</v>
      </c>
      <c r="AU4" s="81" t="s">
        <v>46</v>
      </c>
    </row>
    <row r="5" spans="1:48" ht="27">
      <c r="A5" s="82"/>
      <c r="B5" s="63"/>
      <c r="C5" s="64"/>
      <c r="D5" s="59"/>
      <c r="E5" s="59"/>
      <c r="F5" s="60"/>
      <c r="G5" s="60"/>
      <c r="H5" s="61"/>
      <c r="I5" s="60"/>
      <c r="J5" s="65" t="s">
        <v>47</v>
      </c>
      <c r="K5" s="65" t="s">
        <v>48</v>
      </c>
      <c r="L5" s="66" t="s">
        <v>49</v>
      </c>
      <c r="M5" s="62" t="s">
        <v>50</v>
      </c>
      <c r="N5" s="67" t="s">
        <v>51</v>
      </c>
      <c r="O5" s="65" t="s">
        <v>52</v>
      </c>
      <c r="P5" s="60" t="s">
        <v>53</v>
      </c>
      <c r="Q5" s="62" t="s">
        <v>54</v>
      </c>
      <c r="R5" s="60" t="s">
        <v>55</v>
      </c>
      <c r="S5" s="62" t="s">
        <v>56</v>
      </c>
      <c r="T5" s="60" t="s">
        <v>57</v>
      </c>
      <c r="U5" s="62" t="s">
        <v>58</v>
      </c>
      <c r="V5" s="62" t="s">
        <v>59</v>
      </c>
      <c r="W5" s="60" t="s">
        <v>60</v>
      </c>
      <c r="X5" s="60" t="s">
        <v>61</v>
      </c>
      <c r="Y5" s="62" t="s">
        <v>62</v>
      </c>
      <c r="Z5" s="62" t="s">
        <v>63</v>
      </c>
      <c r="AA5" s="60" t="s">
        <v>64</v>
      </c>
      <c r="AB5" s="60" t="s">
        <v>65</v>
      </c>
      <c r="AC5" s="62" t="s">
        <v>66</v>
      </c>
      <c r="AD5" s="62" t="s">
        <v>67</v>
      </c>
      <c r="AE5" s="60" t="s">
        <v>68</v>
      </c>
      <c r="AF5" s="60" t="s">
        <v>69</v>
      </c>
      <c r="AG5" s="62" t="s">
        <v>70</v>
      </c>
      <c r="AH5" s="62" t="s">
        <v>71</v>
      </c>
      <c r="AI5" s="60" t="s">
        <v>72</v>
      </c>
      <c r="AJ5" s="60" t="s">
        <v>73</v>
      </c>
      <c r="AK5" s="62" t="s">
        <v>74</v>
      </c>
      <c r="AL5" s="60" t="s">
        <v>104</v>
      </c>
      <c r="AM5" s="60" t="s">
        <v>105</v>
      </c>
      <c r="AN5" s="120" t="s">
        <v>114</v>
      </c>
      <c r="AO5" s="120" t="s">
        <v>115</v>
      </c>
      <c r="AP5" s="120" t="s">
        <v>116</v>
      </c>
      <c r="AQ5" s="120" t="s">
        <v>117</v>
      </c>
      <c r="AR5" s="120" t="s">
        <v>118</v>
      </c>
      <c r="AS5" s="120" t="s">
        <v>119</v>
      </c>
      <c r="AT5" s="120" t="s">
        <v>120</v>
      </c>
      <c r="AU5" s="81"/>
    </row>
    <row r="6" spans="1:48">
      <c r="A6" s="171" t="s">
        <v>75</v>
      </c>
      <c r="B6" s="172"/>
      <c r="C6" s="173"/>
      <c r="D6" s="68"/>
      <c r="E6" s="68"/>
      <c r="F6" s="69" t="s">
        <v>76</v>
      </c>
      <c r="G6" s="62">
        <v>964340.51</v>
      </c>
      <c r="H6" s="61">
        <v>1</v>
      </c>
      <c r="I6" s="70" t="s">
        <v>77</v>
      </c>
      <c r="J6" s="71"/>
      <c r="K6" s="71"/>
      <c r="L6" s="69"/>
      <c r="M6" s="71"/>
      <c r="N6" s="72"/>
      <c r="O6" s="71"/>
      <c r="P6" s="69"/>
      <c r="Q6" s="71"/>
      <c r="R6" s="69"/>
      <c r="S6" s="71"/>
      <c r="T6" s="69"/>
      <c r="U6" s="71"/>
      <c r="V6" s="71"/>
      <c r="W6" s="69"/>
      <c r="X6" s="69"/>
      <c r="Y6" s="71"/>
      <c r="Z6" s="71"/>
      <c r="AA6" s="69"/>
      <c r="AB6" s="69"/>
      <c r="AC6" s="71"/>
      <c r="AD6" s="71"/>
      <c r="AE6" s="69"/>
      <c r="AF6" s="69"/>
      <c r="AG6" s="71"/>
      <c r="AH6" s="71"/>
      <c r="AI6" s="69"/>
      <c r="AJ6" s="69"/>
      <c r="AK6" s="69"/>
      <c r="AL6" s="69"/>
      <c r="AM6" s="69"/>
      <c r="AN6" s="121"/>
      <c r="AO6" s="121"/>
      <c r="AP6" s="121"/>
      <c r="AQ6" s="121"/>
      <c r="AR6" s="121"/>
      <c r="AS6" s="121"/>
      <c r="AT6" s="121"/>
      <c r="AU6" s="83"/>
    </row>
    <row r="7" spans="1:48" ht="15" thickBot="1">
      <c r="A7" s="174"/>
      <c r="B7" s="175"/>
      <c r="C7" s="176"/>
      <c r="D7" s="73"/>
      <c r="E7" s="73"/>
      <c r="F7" s="74"/>
      <c r="G7" s="75"/>
      <c r="H7" s="76"/>
      <c r="I7" s="77" t="s">
        <v>78</v>
      </c>
      <c r="J7" s="75"/>
      <c r="K7" s="75"/>
      <c r="L7" s="74"/>
      <c r="M7" s="75"/>
      <c r="N7" s="74"/>
      <c r="O7" s="75"/>
      <c r="P7" s="74"/>
      <c r="Q7" s="75"/>
      <c r="R7" s="74"/>
      <c r="S7" s="75"/>
      <c r="T7" s="74"/>
      <c r="U7" s="75"/>
      <c r="V7" s="75"/>
      <c r="W7" s="74"/>
      <c r="X7" s="74"/>
      <c r="Y7" s="75"/>
      <c r="Z7" s="75"/>
      <c r="AA7" s="74"/>
      <c r="AB7" s="74"/>
      <c r="AC7" s="75"/>
      <c r="AD7" s="75"/>
      <c r="AE7" s="74"/>
      <c r="AF7" s="74"/>
      <c r="AG7" s="75"/>
      <c r="AH7" s="75"/>
      <c r="AI7" s="74"/>
      <c r="AJ7" s="74"/>
      <c r="AK7" s="74"/>
      <c r="AL7" s="74"/>
      <c r="AM7" s="74"/>
      <c r="AN7" s="122"/>
      <c r="AO7" s="122"/>
      <c r="AP7" s="122"/>
      <c r="AQ7" s="122"/>
      <c r="AR7" s="122"/>
      <c r="AS7" s="122"/>
      <c r="AT7" s="122"/>
      <c r="AU7" s="84"/>
    </row>
    <row r="8" spans="1:48" ht="15" thickTop="1">
      <c r="A8" s="177" t="s">
        <v>79</v>
      </c>
      <c r="B8" s="180" t="s">
        <v>78</v>
      </c>
      <c r="C8" s="181" t="s">
        <v>80</v>
      </c>
      <c r="D8" s="7"/>
      <c r="E8" s="8"/>
      <c r="F8" s="182" t="s">
        <v>76</v>
      </c>
      <c r="G8" s="182">
        <v>35294.21</v>
      </c>
      <c r="H8" s="9">
        <f>G8/G6</f>
        <v>3.6599323199644491E-2</v>
      </c>
      <c r="I8" s="10" t="s">
        <v>77</v>
      </c>
      <c r="J8" s="11"/>
      <c r="K8" s="101">
        <v>3.659932319964449E-4</v>
      </c>
      <c r="L8" s="102">
        <v>1.4639729279857796E-3</v>
      </c>
      <c r="M8" s="102">
        <v>3.6599323199644493E-3</v>
      </c>
      <c r="N8" s="102">
        <v>1.0979796959893348E-3</v>
      </c>
      <c r="O8" s="102">
        <v>4.391918783957339E-3</v>
      </c>
      <c r="P8" s="102">
        <v>1.2077776655882682E-2</v>
      </c>
      <c r="Q8" s="102">
        <v>3.6599323199644493E-3</v>
      </c>
      <c r="R8" s="102"/>
      <c r="S8" s="102"/>
      <c r="T8" s="102"/>
      <c r="U8" s="102"/>
      <c r="V8" s="102"/>
      <c r="W8" s="102"/>
      <c r="X8" s="102"/>
      <c r="Y8" s="102">
        <v>1.8299661599822247E-3</v>
      </c>
      <c r="Z8" s="102">
        <v>2.5619526239751144E-3</v>
      </c>
      <c r="AA8" s="102">
        <v>1.8299661599822247E-3</v>
      </c>
      <c r="AB8" s="102">
        <v>3.659932319964449E-4</v>
      </c>
      <c r="AC8" s="102">
        <v>2.9279458559715592E-3</v>
      </c>
      <c r="AD8" s="102"/>
      <c r="AE8" s="102"/>
      <c r="AF8" s="102"/>
      <c r="AG8" s="102"/>
      <c r="AH8" s="102"/>
      <c r="AI8" s="102"/>
      <c r="AJ8" s="102"/>
      <c r="AK8" s="102">
        <v>2.0000000000000001E-4</v>
      </c>
      <c r="AL8" s="102">
        <v>1E-4</v>
      </c>
      <c r="AM8" s="102">
        <f>H8-SUM(J8:AL8)</f>
        <v>6.5993231996443191E-5</v>
      </c>
      <c r="AN8" s="102"/>
      <c r="AO8" s="102"/>
      <c r="AP8" s="102"/>
      <c r="AQ8" s="102"/>
      <c r="AR8" s="102"/>
      <c r="AS8" s="102"/>
      <c r="AT8" s="102"/>
      <c r="AU8" s="85"/>
    </row>
    <row r="9" spans="1:48">
      <c r="A9" s="178"/>
      <c r="B9" s="156"/>
      <c r="C9" s="158"/>
      <c r="D9" s="12"/>
      <c r="E9" s="13"/>
      <c r="F9" s="160"/>
      <c r="G9" s="160"/>
      <c r="H9" s="14"/>
      <c r="I9" s="15" t="s">
        <v>78</v>
      </c>
      <c r="J9" s="16"/>
      <c r="K9" s="103">
        <f>(0.01*G8/G6)</f>
        <v>3.659932319964449E-4</v>
      </c>
      <c r="L9" s="103">
        <f>(0.04*$G$8/$G$6)</f>
        <v>1.4639729279857796E-3</v>
      </c>
      <c r="M9" s="103">
        <f>(0.1*$G$8/$G$6)</f>
        <v>3.6599323199644493E-3</v>
      </c>
      <c r="N9" s="103">
        <f>(0.03*$G$8/$G$6)</f>
        <v>1.0979796959893348E-3</v>
      </c>
      <c r="O9" s="103">
        <f>(0.12*$G$8/$G$6)</f>
        <v>4.391918783957339E-3</v>
      </c>
      <c r="P9" s="103">
        <f>(0.33*$G$8/$G$6)</f>
        <v>1.2077776655882682E-2</v>
      </c>
      <c r="Q9" s="103">
        <f>(0.1*$G$8/$G$6)</f>
        <v>3.6599323199644493E-3</v>
      </c>
      <c r="R9" s="104"/>
      <c r="S9" s="104"/>
      <c r="T9" s="104"/>
      <c r="U9" s="104"/>
      <c r="V9" s="104"/>
      <c r="W9" s="105"/>
      <c r="X9" s="104"/>
      <c r="Y9" s="103">
        <f>(0.05*$G$8/$G$6)</f>
        <v>1.8299661599822247E-3</v>
      </c>
      <c r="Z9" s="103">
        <f>(0.07*$G$8/$G$6)</f>
        <v>2.5619526239751144E-3</v>
      </c>
      <c r="AA9" s="103">
        <f>(0.05*$G$8/$G$6)</f>
        <v>1.8299661599822247E-3</v>
      </c>
      <c r="AB9" s="103">
        <f>(0.01*$G$8/$G$6)</f>
        <v>3.659932319964449E-4</v>
      </c>
      <c r="AC9" s="103">
        <f>(0.08*$G$8/$G$6)</f>
        <v>2.9279458559715592E-3</v>
      </c>
      <c r="AD9" s="104"/>
      <c r="AE9" s="103"/>
      <c r="AF9" s="104"/>
      <c r="AG9" s="104"/>
      <c r="AH9" s="104"/>
      <c r="AI9" s="104"/>
      <c r="AJ9" s="104"/>
      <c r="AK9" s="104"/>
      <c r="AL9" s="104"/>
      <c r="AM9" s="104"/>
      <c r="AN9" s="123"/>
      <c r="AO9" s="123"/>
      <c r="AP9" s="123"/>
      <c r="AQ9" s="123"/>
      <c r="AR9" s="123"/>
      <c r="AS9" s="123"/>
      <c r="AT9" s="123"/>
      <c r="AU9" s="86"/>
      <c r="AV9" s="128">
        <f>SUM(K8:AU8)-SUM(K9:AU9)</f>
        <v>3.6599323199644485E-4</v>
      </c>
    </row>
    <row r="10" spans="1:48">
      <c r="A10" s="178"/>
      <c r="B10" s="155" t="s">
        <v>81</v>
      </c>
      <c r="C10" s="157" t="s">
        <v>82</v>
      </c>
      <c r="D10" s="12"/>
      <c r="E10" s="13"/>
      <c r="F10" s="159" t="s">
        <v>76</v>
      </c>
      <c r="G10" s="159">
        <v>52161.59</v>
      </c>
      <c r="H10" s="14">
        <f>G10/G6</f>
        <v>5.4090427042207317E-2</v>
      </c>
      <c r="I10" s="17" t="s">
        <v>77</v>
      </c>
      <c r="J10" s="18"/>
      <c r="K10" s="106"/>
      <c r="L10" s="106"/>
      <c r="M10" s="106"/>
      <c r="N10" s="106"/>
      <c r="O10" s="106"/>
      <c r="P10" s="106"/>
      <c r="Q10" s="106">
        <v>5.4090427042207323E-4</v>
      </c>
      <c r="R10" s="106">
        <v>3.7863298929545126E-3</v>
      </c>
      <c r="S10" s="106"/>
      <c r="T10" s="106">
        <v>5.4090427042207323E-4</v>
      </c>
      <c r="U10" s="106">
        <v>5.4090427042207323E-4</v>
      </c>
      <c r="V10" s="106"/>
      <c r="W10" s="106">
        <v>2.1636170816882929E-3</v>
      </c>
      <c r="X10" s="106">
        <v>5.4090427042207323E-4</v>
      </c>
      <c r="Y10" s="106"/>
      <c r="Z10" s="107"/>
      <c r="AA10" s="106"/>
      <c r="AB10" s="106"/>
      <c r="AC10" s="106"/>
      <c r="AD10" s="106"/>
      <c r="AE10" s="106"/>
      <c r="AF10" s="106">
        <v>5.4090427042207323E-4</v>
      </c>
      <c r="AG10" s="106">
        <v>5.4090427042207323E-4</v>
      </c>
      <c r="AH10" s="106"/>
      <c r="AI10" s="106">
        <v>3.7863298929545126E-3</v>
      </c>
      <c r="AJ10" s="106">
        <v>5.0000000000000001E-4</v>
      </c>
      <c r="AK10" s="106">
        <v>1E-3</v>
      </c>
      <c r="AL10" s="106">
        <v>5.0000000000000001E-4</v>
      </c>
      <c r="AM10" s="106">
        <v>7.0000000000000001E-3</v>
      </c>
      <c r="AN10" s="106">
        <v>1.4999999999999999E-2</v>
      </c>
      <c r="AO10" s="106">
        <v>1.4999999999999999E-2</v>
      </c>
      <c r="AP10" s="106">
        <v>1.5E-3</v>
      </c>
      <c r="AQ10" s="106">
        <f>H10-SUM(J10:AP10)</f>
        <v>6.0872455207755527E-4</v>
      </c>
      <c r="AR10" s="106"/>
      <c r="AS10" s="106"/>
      <c r="AT10" s="124"/>
      <c r="AU10" s="87"/>
    </row>
    <row r="11" spans="1:48">
      <c r="A11" s="178"/>
      <c r="B11" s="156"/>
      <c r="C11" s="158"/>
      <c r="D11" s="12"/>
      <c r="E11" s="13"/>
      <c r="F11" s="160"/>
      <c r="G11" s="160"/>
      <c r="H11" s="14"/>
      <c r="I11" s="19" t="s">
        <v>78</v>
      </c>
      <c r="J11" s="16"/>
      <c r="K11" s="104"/>
      <c r="L11" s="104"/>
      <c r="M11" s="104"/>
      <c r="N11" s="104"/>
      <c r="O11" s="104"/>
      <c r="P11" s="104"/>
      <c r="Q11" s="104">
        <f>(0.01*$G$10/$G$6)</f>
        <v>5.4090427042207323E-4</v>
      </c>
      <c r="R11" s="104">
        <f>(0.07*$G$10/$G$6)</f>
        <v>3.7863298929545126E-3</v>
      </c>
      <c r="S11" s="108"/>
      <c r="T11" s="104">
        <f>(0.01*$G$10/$G$6)</f>
        <v>5.4090427042207323E-4</v>
      </c>
      <c r="U11" s="104">
        <f>(0.01*$G$10/$G$6)</f>
        <v>5.4090427042207323E-4</v>
      </c>
      <c r="V11" s="104"/>
      <c r="W11" s="104">
        <f>(0.04*$G$10/$G$6)</f>
        <v>2.1636170816882929E-3</v>
      </c>
      <c r="X11" s="104">
        <f>(0.01*$G$10/$G$6)</f>
        <v>5.4090427042207323E-4</v>
      </c>
      <c r="Y11" s="104"/>
      <c r="Z11" s="104"/>
      <c r="AA11" s="104"/>
      <c r="AB11" s="104"/>
      <c r="AC11" s="104"/>
      <c r="AD11" s="104"/>
      <c r="AE11" s="104"/>
      <c r="AF11" s="104">
        <f>(0.01*$G$10/$G$6)</f>
        <v>5.4090427042207323E-4</v>
      </c>
      <c r="AG11" s="104">
        <f>(0.01*$G$10/$G$6)</f>
        <v>5.4090427042207323E-4</v>
      </c>
      <c r="AH11" s="104"/>
      <c r="AI11" s="104">
        <f>(0.07*$G$10/$G$6)</f>
        <v>3.7863298929545126E-3</v>
      </c>
      <c r="AJ11" s="104"/>
      <c r="AK11" s="104"/>
      <c r="AL11" s="104"/>
      <c r="AM11" s="104"/>
      <c r="AN11" s="123"/>
      <c r="AO11" s="123"/>
      <c r="AP11" s="123"/>
      <c r="AQ11" s="123"/>
      <c r="AR11" s="123"/>
      <c r="AS11" s="123"/>
      <c r="AT11" s="123"/>
      <c r="AU11" s="86"/>
      <c r="AV11" s="128">
        <f>SUM(K10:AU10)-SUM(K11:AU11)</f>
        <v>4.1108724552077557E-2</v>
      </c>
    </row>
    <row r="12" spans="1:48">
      <c r="A12" s="178"/>
      <c r="B12" s="155" t="s">
        <v>83</v>
      </c>
      <c r="C12" s="157" t="s">
        <v>5</v>
      </c>
      <c r="D12" s="12"/>
      <c r="E12" s="13"/>
      <c r="F12" s="159" t="s">
        <v>76</v>
      </c>
      <c r="G12" s="159">
        <v>41072.35</v>
      </c>
      <c r="H12" s="14">
        <f>G12/G6</f>
        <v>4.2591127899418019E-2</v>
      </c>
      <c r="I12" s="17" t="s">
        <v>77</v>
      </c>
      <c r="J12" s="18"/>
      <c r="K12" s="106"/>
      <c r="L12" s="106"/>
      <c r="M12" s="106"/>
      <c r="N12" s="106"/>
      <c r="O12" s="106">
        <v>2.2416383104956849E-3</v>
      </c>
      <c r="P12" s="106">
        <v>2.2416383104956849E-3</v>
      </c>
      <c r="Q12" s="106"/>
      <c r="R12" s="106"/>
      <c r="S12" s="106"/>
      <c r="T12" s="106">
        <v>2.2416383104956849E-3</v>
      </c>
      <c r="U12" s="106"/>
      <c r="V12" s="106"/>
      <c r="W12" s="106"/>
      <c r="X12" s="106"/>
      <c r="Y12" s="106"/>
      <c r="Z12" s="106"/>
      <c r="AA12" s="106"/>
      <c r="AB12" s="107"/>
      <c r="AC12" s="106">
        <v>2.2416383104956849E-3</v>
      </c>
      <c r="AD12" s="106"/>
      <c r="AE12" s="106"/>
      <c r="AF12" s="106"/>
      <c r="AG12" s="106"/>
      <c r="AH12" s="106"/>
      <c r="AI12" s="106"/>
      <c r="AJ12" s="106"/>
      <c r="AK12" s="106">
        <v>2.2000000000000001E-3</v>
      </c>
      <c r="AL12" s="106">
        <v>2.2000000000000001E-3</v>
      </c>
      <c r="AM12" s="106">
        <v>2.2000000000000001E-3</v>
      </c>
      <c r="AN12" s="106">
        <v>2.2000000000000001E-3</v>
      </c>
      <c r="AO12" s="106">
        <v>4.0000000000000001E-3</v>
      </c>
      <c r="AP12" s="106">
        <v>0.01</v>
      </c>
      <c r="AQ12" s="106">
        <v>5.0000000000000001E-3</v>
      </c>
      <c r="AR12" s="106">
        <v>5.0000000000000001E-3</v>
      </c>
      <c r="AS12" s="106">
        <f>H12-SUM(J12:AR12)</f>
        <v>8.2457465743528136E-4</v>
      </c>
      <c r="AT12" s="124"/>
      <c r="AU12" s="87"/>
    </row>
    <row r="13" spans="1:48">
      <c r="A13" s="178"/>
      <c r="B13" s="156"/>
      <c r="C13" s="158"/>
      <c r="D13" s="12"/>
      <c r="E13" s="13"/>
      <c r="F13" s="160"/>
      <c r="G13" s="160"/>
      <c r="H13" s="14"/>
      <c r="I13" s="19" t="s">
        <v>78</v>
      </c>
      <c r="J13" s="16"/>
      <c r="K13" s="104"/>
      <c r="L13" s="104"/>
      <c r="M13" s="104"/>
      <c r="N13" s="104"/>
      <c r="O13" s="104">
        <f>P12</f>
        <v>2.2416383104956849E-3</v>
      </c>
      <c r="P13" s="104">
        <f>P12</f>
        <v>2.2416383104956849E-3</v>
      </c>
      <c r="Q13" s="104"/>
      <c r="R13" s="104"/>
      <c r="S13" s="104"/>
      <c r="T13" s="104">
        <f>T12</f>
        <v>2.2416383104956849E-3</v>
      </c>
      <c r="U13" s="104"/>
      <c r="V13" s="104"/>
      <c r="W13" s="104"/>
      <c r="X13" s="104"/>
      <c r="Y13" s="104"/>
      <c r="Z13" s="104"/>
      <c r="AA13" s="104"/>
      <c r="AB13" s="104"/>
      <c r="AC13" s="104">
        <f>AC12</f>
        <v>2.2416383104956849E-3</v>
      </c>
      <c r="AD13" s="104"/>
      <c r="AE13" s="104"/>
      <c r="AF13" s="104"/>
      <c r="AG13" s="104"/>
      <c r="AH13" s="104"/>
      <c r="AI13" s="104"/>
      <c r="AJ13" s="104"/>
      <c r="AK13" s="104"/>
      <c r="AL13" s="104"/>
      <c r="AM13" s="104"/>
      <c r="AN13" s="123"/>
      <c r="AO13" s="123"/>
      <c r="AP13" s="123"/>
      <c r="AQ13" s="123"/>
      <c r="AR13" s="123"/>
      <c r="AS13" s="123"/>
      <c r="AT13" s="123"/>
      <c r="AU13" s="86"/>
      <c r="AV13" s="128">
        <f>SUM(K12:AU12)-SUM(K13:AU13)</f>
        <v>3.3624574657435277E-2</v>
      </c>
    </row>
    <row r="14" spans="1:48">
      <c r="A14" s="178"/>
      <c r="B14" s="155" t="s">
        <v>84</v>
      </c>
      <c r="C14" s="157" t="s">
        <v>85</v>
      </c>
      <c r="D14" s="12"/>
      <c r="E14" s="13"/>
      <c r="F14" s="159" t="s">
        <v>76</v>
      </c>
      <c r="G14" s="159">
        <f>[83]SD_SMCH!$D$69</f>
        <v>35341.474890400001</v>
      </c>
      <c r="H14" s="14">
        <f>G14/G6</f>
        <v>3.6648335856387493E-2</v>
      </c>
      <c r="I14" s="17" t="s">
        <v>77</v>
      </c>
      <c r="J14" s="18"/>
      <c r="K14" s="106"/>
      <c r="L14" s="106"/>
      <c r="M14" s="106"/>
      <c r="N14" s="106"/>
      <c r="O14" s="106"/>
      <c r="P14" s="106"/>
      <c r="Q14" s="106"/>
      <c r="R14" s="106"/>
      <c r="S14" s="106">
        <v>1.1405722238092021E-4</v>
      </c>
      <c r="T14" s="106">
        <v>1.9389727804756437E-3</v>
      </c>
      <c r="U14" s="106"/>
      <c r="V14" s="106"/>
      <c r="W14" s="106">
        <v>4.5622888952368086E-3</v>
      </c>
      <c r="X14" s="106"/>
      <c r="Y14" s="106"/>
      <c r="Z14" s="106">
        <v>7.9840055666644157E-4</v>
      </c>
      <c r="AA14" s="106"/>
      <c r="AB14" s="106"/>
      <c r="AC14" s="106">
        <v>2.5123407913248395E-3</v>
      </c>
      <c r="AD14" s="106"/>
      <c r="AE14" s="106">
        <v>1.1405722238092021E-3</v>
      </c>
      <c r="AF14" s="106"/>
      <c r="AG14" s="106">
        <v>4.5622888952368083E-4</v>
      </c>
      <c r="AH14" s="106">
        <v>1.1405722238092021E-3</v>
      </c>
      <c r="AI14" s="106"/>
      <c r="AJ14" s="106">
        <v>1.1000000000000001E-3</v>
      </c>
      <c r="AK14" s="106"/>
      <c r="AL14" s="106"/>
      <c r="AM14" s="106"/>
      <c r="AN14" s="106">
        <v>5.0000000000000001E-3</v>
      </c>
      <c r="AO14" s="106">
        <v>5.0000000000000001E-3</v>
      </c>
      <c r="AP14" s="124">
        <v>5.0000000000000001E-3</v>
      </c>
      <c r="AQ14" s="124">
        <v>3.0000000000000001E-3</v>
      </c>
      <c r="AR14" s="124">
        <v>3.0000000000000001E-3</v>
      </c>
      <c r="AS14" s="106">
        <f>H14-SUM(J14:AR14)</f>
        <v>1.8849022731607518E-3</v>
      </c>
      <c r="AT14" s="124"/>
      <c r="AU14" s="87"/>
    </row>
    <row r="15" spans="1:48">
      <c r="A15" s="179"/>
      <c r="B15" s="183"/>
      <c r="C15" s="184"/>
      <c r="D15" s="20"/>
      <c r="E15" s="21"/>
      <c r="F15" s="185"/>
      <c r="G15" s="185"/>
      <c r="H15" s="22"/>
      <c r="I15" s="23" t="s">
        <v>78</v>
      </c>
      <c r="J15" s="24"/>
      <c r="K15" s="109"/>
      <c r="L15" s="109"/>
      <c r="M15" s="109"/>
      <c r="N15" s="109"/>
      <c r="O15" s="109"/>
      <c r="P15" s="109"/>
      <c r="Q15" s="109"/>
      <c r="R15" s="109"/>
      <c r="S15" s="109">
        <f>((10999/G14)*0.01)*$G$14/$G$6</f>
        <v>1.1405722238092021E-4</v>
      </c>
      <c r="T15" s="109">
        <f>((10999/G14)*0.17)*$G$14/$G$6</f>
        <v>1.9389727804756437E-3</v>
      </c>
      <c r="U15" s="109"/>
      <c r="V15" s="109"/>
      <c r="W15" s="109">
        <f>((10999/$G$14)*0.4)*$G$14/$G$6</f>
        <v>4.5622888952368086E-3</v>
      </c>
      <c r="X15" s="109"/>
      <c r="Y15" s="109"/>
      <c r="Z15" s="109">
        <f>((10999/$G$14)*0.07)*$G$14/$G$6</f>
        <v>7.9840055666644157E-4</v>
      </c>
      <c r="AA15" s="109"/>
      <c r="AB15" s="109"/>
      <c r="AC15" s="109">
        <f>((20189.6/$G$14)*0.12)*$G$14/$G$6</f>
        <v>2.5123407913248395E-3</v>
      </c>
      <c r="AD15" s="109"/>
      <c r="AE15" s="109">
        <f>((10999/$G$14)*0.1)*$G$14/$G$6</f>
        <v>1.1405722238092021E-3</v>
      </c>
      <c r="AF15" s="109"/>
      <c r="AG15" s="109">
        <f>((10999/$G$14)*0.04)*$G$14/$G$6</f>
        <v>4.5622888952368083E-4</v>
      </c>
      <c r="AH15" s="109">
        <f>((10999/$G$14)*0.1)*$G$14/$G$6</f>
        <v>1.1405722238092021E-3</v>
      </c>
      <c r="AI15" s="109"/>
      <c r="AJ15" s="109"/>
      <c r="AK15" s="109"/>
      <c r="AL15" s="109"/>
      <c r="AM15" s="109"/>
      <c r="AN15" s="125"/>
      <c r="AO15" s="125"/>
      <c r="AP15" s="125"/>
      <c r="AQ15" s="125"/>
      <c r="AR15" s="125"/>
      <c r="AS15" s="125"/>
      <c r="AT15" s="125"/>
      <c r="AU15" s="88"/>
      <c r="AV15" s="128">
        <f>SUM(K14:AU14)-SUM(K15:AU15)</f>
        <v>2.3984902273160753E-2</v>
      </c>
    </row>
    <row r="16" spans="1:48">
      <c r="A16" s="186" t="s">
        <v>7</v>
      </c>
      <c r="B16" s="187" t="s">
        <v>78</v>
      </c>
      <c r="C16" s="188" t="s">
        <v>80</v>
      </c>
      <c r="D16" s="25"/>
      <c r="E16" s="26"/>
      <c r="F16" s="189" t="s">
        <v>76</v>
      </c>
      <c r="G16" s="189">
        <v>70021.479137171307</v>
      </c>
      <c r="H16" s="27">
        <f>G16/G6</f>
        <v>7.2610741134551432E-2</v>
      </c>
      <c r="I16" s="28" t="s">
        <v>77</v>
      </c>
      <c r="J16" s="29"/>
      <c r="K16" s="110">
        <v>2.1783222340365431E-3</v>
      </c>
      <c r="L16" s="110">
        <v>3.6305370567275715E-3</v>
      </c>
      <c r="M16" s="110">
        <v>5.8088592907641146E-3</v>
      </c>
      <c r="N16" s="110">
        <v>5.8088592907641146E-3</v>
      </c>
      <c r="O16" s="110">
        <v>2.9044296453820573E-3</v>
      </c>
      <c r="P16" s="110">
        <v>1.1617718581528229E-2</v>
      </c>
      <c r="Q16" s="110">
        <v>8.7132889361461723E-3</v>
      </c>
      <c r="R16" s="110">
        <v>2.1783222340365431E-3</v>
      </c>
      <c r="S16" s="110"/>
      <c r="T16" s="110"/>
      <c r="U16" s="110"/>
      <c r="V16" s="110"/>
      <c r="W16" s="110"/>
      <c r="X16" s="110"/>
      <c r="Y16" s="110">
        <v>2.9044296453820573E-3</v>
      </c>
      <c r="Z16" s="110">
        <v>2.9044296453820573E-3</v>
      </c>
      <c r="AA16" s="110">
        <v>5.8088592907641146E-3</v>
      </c>
      <c r="AB16" s="110">
        <v>1.4522148226910286E-3</v>
      </c>
      <c r="AC16" s="110">
        <v>2.9044296453820573E-3</v>
      </c>
      <c r="AD16" s="110">
        <v>7.2610741134551432E-4</v>
      </c>
      <c r="AE16" s="110"/>
      <c r="AF16" s="110"/>
      <c r="AG16" s="111"/>
      <c r="AH16" s="110"/>
      <c r="AI16" s="110">
        <v>5.0000000000000001E-3</v>
      </c>
      <c r="AJ16" s="110"/>
      <c r="AK16" s="110"/>
      <c r="AL16" s="110"/>
      <c r="AM16" s="110">
        <v>1E-4</v>
      </c>
      <c r="AN16" s="126">
        <v>1E-4</v>
      </c>
      <c r="AO16" s="126"/>
      <c r="AP16" s="126">
        <v>4.0000000000000001E-3</v>
      </c>
      <c r="AQ16" s="126">
        <v>3.8999999999999998E-3</v>
      </c>
      <c r="AR16" s="126"/>
      <c r="AS16" s="106"/>
      <c r="AT16" s="126"/>
      <c r="AU16" s="89"/>
    </row>
    <row r="17" spans="1:48">
      <c r="A17" s="178"/>
      <c r="B17" s="156"/>
      <c r="C17" s="158"/>
      <c r="D17" s="12"/>
      <c r="E17" s="13"/>
      <c r="F17" s="160"/>
      <c r="G17" s="160"/>
      <c r="H17" s="14"/>
      <c r="I17" s="19" t="s">
        <v>78</v>
      </c>
      <c r="J17" s="16"/>
      <c r="K17" s="103">
        <f>(0.03*$G$16/$G$6)</f>
        <v>2.1783222340365431E-3</v>
      </c>
      <c r="L17" s="103">
        <f>(0.05*$G$16/$G$6)</f>
        <v>3.6305370567275715E-3</v>
      </c>
      <c r="M17" s="103">
        <f>(0.08*$G$16/$G$6)</f>
        <v>5.8088592907641146E-3</v>
      </c>
      <c r="N17" s="103">
        <f>(0.08*$G$16/$G$6)</f>
        <v>5.8088592907641146E-3</v>
      </c>
      <c r="O17" s="103">
        <f>(0.04*$G$16/$G$6)</f>
        <v>2.9044296453820573E-3</v>
      </c>
      <c r="P17" s="103">
        <f>(0.16*$G$16/$G$6)</f>
        <v>1.1617718581528229E-2</v>
      </c>
      <c r="Q17" s="103">
        <f>(0.12*$G$16/$G$6)</f>
        <v>8.7132889361461723E-3</v>
      </c>
      <c r="R17" s="103">
        <f>(0.03*$G$16/$G$6)</f>
        <v>2.1783222340365431E-3</v>
      </c>
      <c r="S17" s="104"/>
      <c r="T17" s="104"/>
      <c r="U17" s="104"/>
      <c r="V17" s="104"/>
      <c r="W17" s="104"/>
      <c r="X17" s="104"/>
      <c r="Y17" s="103">
        <f>(0.04*$G$16/$G$6)</f>
        <v>2.9044296453820573E-3</v>
      </c>
      <c r="Z17" s="103">
        <f>(0.04*$G$16/$G$6)</f>
        <v>2.9044296453820573E-3</v>
      </c>
      <c r="AA17" s="103">
        <f>(0.08*$G$16/$G$6)</f>
        <v>5.8088592907641146E-3</v>
      </c>
      <c r="AB17" s="103">
        <f>(0.02*$G$16/$G$6)</f>
        <v>1.4522148226910286E-3</v>
      </c>
      <c r="AC17" s="103">
        <f>(0.04*$G$16/$G$6)</f>
        <v>2.9044296453820573E-3</v>
      </c>
      <c r="AD17" s="103">
        <f>(0.01*$G$16/$G$6)</f>
        <v>7.2610741134551432E-4</v>
      </c>
      <c r="AE17" s="104"/>
      <c r="AF17" s="104"/>
      <c r="AG17" s="104"/>
      <c r="AH17" s="104"/>
      <c r="AI17" s="103">
        <f>AI16</f>
        <v>5.0000000000000001E-3</v>
      </c>
      <c r="AJ17" s="104"/>
      <c r="AK17" s="104"/>
      <c r="AL17" s="104"/>
      <c r="AM17" s="104"/>
      <c r="AN17" s="123"/>
      <c r="AO17" s="123"/>
      <c r="AP17" s="123"/>
      <c r="AQ17" s="123"/>
      <c r="AR17" s="123"/>
      <c r="AS17" s="123"/>
      <c r="AT17" s="123"/>
      <c r="AU17" s="87"/>
      <c r="AV17" s="128">
        <f>SUM(K16:AU16)-SUM(K17:AU17)</f>
        <v>8.10000000000001E-3</v>
      </c>
    </row>
    <row r="18" spans="1:48">
      <c r="A18" s="178"/>
      <c r="B18" s="155" t="s">
        <v>78</v>
      </c>
      <c r="C18" s="157" t="s">
        <v>82</v>
      </c>
      <c r="D18" s="12"/>
      <c r="E18" s="13"/>
      <c r="F18" s="159" t="s">
        <v>76</v>
      </c>
      <c r="G18" s="159">
        <v>94613.654404000015</v>
      </c>
      <c r="H18" s="14">
        <f>G18/G6</f>
        <v>9.8112288577403034E-2</v>
      </c>
      <c r="I18" s="17" t="s">
        <v>77</v>
      </c>
      <c r="J18" s="18"/>
      <c r="K18" s="106"/>
      <c r="L18" s="106"/>
      <c r="M18" s="106"/>
      <c r="N18" s="106"/>
      <c r="O18" s="106"/>
      <c r="P18" s="106"/>
      <c r="Q18" s="106"/>
      <c r="R18" s="106"/>
      <c r="S18" s="106">
        <v>5.8867373146441818E-3</v>
      </c>
      <c r="T18" s="106">
        <v>5.8867373146441818E-3</v>
      </c>
      <c r="U18" s="106">
        <v>9.8112288577403037E-4</v>
      </c>
      <c r="V18" s="106"/>
      <c r="W18" s="106">
        <v>0</v>
      </c>
      <c r="X18" s="106">
        <v>1.9622457715480607E-3</v>
      </c>
      <c r="Y18" s="106"/>
      <c r="Z18" s="106"/>
      <c r="AA18" s="106">
        <v>9.8112288577403037E-4</v>
      </c>
      <c r="AB18" s="106"/>
      <c r="AC18" s="106">
        <v>4.905614428870152E-3</v>
      </c>
      <c r="AD18" s="106"/>
      <c r="AE18" s="106">
        <v>3.9244915430961215E-3</v>
      </c>
      <c r="AF18" s="106">
        <v>2.9433686573220909E-3</v>
      </c>
      <c r="AG18" s="106">
        <v>2.9433686573220909E-3</v>
      </c>
      <c r="AH18" s="106">
        <v>9.8112288577403037E-4</v>
      </c>
      <c r="AI18" s="106">
        <v>2.9433686573220909E-3</v>
      </c>
      <c r="AJ18" s="106"/>
      <c r="AK18" s="106">
        <v>1.5E-3</v>
      </c>
      <c r="AL18" s="106">
        <v>1.5E-3</v>
      </c>
      <c r="AM18" s="106"/>
      <c r="AN18" s="124">
        <v>0.01</v>
      </c>
      <c r="AO18" s="124"/>
      <c r="AP18" s="124">
        <v>0.03</v>
      </c>
      <c r="AQ18" s="124">
        <v>0.02</v>
      </c>
      <c r="AR18" s="124"/>
      <c r="AS18" s="106">
        <f>H18-SUM(J18:AR18)</f>
        <v>7.7298757531195361E-4</v>
      </c>
      <c r="AT18" s="124"/>
      <c r="AU18" s="87"/>
    </row>
    <row r="19" spans="1:48">
      <c r="A19" s="178"/>
      <c r="B19" s="156"/>
      <c r="C19" s="158"/>
      <c r="D19" s="12"/>
      <c r="E19" s="13"/>
      <c r="F19" s="160"/>
      <c r="G19" s="160"/>
      <c r="H19" s="14"/>
      <c r="I19" s="19" t="s">
        <v>78</v>
      </c>
      <c r="J19" s="16"/>
      <c r="K19" s="104"/>
      <c r="L19" s="104"/>
      <c r="M19" s="104"/>
      <c r="N19" s="104"/>
      <c r="O19" s="104"/>
      <c r="P19" s="104"/>
      <c r="Q19" s="104"/>
      <c r="R19" s="104"/>
      <c r="S19" s="104">
        <f>(0.06*$G$18/$G$6)</f>
        <v>5.8867373146441818E-3</v>
      </c>
      <c r="T19" s="104">
        <f>(0.06*$G$18/$G$6)</f>
        <v>5.8867373146441818E-3</v>
      </c>
      <c r="U19" s="104">
        <f>(0.01*$G$18/$G$6)</f>
        <v>9.8112288577403037E-4</v>
      </c>
      <c r="V19" s="104"/>
      <c r="W19" s="104">
        <v>0</v>
      </c>
      <c r="X19" s="104">
        <f>(0.02*$G$18/$G$6)</f>
        <v>1.9622457715480607E-3</v>
      </c>
      <c r="Y19" s="104"/>
      <c r="Z19" s="104"/>
      <c r="AA19" s="104">
        <f>(0.01*$G$18/$G$6)</f>
        <v>9.8112288577403037E-4</v>
      </c>
      <c r="AB19" s="104"/>
      <c r="AC19" s="104">
        <f>(0.05*$G$18/$G$6)</f>
        <v>4.905614428870152E-3</v>
      </c>
      <c r="AD19" s="104"/>
      <c r="AE19" s="104">
        <f>(0.04*$G$18/$G$6)</f>
        <v>3.9244915430961215E-3</v>
      </c>
      <c r="AF19" s="104">
        <f>(0.03*$G$18/$G$6)</f>
        <v>2.9433686573220909E-3</v>
      </c>
      <c r="AG19" s="104">
        <f>(0.03*$G$18/$G$6)</f>
        <v>2.9433686573220909E-3</v>
      </c>
      <c r="AH19" s="104">
        <f>(0.01*$G$18/$G$6)</f>
        <v>9.8112288577403037E-4</v>
      </c>
      <c r="AI19" s="104">
        <f>(0.03*$G$18/$G$6)</f>
        <v>2.9433686573220909E-3</v>
      </c>
      <c r="AJ19" s="104"/>
      <c r="AK19" s="104"/>
      <c r="AL19" s="104"/>
      <c r="AM19" s="104"/>
      <c r="AN19" s="123"/>
      <c r="AO19" s="123"/>
      <c r="AP19" s="123"/>
      <c r="AQ19" s="123"/>
      <c r="AR19" s="123"/>
      <c r="AS19" s="123"/>
      <c r="AT19" s="123"/>
      <c r="AU19" s="112"/>
      <c r="AV19" s="128">
        <f>SUM(K18:AU18)-SUM(K19:AU19)</f>
        <v>6.3772987575311968E-2</v>
      </c>
    </row>
    <row r="20" spans="1:48">
      <c r="A20" s="178"/>
      <c r="B20" s="155" t="s">
        <v>78</v>
      </c>
      <c r="C20" s="157" t="s">
        <v>5</v>
      </c>
      <c r="D20" s="12"/>
      <c r="E20" s="13"/>
      <c r="F20" s="159" t="s">
        <v>76</v>
      </c>
      <c r="G20" s="159">
        <v>38901.537490532937</v>
      </c>
      <c r="H20" s="14">
        <f>G20/G6</f>
        <v>4.0340042844962447E-2</v>
      </c>
      <c r="I20" s="17" t="s">
        <v>77</v>
      </c>
      <c r="J20" s="18"/>
      <c r="K20" s="106"/>
      <c r="L20" s="106"/>
      <c r="M20" s="106"/>
      <c r="N20" s="106"/>
      <c r="O20" s="106">
        <v>3.3616702370802038E-3</v>
      </c>
      <c r="P20" s="106">
        <v>3.3616702370802038E-3</v>
      </c>
      <c r="Q20" s="106"/>
      <c r="R20" s="106"/>
      <c r="S20" s="106"/>
      <c r="T20" s="106"/>
      <c r="U20" s="106"/>
      <c r="V20" s="106"/>
      <c r="W20" s="106"/>
      <c r="X20" s="106"/>
      <c r="Y20" s="106"/>
      <c r="Z20" s="106"/>
      <c r="AA20" s="106"/>
      <c r="AB20" s="106"/>
      <c r="AC20" s="106"/>
      <c r="AD20" s="106"/>
      <c r="AE20" s="106"/>
      <c r="AF20" s="106"/>
      <c r="AG20" s="106"/>
      <c r="AH20" s="106"/>
      <c r="AI20" s="106"/>
      <c r="AJ20" s="106">
        <v>1.1000000000000001E-3</v>
      </c>
      <c r="AK20" s="106"/>
      <c r="AL20" s="106">
        <v>3.3E-3</v>
      </c>
      <c r="AM20" s="106">
        <v>2.2000000000000001E-3</v>
      </c>
      <c r="AN20" s="106">
        <v>2.2000000000000001E-3</v>
      </c>
      <c r="AO20" s="106">
        <v>4.0000000000000001E-3</v>
      </c>
      <c r="AP20" s="106">
        <v>0.01</v>
      </c>
      <c r="AQ20" s="106">
        <v>5.0000000000000001E-3</v>
      </c>
      <c r="AR20" s="106">
        <v>5.0000000000000001E-3</v>
      </c>
      <c r="AS20" s="106">
        <f>H20-SUM(J20:AR20)</f>
        <v>8.1670237080204433E-4</v>
      </c>
      <c r="AT20" s="124"/>
      <c r="AU20" s="87"/>
      <c r="AV20" s="128"/>
    </row>
    <row r="21" spans="1:48">
      <c r="A21" s="178"/>
      <c r="B21" s="156"/>
      <c r="C21" s="158"/>
      <c r="D21" s="12"/>
      <c r="E21" s="13"/>
      <c r="F21" s="160"/>
      <c r="G21" s="160"/>
      <c r="H21" s="14"/>
      <c r="I21" s="19" t="s">
        <v>78</v>
      </c>
      <c r="J21" s="16"/>
      <c r="K21" s="104"/>
      <c r="L21" s="104"/>
      <c r="M21" s="104"/>
      <c r="N21" s="104"/>
      <c r="O21" s="104">
        <f>P20</f>
        <v>3.3616702370802038E-3</v>
      </c>
      <c r="P21" s="104">
        <f>P20</f>
        <v>3.3616702370802038E-3</v>
      </c>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23"/>
      <c r="AO21" s="123"/>
      <c r="AP21" s="123"/>
      <c r="AQ21" s="123"/>
      <c r="AR21" s="123"/>
      <c r="AS21" s="123"/>
      <c r="AT21" s="123"/>
      <c r="AU21" s="87"/>
      <c r="AV21" s="128">
        <f>SUM(K20:AU20)-SUM(K21:AU21)</f>
        <v>3.361670237080204E-2</v>
      </c>
    </row>
    <row r="22" spans="1:48">
      <c r="A22" s="178"/>
      <c r="B22" s="155" t="s">
        <v>78</v>
      </c>
      <c r="C22" s="157" t="s">
        <v>85</v>
      </c>
      <c r="D22" s="12"/>
      <c r="E22" s="13"/>
      <c r="F22" s="159" t="s">
        <v>76</v>
      </c>
      <c r="G22" s="159">
        <f>[83]SD_SMCH!$D$57</f>
        <v>6107.5536300000003</v>
      </c>
      <c r="H22" s="14">
        <f>G22/G6</f>
        <v>6.3333994234049135E-3</v>
      </c>
      <c r="I22" s="17" t="s">
        <v>77</v>
      </c>
      <c r="J22" s="18"/>
      <c r="K22" s="106"/>
      <c r="L22" s="106"/>
      <c r="M22" s="106"/>
      <c r="N22" s="106"/>
      <c r="O22" s="106"/>
      <c r="P22" s="106"/>
      <c r="Q22" s="106"/>
      <c r="R22" s="107"/>
      <c r="S22" s="106"/>
      <c r="T22" s="106"/>
      <c r="U22" s="106"/>
      <c r="V22" s="106"/>
      <c r="W22" s="106"/>
      <c r="X22" s="106"/>
      <c r="Y22" s="106"/>
      <c r="Z22" s="106"/>
      <c r="AA22" s="106"/>
      <c r="AB22" s="106"/>
      <c r="AC22" s="106"/>
      <c r="AD22" s="106"/>
      <c r="AE22" s="106"/>
      <c r="AF22" s="106"/>
      <c r="AG22" s="106"/>
      <c r="AH22" s="113"/>
      <c r="AI22" s="106"/>
      <c r="AJ22" s="106"/>
      <c r="AK22" s="106">
        <f>((2361.9/$G$22)*0.2)*$G$22/$G$6</f>
        <v>4.8984771986816146E-4</v>
      </c>
      <c r="AL22" s="106">
        <f>((2361.9/$G$22)*0.2)*$G$22/$G$6</f>
        <v>4.8984771986816146E-4</v>
      </c>
      <c r="AM22" s="106">
        <f>((2361.9/$G$22)*0.2)*$G$22/$G$6</f>
        <v>4.8984771986816146E-4</v>
      </c>
      <c r="AN22" s="106">
        <f>((2361.9/$G$22)*0.2)*$G$22/$G$6</f>
        <v>4.8984771986816146E-4</v>
      </c>
      <c r="AO22" s="106">
        <f>((2361.9/$G$22)*0.2)*$G$22/$G$6</f>
        <v>4.8984771986816146E-4</v>
      </c>
      <c r="AP22" s="106">
        <f>((3744.98/$G$22)*0.25)*$G$22/$G$6</f>
        <v>9.7086557112487158E-4</v>
      </c>
      <c r="AQ22" s="106">
        <f>((3744.98/$G$22)*0.25)*$G$22/$G$6</f>
        <v>9.7086557112487158E-4</v>
      </c>
      <c r="AR22" s="106">
        <f>((3744.98/$G$22)*0.25)*$G$22/$G$6</f>
        <v>9.7086557112487158E-4</v>
      </c>
      <c r="AS22" s="106">
        <f>((3744.98/$G$22)*0.25)*$G$22/$G$6</f>
        <v>9.7086557112487158E-4</v>
      </c>
      <c r="AT22" s="124"/>
      <c r="AU22" s="87"/>
      <c r="AV22" s="128"/>
    </row>
    <row r="23" spans="1:48">
      <c r="A23" s="179"/>
      <c r="B23" s="183"/>
      <c r="C23" s="184"/>
      <c r="D23" s="20"/>
      <c r="E23" s="21"/>
      <c r="F23" s="185"/>
      <c r="G23" s="185"/>
      <c r="H23" s="22"/>
      <c r="I23" s="23" t="s">
        <v>78</v>
      </c>
      <c r="J23" s="24"/>
      <c r="K23" s="109"/>
      <c r="L23" s="109"/>
      <c r="M23" s="109"/>
      <c r="N23" s="109"/>
      <c r="O23" s="109"/>
      <c r="P23" s="109"/>
      <c r="Q23" s="109"/>
      <c r="R23" s="109"/>
      <c r="S23" s="109"/>
      <c r="T23" s="109"/>
      <c r="U23" s="109"/>
      <c r="V23" s="109"/>
      <c r="W23" s="109"/>
      <c r="X23" s="109"/>
      <c r="Y23" s="105"/>
      <c r="Z23" s="105"/>
      <c r="AA23" s="105"/>
      <c r="AB23" s="105"/>
      <c r="AC23" s="105"/>
      <c r="AD23" s="105"/>
      <c r="AE23" s="105"/>
      <c r="AF23" s="105"/>
      <c r="AG23" s="105"/>
      <c r="AH23" s="109"/>
      <c r="AI23" s="109"/>
      <c r="AJ23" s="109"/>
      <c r="AK23" s="109"/>
      <c r="AL23" s="109"/>
      <c r="AM23" s="109"/>
      <c r="AN23" s="125"/>
      <c r="AO23" s="125"/>
      <c r="AP23" s="125"/>
      <c r="AQ23" s="125"/>
      <c r="AR23" s="125"/>
      <c r="AS23" s="125"/>
      <c r="AT23" s="125"/>
      <c r="AU23" s="88"/>
      <c r="AV23" s="128">
        <f>SUM(K22:AU22)-SUM(K23:AU23)</f>
        <v>6.3327008838402945E-3</v>
      </c>
    </row>
    <row r="24" spans="1:48">
      <c r="A24" s="186" t="s">
        <v>6</v>
      </c>
      <c r="B24" s="187" t="s">
        <v>78</v>
      </c>
      <c r="C24" s="188" t="s">
        <v>80</v>
      </c>
      <c r="D24" s="25"/>
      <c r="E24" s="26"/>
      <c r="F24" s="189" t="s">
        <v>76</v>
      </c>
      <c r="G24" s="189">
        <v>59711.0461561595</v>
      </c>
      <c r="H24" s="27">
        <f>G24/G6</f>
        <v>6.1919047822806383E-2</v>
      </c>
      <c r="I24" s="28" t="s">
        <v>77</v>
      </c>
      <c r="J24" s="30"/>
      <c r="K24" s="110">
        <v>6.1919047822806385E-4</v>
      </c>
      <c r="L24" s="110">
        <v>3.7151428693683831E-3</v>
      </c>
      <c r="M24" s="110">
        <v>4.9535238258245108E-3</v>
      </c>
      <c r="N24" s="110">
        <v>8.6686666951928948E-3</v>
      </c>
      <c r="O24" s="110">
        <v>3.0959523911403193E-3</v>
      </c>
      <c r="P24" s="110">
        <v>1.8575714346841916E-3</v>
      </c>
      <c r="Q24" s="110">
        <v>4.3343333475964474E-3</v>
      </c>
      <c r="R24" s="110">
        <v>1.300300004278934E-2</v>
      </c>
      <c r="S24" s="110">
        <v>4.3343333475964474E-3</v>
      </c>
      <c r="T24" s="110">
        <v>3.0959523911403193E-3</v>
      </c>
      <c r="U24" s="110"/>
      <c r="V24" s="110"/>
      <c r="W24" s="114"/>
      <c r="X24" s="114"/>
      <c r="Y24" s="114"/>
      <c r="Z24" s="114">
        <v>6.1919047822806385E-4</v>
      </c>
      <c r="AA24" s="114">
        <v>2.4767619129122554E-3</v>
      </c>
      <c r="AB24" s="114">
        <v>2.4767619129122554E-3</v>
      </c>
      <c r="AC24" s="114">
        <v>3.7151428693683831E-3</v>
      </c>
      <c r="AD24" s="114"/>
      <c r="AE24" s="114"/>
      <c r="AF24" s="114"/>
      <c r="AG24" s="115"/>
      <c r="AH24" s="114">
        <v>1.2383809564561277E-3</v>
      </c>
      <c r="AI24" s="114">
        <v>1.1999999999999999E-3</v>
      </c>
      <c r="AJ24" s="114"/>
      <c r="AK24" s="114"/>
      <c r="AL24" s="114"/>
      <c r="AM24" s="114"/>
      <c r="AN24" s="127">
        <v>2.9999999999999997E-4</v>
      </c>
      <c r="AO24" s="127">
        <v>2.0999999999999999E-3</v>
      </c>
      <c r="AP24" s="127"/>
      <c r="AQ24" s="106">
        <f>H24-SUM(J24:AP24)</f>
        <v>1.1514286936838147E-4</v>
      </c>
      <c r="AR24" s="127"/>
      <c r="AS24" s="127"/>
      <c r="AT24" s="127"/>
      <c r="AU24" s="90"/>
      <c r="AV24" s="128"/>
    </row>
    <row r="25" spans="1:48">
      <c r="A25" s="178"/>
      <c r="B25" s="156"/>
      <c r="C25" s="158"/>
      <c r="D25" s="12"/>
      <c r="E25" s="13"/>
      <c r="F25" s="160"/>
      <c r="G25" s="160"/>
      <c r="H25" s="14"/>
      <c r="I25" s="19" t="s">
        <v>78</v>
      </c>
      <c r="J25" s="16"/>
      <c r="K25" s="103">
        <f>(0.01*$G$24/$G$6)</f>
        <v>6.1919047822806385E-4</v>
      </c>
      <c r="L25" s="103">
        <f>(0.06*$G$24/$G$6)</f>
        <v>3.7151428693683831E-3</v>
      </c>
      <c r="M25" s="103">
        <f>(0.08*$G$24/$G$6)</f>
        <v>4.9535238258245108E-3</v>
      </c>
      <c r="N25" s="103">
        <f>(0.14*$G$24/$G$6)</f>
        <v>8.6686666951928948E-3</v>
      </c>
      <c r="O25" s="103">
        <f>(0.05*$G$24/$G$6)</f>
        <v>3.0959523911403193E-3</v>
      </c>
      <c r="P25" s="103">
        <f>(0.03*$G$24/$G$6)</f>
        <v>1.8575714346841916E-3</v>
      </c>
      <c r="Q25" s="103">
        <f>(0.07*$G$24/$G$6)</f>
        <v>4.3343333475964474E-3</v>
      </c>
      <c r="R25" s="103">
        <f>(0.21*$G$24/$G$6)</f>
        <v>1.300300004278934E-2</v>
      </c>
      <c r="S25" s="103">
        <f>(0.07*$G$24/$G$6)</f>
        <v>4.3343333475964474E-3</v>
      </c>
      <c r="T25" s="103">
        <f>(0.05*$G$24/$G$6)</f>
        <v>3.0959523911403193E-3</v>
      </c>
      <c r="U25" s="104"/>
      <c r="V25" s="104"/>
      <c r="W25" s="104"/>
      <c r="X25" s="104"/>
      <c r="Y25" s="104"/>
      <c r="Z25" s="103">
        <f>(0.01*$G$24/$G$6)</f>
        <v>6.1919047822806385E-4</v>
      </c>
      <c r="AA25" s="103">
        <f>(0.04*$G$24/$G$6)</f>
        <v>2.4767619129122554E-3</v>
      </c>
      <c r="AB25" s="103">
        <f>(0.04*$G$24/$G$6)</f>
        <v>2.4767619129122554E-3</v>
      </c>
      <c r="AC25" s="103">
        <f>(0.06*$G$24/$G$6)</f>
        <v>3.7151428693683831E-3</v>
      </c>
      <c r="AD25" s="104"/>
      <c r="AE25" s="104"/>
      <c r="AF25" s="104"/>
      <c r="AG25" s="104"/>
      <c r="AH25" s="103">
        <f>(0.02*$G$24/$G$6)</f>
        <v>1.2383809564561277E-3</v>
      </c>
      <c r="AI25" s="103">
        <f>(0.02*$G$24/$G$6)</f>
        <v>1.2383809564561277E-3</v>
      </c>
      <c r="AJ25" s="104"/>
      <c r="AK25" s="104"/>
      <c r="AL25" s="104"/>
      <c r="AM25" s="104"/>
      <c r="AN25" s="123"/>
      <c r="AO25" s="123"/>
      <c r="AP25" s="123"/>
      <c r="AQ25" s="123"/>
      <c r="AR25" s="123"/>
      <c r="AS25" s="123"/>
      <c r="AT25" s="123"/>
      <c r="AU25" s="87"/>
      <c r="AV25" s="128">
        <f>SUM(K24:AU24)-SUM(K25:AU25)</f>
        <v>2.4767619129122537E-3</v>
      </c>
    </row>
    <row r="26" spans="1:48">
      <c r="A26" s="178"/>
      <c r="B26" s="155" t="s">
        <v>81</v>
      </c>
      <c r="C26" s="157" t="s">
        <v>82</v>
      </c>
      <c r="D26" s="12"/>
      <c r="E26" s="13"/>
      <c r="F26" s="159" t="s">
        <v>76</v>
      </c>
      <c r="G26" s="159">
        <v>59711.0461561595</v>
      </c>
      <c r="H26" s="14">
        <f>G26/G6</f>
        <v>6.1919047822806383E-2</v>
      </c>
      <c r="I26" s="17" t="s">
        <v>77</v>
      </c>
      <c r="J26" s="18"/>
      <c r="K26" s="106"/>
      <c r="L26" s="106"/>
      <c r="M26" s="106"/>
      <c r="N26" s="106"/>
      <c r="O26" s="106"/>
      <c r="P26" s="106"/>
      <c r="Q26" s="106"/>
      <c r="R26" s="106"/>
      <c r="S26" s="106"/>
      <c r="T26" s="106"/>
      <c r="U26" s="106">
        <v>3.7151428693683831E-3</v>
      </c>
      <c r="V26" s="106"/>
      <c r="W26" s="106">
        <v>1.8575714346841916E-3</v>
      </c>
      <c r="X26" s="106">
        <v>6.1919047822806385E-4</v>
      </c>
      <c r="Y26" s="106"/>
      <c r="Z26" s="107"/>
      <c r="AA26" s="106"/>
      <c r="AB26" s="106"/>
      <c r="AC26" s="106"/>
      <c r="AD26" s="106">
        <v>1.8575714346841916E-3</v>
      </c>
      <c r="AE26" s="106">
        <v>1.2383809564561277E-3</v>
      </c>
      <c r="AF26" s="106">
        <v>1.2383809564561277E-3</v>
      </c>
      <c r="AG26" s="106">
        <v>3.7151428693683831E-3</v>
      </c>
      <c r="AH26" s="106"/>
      <c r="AI26" s="106"/>
      <c r="AJ26" s="106"/>
      <c r="AK26" s="106">
        <v>6.0000000000000001E-3</v>
      </c>
      <c r="AL26" s="106">
        <v>6.0000000000000001E-3</v>
      </c>
      <c r="AM26" s="106">
        <v>8.0000000000000002E-3</v>
      </c>
      <c r="AN26" s="124">
        <v>2.2000000000000001E-3</v>
      </c>
      <c r="AO26" s="124">
        <v>5.0000000000000001E-3</v>
      </c>
      <c r="AP26" s="124">
        <v>0.01</v>
      </c>
      <c r="AQ26" s="124">
        <v>5.0000000000000001E-3</v>
      </c>
      <c r="AR26" s="124">
        <v>5.0000000000000001E-3</v>
      </c>
      <c r="AS26" s="106">
        <f>H26-SUM(J26:AR26)</f>
        <v>4.7766682356092244E-4</v>
      </c>
      <c r="AT26" s="124"/>
      <c r="AU26" s="87"/>
      <c r="AV26" s="128"/>
    </row>
    <row r="27" spans="1:48">
      <c r="A27" s="178"/>
      <c r="B27" s="156"/>
      <c r="C27" s="158"/>
      <c r="D27" s="12"/>
      <c r="E27" s="13"/>
      <c r="F27" s="160"/>
      <c r="G27" s="160"/>
      <c r="H27" s="14"/>
      <c r="I27" s="19" t="s">
        <v>78</v>
      </c>
      <c r="J27" s="16"/>
      <c r="K27" s="104"/>
      <c r="L27" s="104"/>
      <c r="M27" s="104"/>
      <c r="N27" s="104"/>
      <c r="O27" s="104"/>
      <c r="P27" s="104"/>
      <c r="Q27" s="104"/>
      <c r="R27" s="104"/>
      <c r="S27" s="104"/>
      <c r="T27" s="104"/>
      <c r="U27" s="104">
        <f>(0.06*$G$26/$G$6)</f>
        <v>3.7151428693683831E-3</v>
      </c>
      <c r="V27" s="104"/>
      <c r="W27" s="104">
        <f>(0.03*$G$26/$G$6)</f>
        <v>1.8575714346841916E-3</v>
      </c>
      <c r="X27" s="104">
        <f>(0.01*$G$26/$G$6)</f>
        <v>6.1919047822806385E-4</v>
      </c>
      <c r="Y27" s="104"/>
      <c r="Z27" s="104"/>
      <c r="AA27" s="104"/>
      <c r="AB27" s="104"/>
      <c r="AC27" s="104"/>
      <c r="AD27" s="104">
        <f>(0.03*$G$26/$G$6)</f>
        <v>1.8575714346841916E-3</v>
      </c>
      <c r="AE27" s="104">
        <f>(0.02*$G$26/$G$6)</f>
        <v>1.2383809564561277E-3</v>
      </c>
      <c r="AF27" s="104">
        <f>(0.02*$G$26/$G$6)</f>
        <v>1.2383809564561277E-3</v>
      </c>
      <c r="AG27" s="104">
        <f>(0.06*$G$26/$G$6)</f>
        <v>3.7151428693683831E-3</v>
      </c>
      <c r="AH27" s="104"/>
      <c r="AI27" s="104"/>
      <c r="AJ27" s="104"/>
      <c r="AK27" s="104"/>
      <c r="AL27" s="104"/>
      <c r="AM27" s="104"/>
      <c r="AN27" s="123"/>
      <c r="AO27" s="123"/>
      <c r="AP27" s="123"/>
      <c r="AQ27" s="123"/>
      <c r="AR27" s="123"/>
      <c r="AS27" s="123"/>
      <c r="AT27" s="123"/>
      <c r="AU27" s="87"/>
      <c r="AV27" s="128">
        <f>SUM(K26:AU26)-SUM(K27:AU27)</f>
        <v>4.7677666823560914E-2</v>
      </c>
    </row>
    <row r="28" spans="1:48">
      <c r="A28" s="178"/>
      <c r="B28" s="155" t="s">
        <v>83</v>
      </c>
      <c r="C28" s="157" t="s">
        <v>5</v>
      </c>
      <c r="D28" s="12"/>
      <c r="E28" s="13"/>
      <c r="F28" s="159" t="s">
        <v>76</v>
      </c>
      <c r="G28" s="159">
        <v>34479.0907760966</v>
      </c>
      <c r="H28" s="14">
        <f>G28/G6</f>
        <v>3.5754062406956853E-2</v>
      </c>
      <c r="I28" s="17" t="s">
        <v>77</v>
      </c>
      <c r="J28" s="18"/>
      <c r="K28" s="106"/>
      <c r="L28" s="106"/>
      <c r="M28" s="106"/>
      <c r="N28" s="106"/>
      <c r="O28" s="106">
        <v>2.9795052005797376E-3</v>
      </c>
      <c r="P28" s="106">
        <v>2.9795052005797376E-3</v>
      </c>
      <c r="Q28" s="106"/>
      <c r="R28" s="106"/>
      <c r="S28" s="106"/>
      <c r="T28" s="106">
        <v>2.9795052005797376E-3</v>
      </c>
      <c r="U28" s="106"/>
      <c r="V28" s="106"/>
      <c r="W28" s="106"/>
      <c r="X28" s="106"/>
      <c r="Y28" s="106"/>
      <c r="Z28" s="106"/>
      <c r="AA28" s="106"/>
      <c r="AB28" s="106"/>
      <c r="AC28" s="106"/>
      <c r="AD28" s="106"/>
      <c r="AE28" s="106"/>
      <c r="AF28" s="106"/>
      <c r="AG28" s="106"/>
      <c r="AH28" s="106"/>
      <c r="AI28" s="106"/>
      <c r="AJ28" s="106">
        <v>1.1000000000000001E-3</v>
      </c>
      <c r="AK28" s="106">
        <v>2.2000000000000001E-3</v>
      </c>
      <c r="AL28" s="106"/>
      <c r="AM28" s="106">
        <v>5.0000000000000001E-3</v>
      </c>
      <c r="AN28" s="124"/>
      <c r="AO28" s="106">
        <v>3.0000000000000001E-3</v>
      </c>
      <c r="AP28" s="106">
        <v>0.01</v>
      </c>
      <c r="AQ28" s="106">
        <v>5.0000000000000001E-3</v>
      </c>
      <c r="AR28" s="124"/>
      <c r="AS28" s="106">
        <f>H28-SUM(J28:AR28)</f>
        <v>5.1554680521764124E-4</v>
      </c>
      <c r="AT28" s="124"/>
      <c r="AU28" s="87"/>
      <c r="AV28" s="128"/>
    </row>
    <row r="29" spans="1:48">
      <c r="A29" s="178"/>
      <c r="B29" s="156"/>
      <c r="C29" s="158"/>
      <c r="D29" s="12"/>
      <c r="E29" s="13"/>
      <c r="F29" s="160"/>
      <c r="G29" s="160"/>
      <c r="H29" s="14"/>
      <c r="I29" s="19" t="s">
        <v>78</v>
      </c>
      <c r="J29" s="16"/>
      <c r="K29" s="104"/>
      <c r="L29" s="104"/>
      <c r="M29" s="104"/>
      <c r="N29" s="104"/>
      <c r="O29" s="104">
        <f>P28</f>
        <v>2.9795052005797376E-3</v>
      </c>
      <c r="P29" s="104">
        <f>P28</f>
        <v>2.9795052005797376E-3</v>
      </c>
      <c r="Q29" s="104"/>
      <c r="R29" s="104"/>
      <c r="S29" s="104"/>
      <c r="T29" s="104">
        <v>2.9795052005797376E-3</v>
      </c>
      <c r="U29" s="104"/>
      <c r="V29" s="104"/>
      <c r="W29" s="104"/>
      <c r="X29" s="104"/>
      <c r="Y29" s="104"/>
      <c r="Z29" s="104"/>
      <c r="AA29" s="104"/>
      <c r="AB29" s="104"/>
      <c r="AC29" s="104"/>
      <c r="AD29" s="104"/>
      <c r="AE29" s="104"/>
      <c r="AF29" s="104"/>
      <c r="AG29" s="104"/>
      <c r="AH29" s="104"/>
      <c r="AI29" s="104"/>
      <c r="AJ29" s="104"/>
      <c r="AK29" s="104"/>
      <c r="AL29" s="104"/>
      <c r="AM29" s="104"/>
      <c r="AN29" s="123"/>
      <c r="AO29" s="123"/>
      <c r="AP29" s="123"/>
      <c r="AQ29" s="123"/>
      <c r="AR29" s="123"/>
      <c r="AS29" s="123"/>
      <c r="AT29" s="123"/>
      <c r="AU29" s="87"/>
      <c r="AV29" s="128">
        <f>SUM(K28:AU28)-SUM(K29:AU29)</f>
        <v>2.6815546805217638E-2</v>
      </c>
    </row>
    <row r="30" spans="1:48">
      <c r="A30" s="178"/>
      <c r="B30" s="155" t="s">
        <v>84</v>
      </c>
      <c r="C30" s="157" t="s">
        <v>85</v>
      </c>
      <c r="D30" s="12"/>
      <c r="E30" s="13"/>
      <c r="F30" s="159" t="s">
        <v>76</v>
      </c>
      <c r="G30" s="159">
        <f>[83]SD_SMCH!$D$45</f>
        <v>13756.643189356771</v>
      </c>
      <c r="H30" s="14">
        <f>G30/G6</f>
        <v>1.4265337862200533E-2</v>
      </c>
      <c r="I30" s="17" t="s">
        <v>77</v>
      </c>
      <c r="J30" s="18"/>
      <c r="K30" s="106"/>
      <c r="L30" s="106"/>
      <c r="M30" s="106"/>
      <c r="N30" s="106"/>
      <c r="O30" s="106"/>
      <c r="P30" s="106"/>
      <c r="Q30" s="106"/>
      <c r="R30" s="106"/>
      <c r="S30" s="106"/>
      <c r="T30" s="106"/>
      <c r="U30" s="106"/>
      <c r="V30" s="106"/>
      <c r="W30" s="106"/>
      <c r="X30" s="106">
        <v>1.4964730663445842E-3</v>
      </c>
      <c r="Y30" s="106">
        <v>9.6830610175237784E-4</v>
      </c>
      <c r="Z30" s="106"/>
      <c r="AA30" s="106"/>
      <c r="AB30" s="106"/>
      <c r="AC30" s="106"/>
      <c r="AD30" s="106"/>
      <c r="AE30" s="106"/>
      <c r="AF30" s="106"/>
      <c r="AG30" s="106"/>
      <c r="AH30" s="106"/>
      <c r="AI30" s="106"/>
      <c r="AJ30" s="106"/>
      <c r="AK30" s="106">
        <f>((2361.9/$G$22)*0.2)*$G$22/$G$6</f>
        <v>4.8984771986816146E-4</v>
      </c>
      <c r="AL30" s="106">
        <f>((2361.9/$G$22)*0.2)*$G$22/$G$6</f>
        <v>4.8984771986816146E-4</v>
      </c>
      <c r="AM30" s="106">
        <v>3.5000000000000001E-3</v>
      </c>
      <c r="AN30" s="106">
        <v>2E-3</v>
      </c>
      <c r="AO30" s="106">
        <v>2E-3</v>
      </c>
      <c r="AP30" s="106">
        <f>((3744.98/$G$22)*0.25)*$G$22/$G$6</f>
        <v>9.7086557112487158E-4</v>
      </c>
      <c r="AQ30" s="106">
        <f>((3744.98/$G$22)*0.25)*$G$22/$G$6</f>
        <v>9.7086557112487158E-4</v>
      </c>
      <c r="AR30" s="106">
        <f>((3744.98/$G$22)*0.25)*$G$22/$G$6</f>
        <v>9.7086557112487158E-4</v>
      </c>
      <c r="AS30" s="106">
        <f>H30-SUM(J30:AR30)</f>
        <v>4.0826654099263525E-4</v>
      </c>
      <c r="AT30" s="124"/>
      <c r="AU30" s="87"/>
      <c r="AV30" s="128"/>
    </row>
    <row r="31" spans="1:48">
      <c r="A31" s="179"/>
      <c r="B31" s="183"/>
      <c r="C31" s="184"/>
      <c r="D31" s="20"/>
      <c r="E31" s="21"/>
      <c r="F31" s="185"/>
      <c r="G31" s="185"/>
      <c r="H31" s="22"/>
      <c r="I31" s="23" t="s">
        <v>78</v>
      </c>
      <c r="J31" s="24"/>
      <c r="K31" s="109"/>
      <c r="L31" s="109"/>
      <c r="M31" s="109"/>
      <c r="N31" s="109"/>
      <c r="O31" s="109"/>
      <c r="P31" s="109"/>
      <c r="Q31" s="109"/>
      <c r="R31" s="109"/>
      <c r="S31" s="109"/>
      <c r="T31" s="109"/>
      <c r="U31" s="109"/>
      <c r="V31" s="109"/>
      <c r="W31" s="109"/>
      <c r="X31" s="104">
        <f>((4244.44/G30)*0.34)*$G$30/$G$6</f>
        <v>1.4964730663445842E-3</v>
      </c>
      <c r="Y31" s="104">
        <f>((4244.44/G30)*0.22)*$G$30/$G$6</f>
        <v>9.6830610175237784E-4</v>
      </c>
      <c r="Z31" s="109"/>
      <c r="AA31" s="109"/>
      <c r="AB31" s="109"/>
      <c r="AC31" s="109"/>
      <c r="AD31" s="109"/>
      <c r="AE31" s="109"/>
      <c r="AF31" s="109"/>
      <c r="AG31" s="109"/>
      <c r="AH31" s="109"/>
      <c r="AI31" s="109"/>
      <c r="AJ31" s="109"/>
      <c r="AK31" s="109"/>
      <c r="AL31" s="109"/>
      <c r="AM31" s="109"/>
      <c r="AN31" s="125"/>
      <c r="AO31" s="125"/>
      <c r="AP31" s="125"/>
      <c r="AQ31" s="125"/>
      <c r="AR31" s="125"/>
      <c r="AS31" s="125"/>
      <c r="AT31" s="125"/>
      <c r="AU31" s="88"/>
      <c r="AV31" s="128">
        <f>SUM(K30:AU30)-SUM(K31:AU31)</f>
        <v>1.1800558694103571E-2</v>
      </c>
    </row>
    <row r="32" spans="1:48">
      <c r="A32" s="186" t="s">
        <v>8</v>
      </c>
      <c r="B32" s="187" t="s">
        <v>78</v>
      </c>
      <c r="C32" s="188" t="s">
        <v>80</v>
      </c>
      <c r="D32" s="25"/>
      <c r="E32" s="26"/>
      <c r="F32" s="189" t="s">
        <v>76</v>
      </c>
      <c r="G32" s="189">
        <v>36033.122693050405</v>
      </c>
      <c r="H32" s="27">
        <f>G32/G6</f>
        <v>3.7365559487955564E-2</v>
      </c>
      <c r="I32" s="28" t="s">
        <v>77</v>
      </c>
      <c r="J32" s="30"/>
      <c r="K32" s="110">
        <v>0</v>
      </c>
      <c r="L32" s="110">
        <v>3.7365559487955558E-4</v>
      </c>
      <c r="M32" s="110">
        <v>1.1209667846386669E-3</v>
      </c>
      <c r="N32" s="110">
        <v>2.9892447590364447E-3</v>
      </c>
      <c r="O32" s="110">
        <v>4.1102115436751118E-3</v>
      </c>
      <c r="P32" s="110">
        <v>3.3629003539160001E-3</v>
      </c>
      <c r="Q32" s="110">
        <v>1.0462356656627559E-2</v>
      </c>
      <c r="R32" s="110">
        <v>1.8682779743977782E-3</v>
      </c>
      <c r="S32" s="110"/>
      <c r="T32" s="110"/>
      <c r="U32" s="110"/>
      <c r="V32" s="114"/>
      <c r="W32" s="114"/>
      <c r="X32" s="114"/>
      <c r="Y32" s="110">
        <v>2.6155891641568897E-3</v>
      </c>
      <c r="Z32" s="110">
        <v>2.9892447590364447E-3</v>
      </c>
      <c r="AA32" s="110">
        <v>2.2419335692773338E-3</v>
      </c>
      <c r="AB32" s="110"/>
      <c r="AC32" s="110">
        <v>2.9892447590364447E-3</v>
      </c>
      <c r="AD32" s="110"/>
      <c r="AE32" s="110"/>
      <c r="AF32" s="110"/>
      <c r="AG32" s="114"/>
      <c r="AH32" s="110"/>
      <c r="AI32" s="114"/>
      <c r="AJ32" s="114"/>
      <c r="AK32" s="114">
        <f>H32-SUM(K32:AF32)</f>
        <v>2.2419335692773351E-3</v>
      </c>
      <c r="AL32" s="114"/>
      <c r="AM32" s="114"/>
      <c r="AN32" s="127"/>
      <c r="AO32" s="127"/>
      <c r="AP32" s="127"/>
      <c r="AQ32" s="106"/>
      <c r="AR32" s="127"/>
      <c r="AS32" s="127"/>
      <c r="AT32" s="127"/>
      <c r="AU32" s="90"/>
      <c r="AV32" s="128"/>
    </row>
    <row r="33" spans="1:48">
      <c r="A33" s="178"/>
      <c r="B33" s="156"/>
      <c r="C33" s="158"/>
      <c r="D33" s="12"/>
      <c r="E33" s="13"/>
      <c r="F33" s="160"/>
      <c r="G33" s="160"/>
      <c r="H33" s="14"/>
      <c r="I33" s="19" t="s">
        <v>78</v>
      </c>
      <c r="J33" s="16"/>
      <c r="K33" s="104">
        <v>0</v>
      </c>
      <c r="L33" s="103">
        <f>(0.01*$G$32/$G$6)</f>
        <v>3.7365559487955558E-4</v>
      </c>
      <c r="M33" s="103">
        <f>(0.03*$G$32/$G$6)</f>
        <v>1.1209667846386669E-3</v>
      </c>
      <c r="N33" s="103">
        <f>(0.08*$G$32/$G$6)</f>
        <v>2.9892447590364447E-3</v>
      </c>
      <c r="O33" s="103">
        <f>(0.11*$G$32/$G$6)</f>
        <v>4.1102115436751118E-3</v>
      </c>
      <c r="P33" s="103">
        <f>(0.09*$G$32/$G$6)</f>
        <v>3.3629003539160001E-3</v>
      </c>
      <c r="Q33" s="103">
        <f>(0.28*$G$32/$G$6)</f>
        <v>1.0462356656627559E-2</v>
      </c>
      <c r="R33" s="103">
        <f>(0.05*$G$32/$G$6)</f>
        <v>1.8682779743977782E-3</v>
      </c>
      <c r="S33" s="103"/>
      <c r="T33" s="104"/>
      <c r="U33" s="104"/>
      <c r="V33" s="104"/>
      <c r="W33" s="104"/>
      <c r="X33" s="104"/>
      <c r="Y33" s="103">
        <f>(0.07*$G$32/$G$6)</f>
        <v>2.6155891641568897E-3</v>
      </c>
      <c r="Z33" s="103">
        <f>(0.08*$G$32/$G$6)</f>
        <v>2.9892447590364447E-3</v>
      </c>
      <c r="AA33" s="103">
        <f>(0.06*$G$32/$G$6)</f>
        <v>2.2419335692773338E-3</v>
      </c>
      <c r="AB33" s="104"/>
      <c r="AC33" s="103">
        <f>(0.08*$G$32/$G$6)</f>
        <v>2.9892447590364447E-3</v>
      </c>
      <c r="AD33" s="104"/>
      <c r="AE33" s="104"/>
      <c r="AF33" s="104"/>
      <c r="AG33" s="104"/>
      <c r="AH33" s="103">
        <f>AK32</f>
        <v>2.2419335692773351E-3</v>
      </c>
      <c r="AI33" s="104"/>
      <c r="AJ33" s="104"/>
      <c r="AK33" s="104"/>
      <c r="AL33" s="104"/>
      <c r="AM33" s="104"/>
      <c r="AN33" s="123"/>
      <c r="AO33" s="123"/>
      <c r="AP33" s="123"/>
      <c r="AQ33" s="123"/>
      <c r="AR33" s="123"/>
      <c r="AS33" s="123"/>
      <c r="AT33" s="123"/>
      <c r="AU33" s="87"/>
      <c r="AV33" s="128">
        <f>SUM(K32:AU32)-SUM(K33:AU33)</f>
        <v>0</v>
      </c>
    </row>
    <row r="34" spans="1:48">
      <c r="A34" s="178"/>
      <c r="B34" s="155" t="s">
        <v>81</v>
      </c>
      <c r="C34" s="157" t="s">
        <v>82</v>
      </c>
      <c r="D34" s="12"/>
      <c r="E34" s="13"/>
      <c r="F34" s="159" t="s">
        <v>76</v>
      </c>
      <c r="G34" s="159">
        <v>50998.5400095</v>
      </c>
      <c r="H34" s="14">
        <f>G34/G6</f>
        <v>5.2884369660567303E-2</v>
      </c>
      <c r="I34" s="17" t="s">
        <v>77</v>
      </c>
      <c r="J34" s="18"/>
      <c r="K34" s="106"/>
      <c r="L34" s="106"/>
      <c r="M34" s="106"/>
      <c r="N34" s="106"/>
      <c r="O34" s="106"/>
      <c r="P34" s="106"/>
      <c r="Q34" s="106"/>
      <c r="R34" s="106"/>
      <c r="S34" s="106">
        <v>4.2307495728453838E-3</v>
      </c>
      <c r="T34" s="106">
        <v>5.2884369660567297E-4</v>
      </c>
      <c r="U34" s="106">
        <v>3.173062179634038E-3</v>
      </c>
      <c r="V34" s="106"/>
      <c r="W34" s="106">
        <v>2.1153747864226919E-3</v>
      </c>
      <c r="X34" s="106">
        <v>0</v>
      </c>
      <c r="Y34" s="106"/>
      <c r="Z34" s="106"/>
      <c r="AA34" s="106"/>
      <c r="AB34" s="106"/>
      <c r="AC34" s="106"/>
      <c r="AD34" s="106"/>
      <c r="AE34" s="106">
        <v>1.586531089817019E-3</v>
      </c>
      <c r="AF34" s="106"/>
      <c r="AG34" s="106">
        <v>5.2884369660567297E-4</v>
      </c>
      <c r="AH34" s="106">
        <v>1.0576873932113459E-3</v>
      </c>
      <c r="AI34" s="106">
        <v>5.2884369660567308E-3</v>
      </c>
      <c r="AJ34" s="106"/>
      <c r="AK34" s="106"/>
      <c r="AL34" s="106"/>
      <c r="AM34" s="106"/>
      <c r="AN34" s="124"/>
      <c r="AO34" s="124">
        <v>4.0000000000000001E-3</v>
      </c>
      <c r="AP34" s="124">
        <v>0.02</v>
      </c>
      <c r="AQ34" s="124">
        <v>0.01</v>
      </c>
      <c r="AR34" s="124"/>
      <c r="AS34" s="106">
        <f>H34-SUM(J34:AR34)</f>
        <v>3.748402793687447E-4</v>
      </c>
      <c r="AT34" s="124"/>
      <c r="AU34" s="87"/>
      <c r="AV34" s="128"/>
    </row>
    <row r="35" spans="1:48">
      <c r="A35" s="178"/>
      <c r="B35" s="156"/>
      <c r="C35" s="158"/>
      <c r="D35" s="12"/>
      <c r="E35" s="13"/>
      <c r="F35" s="160"/>
      <c r="G35" s="160"/>
      <c r="H35" s="14"/>
      <c r="I35" s="19" t="s">
        <v>78</v>
      </c>
      <c r="J35" s="16"/>
      <c r="K35" s="104"/>
      <c r="L35" s="104"/>
      <c r="M35" s="104"/>
      <c r="N35" s="104"/>
      <c r="O35" s="104"/>
      <c r="P35" s="104"/>
      <c r="Q35" s="104"/>
      <c r="R35" s="104"/>
      <c r="S35" s="104">
        <f>(0.08*$G$34/$G$6)</f>
        <v>4.2307495728453838E-3</v>
      </c>
      <c r="T35" s="104">
        <f>(0.01*$G$34/$G$6)</f>
        <v>5.2884369660567297E-4</v>
      </c>
      <c r="U35" s="104">
        <f>(0.06*$G$34/$G$6)</f>
        <v>3.173062179634038E-3</v>
      </c>
      <c r="V35" s="104"/>
      <c r="W35" s="104">
        <f>(0.04*$G$34/$G$6)</f>
        <v>2.1153747864226919E-3</v>
      </c>
      <c r="X35" s="104">
        <v>0</v>
      </c>
      <c r="Y35" s="104"/>
      <c r="Z35" s="104"/>
      <c r="AA35" s="104"/>
      <c r="AB35" s="104"/>
      <c r="AC35" s="104"/>
      <c r="AD35" s="104"/>
      <c r="AE35" s="104">
        <f>(0.03*$G$34/$G$6)</f>
        <v>1.586531089817019E-3</v>
      </c>
      <c r="AF35" s="104"/>
      <c r="AG35" s="104">
        <f>(0.01*$G$34/$G$6)</f>
        <v>5.2884369660567297E-4</v>
      </c>
      <c r="AH35" s="104">
        <f>(0.02*$G$34/$G$6)</f>
        <v>1.0576873932113459E-3</v>
      </c>
      <c r="AI35" s="104">
        <f>(0.1*$G$34/$G$6)</f>
        <v>5.2884369660567308E-3</v>
      </c>
      <c r="AJ35" s="104"/>
      <c r="AK35" s="104"/>
      <c r="AL35" s="104"/>
      <c r="AM35" s="104"/>
      <c r="AN35" s="123"/>
      <c r="AO35" s="123"/>
      <c r="AP35" s="123"/>
      <c r="AQ35" s="123"/>
      <c r="AR35" s="123"/>
      <c r="AS35" s="123"/>
      <c r="AT35" s="123"/>
      <c r="AU35" s="87"/>
      <c r="AV35" s="128">
        <f>SUM(K34:AU34)-SUM(K35:AU35)</f>
        <v>3.4374840279368747E-2</v>
      </c>
    </row>
    <row r="36" spans="1:48">
      <c r="A36" s="178"/>
      <c r="B36" s="155" t="s">
        <v>83</v>
      </c>
      <c r="C36" s="157" t="s">
        <v>5</v>
      </c>
      <c r="D36" s="12"/>
      <c r="E36" s="13"/>
      <c r="F36" s="159" t="s">
        <v>76</v>
      </c>
      <c r="G36" s="159">
        <v>32875.904289968559</v>
      </c>
      <c r="H36" s="14">
        <f>G36/G6</f>
        <v>3.4091593113690269E-2</v>
      </c>
      <c r="I36" s="17" t="s">
        <v>77</v>
      </c>
      <c r="J36" s="18"/>
      <c r="K36" s="106"/>
      <c r="L36" s="106"/>
      <c r="M36" s="106"/>
      <c r="N36" s="106"/>
      <c r="O36" s="106">
        <v>2.840966092807522E-3</v>
      </c>
      <c r="P36" s="106">
        <v>2.840966092807522E-3</v>
      </c>
      <c r="Q36" s="106"/>
      <c r="R36" s="106"/>
      <c r="S36" s="106"/>
      <c r="T36" s="106">
        <v>2.840966092807522E-3</v>
      </c>
      <c r="U36" s="106"/>
      <c r="V36" s="106"/>
      <c r="W36" s="106"/>
      <c r="X36" s="106"/>
      <c r="Y36" s="106"/>
      <c r="Z36" s="106"/>
      <c r="AA36" s="106"/>
      <c r="AB36" s="106"/>
      <c r="AC36" s="106">
        <v>2.840966092807522E-3</v>
      </c>
      <c r="AD36" s="106"/>
      <c r="AE36" s="106"/>
      <c r="AF36" s="106">
        <v>2.840966092807522E-3</v>
      </c>
      <c r="AG36" s="106"/>
      <c r="AH36" s="106"/>
      <c r="AI36" s="106">
        <v>2.840966092807522E-3</v>
      </c>
      <c r="AJ36" s="106">
        <v>1.1000000000000001E-3</v>
      </c>
      <c r="AK36" s="106">
        <v>1.1000000000000001E-3</v>
      </c>
      <c r="AL36" s="106">
        <v>1.1000000000000001E-3</v>
      </c>
      <c r="AM36" s="106"/>
      <c r="AN36" s="124"/>
      <c r="AO36" s="124"/>
      <c r="AP36" s="124">
        <v>1.0999999999999999E-2</v>
      </c>
      <c r="AQ36" s="124">
        <v>2.5000000000000001E-3</v>
      </c>
      <c r="AR36" s="124"/>
      <c r="AS36" s="106">
        <f>H36-SUM(J36:AR36)</f>
        <v>2.4579655684513202E-4</v>
      </c>
      <c r="AT36" s="124"/>
      <c r="AU36" s="87"/>
      <c r="AV36" s="128"/>
    </row>
    <row r="37" spans="1:48">
      <c r="A37" s="178"/>
      <c r="B37" s="156"/>
      <c r="C37" s="158"/>
      <c r="D37" s="12"/>
      <c r="E37" s="13"/>
      <c r="F37" s="160"/>
      <c r="G37" s="160"/>
      <c r="H37" s="14"/>
      <c r="I37" s="19" t="s">
        <v>78</v>
      </c>
      <c r="J37" s="16"/>
      <c r="K37" s="104"/>
      <c r="L37" s="104"/>
      <c r="M37" s="104"/>
      <c r="N37" s="104"/>
      <c r="O37" s="104">
        <f>P36</f>
        <v>2.840966092807522E-3</v>
      </c>
      <c r="P37" s="104">
        <f>Q36</f>
        <v>0</v>
      </c>
      <c r="Q37" s="104"/>
      <c r="R37" s="104"/>
      <c r="S37" s="104"/>
      <c r="T37" s="104">
        <v>2.840966092807522E-3</v>
      </c>
      <c r="U37" s="104"/>
      <c r="V37" s="104"/>
      <c r="W37" s="104"/>
      <c r="X37" s="104"/>
      <c r="Y37" s="104"/>
      <c r="Z37" s="104"/>
      <c r="AA37" s="104"/>
      <c r="AB37" s="104"/>
      <c r="AC37" s="104">
        <f>AC36</f>
        <v>2.840966092807522E-3</v>
      </c>
      <c r="AD37" s="104"/>
      <c r="AE37" s="104"/>
      <c r="AF37" s="104">
        <f>AF36</f>
        <v>2.840966092807522E-3</v>
      </c>
      <c r="AG37" s="104"/>
      <c r="AH37" s="104"/>
      <c r="AI37" s="104">
        <f>AI36</f>
        <v>2.840966092807522E-3</v>
      </c>
      <c r="AJ37" s="104"/>
      <c r="AK37" s="104"/>
      <c r="AL37" s="104"/>
      <c r="AM37" s="104"/>
      <c r="AN37" s="123"/>
      <c r="AO37" s="123"/>
      <c r="AP37" s="123"/>
      <c r="AQ37" s="123"/>
      <c r="AR37" s="123"/>
      <c r="AS37" s="123"/>
      <c r="AT37" s="123"/>
      <c r="AU37" s="87"/>
      <c r="AV37" s="128">
        <f>SUM(K36:AU36)-SUM(K37:AU37)</f>
        <v>1.988676264965266E-2</v>
      </c>
    </row>
    <row r="38" spans="1:48">
      <c r="A38" s="178"/>
      <c r="B38" s="155" t="s">
        <v>84</v>
      </c>
      <c r="C38" s="157" t="s">
        <v>85</v>
      </c>
      <c r="D38" s="12"/>
      <c r="E38" s="13"/>
      <c r="F38" s="159" t="s">
        <v>76</v>
      </c>
      <c r="G38" s="159">
        <f>[83]SD_SMCH!$D$81</f>
        <v>14688.880438</v>
      </c>
      <c r="H38" s="14">
        <f>G38/G6</f>
        <v>1.523204748289585E-2</v>
      </c>
      <c r="I38" s="17" t="s">
        <v>77</v>
      </c>
      <c r="J38" s="18"/>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f>((2361/$G$38)*0.3)*$G$38/$G$6</f>
        <v>7.3449159571238999E-4</v>
      </c>
      <c r="AK38" s="106">
        <f>((2361/$G$38)*0.3)*$G$38/$G$6</f>
        <v>7.3449159571238999E-4</v>
      </c>
      <c r="AL38" s="106">
        <f>((2361/$G$38)*0.3)*$G$38/$G$6</f>
        <v>7.3449159571238999E-4</v>
      </c>
      <c r="AM38" s="106">
        <f>((8408/$G$38)*0.11)*$G$38/$G$6</f>
        <v>9.5908031489831333E-4</v>
      </c>
      <c r="AN38" s="106">
        <f>((8408/$G$38)*0.11)*$G$38/$G$6</f>
        <v>9.5908031489831333E-4</v>
      </c>
      <c r="AO38" s="106">
        <f>((8408/$G$38)*0.13)*$G$38/$G$6</f>
        <v>1.1334585539707338E-3</v>
      </c>
      <c r="AP38" s="106">
        <v>3.0000000000000001E-3</v>
      </c>
      <c r="AQ38" s="106">
        <v>3.0000000000000001E-3</v>
      </c>
      <c r="AR38" s="106">
        <f>((3932.2/$G$38)*0.4)*$G$38/$G$6</f>
        <v>1.631042130543702E-3</v>
      </c>
      <c r="AS38" s="106">
        <v>2E-3</v>
      </c>
      <c r="AT38" s="106">
        <f>H38-SUM(AJ38:AS38)</f>
        <v>3.4591138144761738E-4</v>
      </c>
      <c r="AU38" s="106"/>
      <c r="AV38" s="128"/>
    </row>
    <row r="39" spans="1:48">
      <c r="A39" s="179"/>
      <c r="B39" s="183"/>
      <c r="C39" s="184"/>
      <c r="D39" s="20"/>
      <c r="E39" s="21"/>
      <c r="F39" s="185"/>
      <c r="G39" s="185"/>
      <c r="H39" s="22"/>
      <c r="I39" s="23" t="s">
        <v>78</v>
      </c>
      <c r="J39" s="24"/>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25"/>
      <c r="AO39" s="125"/>
      <c r="AP39" s="125"/>
      <c r="AQ39" s="125"/>
      <c r="AR39" s="125"/>
      <c r="AS39" s="125"/>
      <c r="AT39" s="125"/>
      <c r="AU39" s="88"/>
      <c r="AV39" s="128">
        <f>SUM(K38:AU38)-SUM(K39:AU39)</f>
        <v>1.523204748289585E-2</v>
      </c>
    </row>
    <row r="40" spans="1:48">
      <c r="A40" s="186" t="s">
        <v>86</v>
      </c>
      <c r="B40" s="187" t="s">
        <v>78</v>
      </c>
      <c r="C40" s="188" t="s">
        <v>80</v>
      </c>
      <c r="D40" s="25"/>
      <c r="E40" s="26"/>
      <c r="F40" s="189" t="s">
        <v>76</v>
      </c>
      <c r="G40" s="189">
        <v>33750.775000000009</v>
      </c>
      <c r="H40" s="27">
        <f>G40/G6</f>
        <v>3.4998814889566354E-2</v>
      </c>
      <c r="I40" s="28" t="s">
        <v>77</v>
      </c>
      <c r="J40" s="30"/>
      <c r="K40" s="110">
        <v>0</v>
      </c>
      <c r="L40" s="110">
        <v>0</v>
      </c>
      <c r="M40" s="110">
        <v>0</v>
      </c>
      <c r="N40" s="110">
        <v>3.4998814889566351E-4</v>
      </c>
      <c r="O40" s="110">
        <v>3.8498696378522984E-3</v>
      </c>
      <c r="P40" s="110">
        <v>1.399952595582654E-3</v>
      </c>
      <c r="Q40" s="110">
        <v>2.0999288933739807E-3</v>
      </c>
      <c r="R40" s="110">
        <v>1.0149656317974241E-2</v>
      </c>
      <c r="S40" s="110">
        <v>4.8998340845392901E-3</v>
      </c>
      <c r="T40" s="110">
        <v>1.399952595582654E-3</v>
      </c>
      <c r="U40" s="110"/>
      <c r="V40" s="114"/>
      <c r="W40" s="114"/>
      <c r="X40" s="114"/>
      <c r="Y40" s="110">
        <v>0</v>
      </c>
      <c r="Z40" s="110">
        <v>3.4998814889566351E-4</v>
      </c>
      <c r="AA40" s="110">
        <v>1.399952595582654E-3</v>
      </c>
      <c r="AB40" s="110">
        <v>1.399952595582654E-3</v>
      </c>
      <c r="AC40" s="110">
        <v>1.7499407444783177E-3</v>
      </c>
      <c r="AD40" s="110"/>
      <c r="AE40" s="110"/>
      <c r="AF40" s="110"/>
      <c r="AG40" s="114"/>
      <c r="AH40" s="114">
        <v>3.4998814889566351E-4</v>
      </c>
      <c r="AI40" s="114">
        <v>2.7999051911653081E-3</v>
      </c>
      <c r="AJ40" s="114"/>
      <c r="AK40" s="114">
        <v>1E-4</v>
      </c>
      <c r="AL40" s="114">
        <v>1E-4</v>
      </c>
      <c r="AM40" s="114">
        <v>5.9999999999999995E-4</v>
      </c>
      <c r="AN40" s="127"/>
      <c r="AO40" s="127">
        <v>1.5E-3</v>
      </c>
      <c r="AP40" s="127"/>
      <c r="AQ40" s="106">
        <f>H40-SUM(J40:AP40)</f>
        <v>4.9990519116529381E-4</v>
      </c>
      <c r="AR40" s="127"/>
      <c r="AS40" s="127"/>
      <c r="AT40" s="127"/>
      <c r="AU40" s="90"/>
      <c r="AV40" s="128"/>
    </row>
    <row r="41" spans="1:48">
      <c r="A41" s="178"/>
      <c r="B41" s="156"/>
      <c r="C41" s="158"/>
      <c r="D41" s="12"/>
      <c r="E41" s="13"/>
      <c r="F41" s="160"/>
      <c r="G41" s="160"/>
      <c r="H41" s="14"/>
      <c r="I41" s="19" t="s">
        <v>78</v>
      </c>
      <c r="J41" s="16"/>
      <c r="K41" s="104">
        <v>0</v>
      </c>
      <c r="L41" s="104">
        <v>0</v>
      </c>
      <c r="M41" s="104">
        <v>0</v>
      </c>
      <c r="N41" s="103">
        <f>(0.01*$G$40/$G$6)</f>
        <v>3.4998814889566351E-4</v>
      </c>
      <c r="O41" s="103">
        <f>(0.11*$G$40/$G$6)</f>
        <v>3.8498696378522984E-3</v>
      </c>
      <c r="P41" s="103">
        <f>(0.04*$G$40/$G$6)</f>
        <v>1.399952595582654E-3</v>
      </c>
      <c r="Q41" s="103">
        <f>(0.06*$G$40/$G$6)</f>
        <v>2.0999288933739807E-3</v>
      </c>
      <c r="R41" s="103">
        <f>(0.29*$G$40/$G$6)</f>
        <v>1.0149656317974241E-2</v>
      </c>
      <c r="S41" s="103">
        <f>(0.14*$G$40/$G$6)</f>
        <v>4.8998340845392901E-3</v>
      </c>
      <c r="T41" s="103">
        <f>(0.04*$G$40/$G$6)</f>
        <v>1.399952595582654E-3</v>
      </c>
      <c r="U41" s="104"/>
      <c r="V41" s="104"/>
      <c r="W41" s="104"/>
      <c r="X41" s="104"/>
      <c r="Y41" s="104">
        <v>0</v>
      </c>
      <c r="Z41" s="103">
        <f>(0.01*$G$40/$G$6)</f>
        <v>3.4998814889566351E-4</v>
      </c>
      <c r="AA41" s="103">
        <f>(0.04*$G$40/$G$6)</f>
        <v>1.399952595582654E-3</v>
      </c>
      <c r="AB41" s="103">
        <f>(0.04*$G$40/$G$6)</f>
        <v>1.399952595582654E-3</v>
      </c>
      <c r="AC41" s="103">
        <f>(0.05*$G$40/$G$6)</f>
        <v>1.7499407444783177E-3</v>
      </c>
      <c r="AD41" s="104"/>
      <c r="AE41" s="104"/>
      <c r="AF41" s="104"/>
      <c r="AG41" s="104"/>
      <c r="AH41" s="103">
        <f>(0.01*$G$40/$G$6)</f>
        <v>3.4998814889566351E-4</v>
      </c>
      <c r="AI41" s="103">
        <f>(0.08*$G$40/$G$6)</f>
        <v>2.7999051911653081E-3</v>
      </c>
      <c r="AJ41" s="104"/>
      <c r="AK41" s="104"/>
      <c r="AL41" s="104"/>
      <c r="AM41" s="104"/>
      <c r="AN41" s="123"/>
      <c r="AO41" s="123"/>
      <c r="AP41" s="123"/>
      <c r="AQ41" s="123"/>
      <c r="AR41" s="123"/>
      <c r="AS41" s="123"/>
      <c r="AT41" s="123"/>
      <c r="AU41" s="87"/>
      <c r="AV41" s="128">
        <f>SUM(K40:AU40)-SUM(K41:AU41)</f>
        <v>2.7999051911653042E-3</v>
      </c>
    </row>
    <row r="42" spans="1:48">
      <c r="A42" s="178"/>
      <c r="B42" s="155" t="s">
        <v>81</v>
      </c>
      <c r="C42" s="157" t="s">
        <v>82</v>
      </c>
      <c r="D42" s="12"/>
      <c r="E42" s="13"/>
      <c r="F42" s="159" t="s">
        <v>76</v>
      </c>
      <c r="G42" s="159">
        <v>49022.24439</v>
      </c>
      <c r="H42" s="14">
        <f>G42/G6</f>
        <v>5.0834994363142538E-2</v>
      </c>
      <c r="I42" s="17" t="s">
        <v>77</v>
      </c>
      <c r="J42" s="18"/>
      <c r="K42" s="106"/>
      <c r="L42" s="106"/>
      <c r="M42" s="106"/>
      <c r="N42" s="106"/>
      <c r="O42" s="106"/>
      <c r="P42" s="106"/>
      <c r="Q42" s="106"/>
      <c r="R42" s="106"/>
      <c r="S42" s="106"/>
      <c r="T42" s="106">
        <v>3.5584496054199776E-3</v>
      </c>
      <c r="U42" s="106">
        <v>1.0166998872628509E-3</v>
      </c>
      <c r="V42" s="106"/>
      <c r="W42" s="106">
        <v>0</v>
      </c>
      <c r="X42" s="106">
        <v>5.0834994363142545E-4</v>
      </c>
      <c r="Y42" s="106"/>
      <c r="Z42" s="106"/>
      <c r="AA42" s="106"/>
      <c r="AB42" s="106"/>
      <c r="AC42" s="106"/>
      <c r="AD42" s="106">
        <v>1.0166998872628509E-3</v>
      </c>
      <c r="AE42" s="106">
        <v>3.050099661788552E-3</v>
      </c>
      <c r="AF42" s="106">
        <v>1.525049830894276E-3</v>
      </c>
      <c r="AG42" s="106">
        <v>1.525049830894276E-3</v>
      </c>
      <c r="AH42" s="106"/>
      <c r="AI42" s="106">
        <v>2.0333997745257018E-3</v>
      </c>
      <c r="AJ42" s="106"/>
      <c r="AK42" s="106">
        <v>2E-3</v>
      </c>
      <c r="AL42" s="106">
        <v>2.5000000000000001E-3</v>
      </c>
      <c r="AM42" s="106">
        <v>1.5E-3</v>
      </c>
      <c r="AN42" s="124">
        <v>1.5E-3</v>
      </c>
      <c r="AO42" s="124">
        <v>1.4999999999999999E-2</v>
      </c>
      <c r="AP42" s="124">
        <v>0.01</v>
      </c>
      <c r="AQ42" s="124">
        <v>2E-3</v>
      </c>
      <c r="AR42" s="124">
        <v>1.5E-3</v>
      </c>
      <c r="AS42" s="106">
        <f>H42-SUM(J42:AR42)</f>
        <v>6.0119594146262195E-4</v>
      </c>
      <c r="AT42" s="124"/>
      <c r="AU42" s="87"/>
      <c r="AV42" s="128"/>
    </row>
    <row r="43" spans="1:48">
      <c r="A43" s="178"/>
      <c r="B43" s="156"/>
      <c r="C43" s="158"/>
      <c r="D43" s="12"/>
      <c r="E43" s="13"/>
      <c r="F43" s="160"/>
      <c r="G43" s="160"/>
      <c r="H43" s="14"/>
      <c r="I43" s="19" t="s">
        <v>78</v>
      </c>
      <c r="J43" s="16"/>
      <c r="K43" s="104"/>
      <c r="L43" s="104"/>
      <c r="M43" s="104"/>
      <c r="N43" s="104"/>
      <c r="O43" s="104"/>
      <c r="P43" s="104"/>
      <c r="Q43" s="104"/>
      <c r="R43" s="104"/>
      <c r="S43" s="104"/>
      <c r="T43" s="104">
        <f>(0.07*$G$42/$G$6)</f>
        <v>3.5584496054199776E-3</v>
      </c>
      <c r="U43" s="104">
        <f>(0.02*$G$42/$G$6)</f>
        <v>1.0166998872628509E-3</v>
      </c>
      <c r="V43" s="104"/>
      <c r="W43" s="104">
        <v>0</v>
      </c>
      <c r="X43" s="104">
        <f>(0.01*$G$42/$G$6)</f>
        <v>5.0834994363142545E-4</v>
      </c>
      <c r="Y43" s="104"/>
      <c r="Z43" s="104"/>
      <c r="AA43" s="104"/>
      <c r="AB43" s="104"/>
      <c r="AC43" s="104"/>
      <c r="AD43" s="104">
        <f>(0.02*$G$42/$G$6)</f>
        <v>1.0166998872628509E-3</v>
      </c>
      <c r="AE43" s="104">
        <f>(0.06*$G$42/$G$6)</f>
        <v>3.050099661788552E-3</v>
      </c>
      <c r="AF43" s="104">
        <f>(0.03*$G$42/$G$6)</f>
        <v>1.525049830894276E-3</v>
      </c>
      <c r="AG43" s="104">
        <f>(0.03*$G$42/$G$6)</f>
        <v>1.525049830894276E-3</v>
      </c>
      <c r="AH43" s="104"/>
      <c r="AI43" s="104">
        <f>(0.04*$G$42/$G$6)</f>
        <v>2.0333997745257018E-3</v>
      </c>
      <c r="AJ43" s="104"/>
      <c r="AK43" s="104"/>
      <c r="AL43" s="104"/>
      <c r="AM43" s="104"/>
      <c r="AN43" s="123"/>
      <c r="AO43" s="123"/>
      <c r="AP43" s="123"/>
      <c r="AQ43" s="123"/>
      <c r="AR43" s="123"/>
      <c r="AS43" s="123"/>
      <c r="AT43" s="123"/>
      <c r="AU43" s="87"/>
      <c r="AV43" s="128">
        <f>SUM(K42:AU42)-SUM(K43:AU43)</f>
        <v>3.6601195941462626E-2</v>
      </c>
    </row>
    <row r="44" spans="1:48">
      <c r="A44" s="178"/>
      <c r="B44" s="155" t="s">
        <v>83</v>
      </c>
      <c r="C44" s="157" t="s">
        <v>5</v>
      </c>
      <c r="D44" s="12"/>
      <c r="E44" s="13"/>
      <c r="F44" s="159" t="s">
        <v>76</v>
      </c>
      <c r="G44" s="159">
        <v>32051.282500832145</v>
      </c>
      <c r="H44" s="14">
        <f>G44/G6</f>
        <v>3.3236478368861788E-2</v>
      </c>
      <c r="I44" s="17" t="s">
        <v>77</v>
      </c>
      <c r="J44" s="18"/>
      <c r="K44" s="106"/>
      <c r="L44" s="106"/>
      <c r="M44" s="106"/>
      <c r="N44" s="106"/>
      <c r="O44" s="106">
        <v>2.7697065307384821E-3</v>
      </c>
      <c r="P44" s="106">
        <v>2.7697065307384821E-3</v>
      </c>
      <c r="Q44" s="106"/>
      <c r="R44" s="106"/>
      <c r="S44" s="106"/>
      <c r="T44" s="106">
        <v>2.7697065307384821E-3</v>
      </c>
      <c r="U44" s="106"/>
      <c r="V44" s="106"/>
      <c r="W44" s="106"/>
      <c r="X44" s="106"/>
      <c r="Y44" s="106"/>
      <c r="Z44" s="106"/>
      <c r="AA44" s="106"/>
      <c r="AB44" s="106"/>
      <c r="AC44" s="106"/>
      <c r="AD44" s="106"/>
      <c r="AE44" s="106"/>
      <c r="AF44" s="106"/>
      <c r="AG44" s="106">
        <v>2.7697065307384821E-3</v>
      </c>
      <c r="AH44" s="106">
        <v>2.7697065307384821E-3</v>
      </c>
      <c r="AI44" s="106">
        <v>2.7697065307384821E-3</v>
      </c>
      <c r="AJ44" s="106"/>
      <c r="AK44" s="106">
        <v>1E-3</v>
      </c>
      <c r="AL44" s="106">
        <v>1E-3</v>
      </c>
      <c r="AM44" s="106"/>
      <c r="AN44" s="124">
        <v>1E-3</v>
      </c>
      <c r="AO44" s="124"/>
      <c r="AP44" s="124">
        <v>1.2E-2</v>
      </c>
      <c r="AQ44" s="124">
        <v>1E-3</v>
      </c>
      <c r="AR44" s="124"/>
      <c r="AS44" s="106">
        <f>H44-SUM(J44:AR44)</f>
        <v>6.1823918443089376E-4</v>
      </c>
      <c r="AT44" s="124"/>
      <c r="AU44" s="87"/>
      <c r="AV44" s="128"/>
    </row>
    <row r="45" spans="1:48">
      <c r="A45" s="178"/>
      <c r="B45" s="156"/>
      <c r="C45" s="158"/>
      <c r="D45" s="12"/>
      <c r="E45" s="13"/>
      <c r="F45" s="160"/>
      <c r="G45" s="160"/>
      <c r="H45" s="14"/>
      <c r="I45" s="19" t="s">
        <v>78</v>
      </c>
      <c r="J45" s="16"/>
      <c r="K45" s="104"/>
      <c r="L45" s="104"/>
      <c r="M45" s="104"/>
      <c r="N45" s="104"/>
      <c r="O45" s="104">
        <f>P44</f>
        <v>2.7697065307384821E-3</v>
      </c>
      <c r="P45" s="104">
        <f>P44</f>
        <v>2.7697065307384821E-3</v>
      </c>
      <c r="Q45" s="104"/>
      <c r="R45" s="104"/>
      <c r="S45" s="104"/>
      <c r="T45" s="104">
        <v>2.7697065307384821E-3</v>
      </c>
      <c r="U45" s="104"/>
      <c r="V45" s="104"/>
      <c r="W45" s="104"/>
      <c r="X45" s="104"/>
      <c r="Y45" s="104"/>
      <c r="Z45" s="104"/>
      <c r="AA45" s="104"/>
      <c r="AB45" s="104"/>
      <c r="AC45" s="104"/>
      <c r="AD45" s="104"/>
      <c r="AE45" s="104"/>
      <c r="AF45" s="104"/>
      <c r="AG45" s="104">
        <f>AG44</f>
        <v>2.7697065307384821E-3</v>
      </c>
      <c r="AH45" s="104">
        <f>AH44</f>
        <v>2.7697065307384821E-3</v>
      </c>
      <c r="AI45" s="104">
        <f>AI44</f>
        <v>2.7697065307384821E-3</v>
      </c>
      <c r="AJ45" s="104"/>
      <c r="AK45" s="104"/>
      <c r="AL45" s="104"/>
      <c r="AM45" s="104"/>
      <c r="AN45" s="123"/>
      <c r="AO45" s="123"/>
      <c r="AP45" s="123"/>
      <c r="AQ45" s="123"/>
      <c r="AR45" s="123"/>
      <c r="AS45" s="123"/>
      <c r="AT45" s="123"/>
      <c r="AU45" s="87"/>
      <c r="AV45" s="128">
        <f>SUM(K44:AU44)-SUM(K45:AU45)</f>
        <v>1.6618239184430898E-2</v>
      </c>
    </row>
    <row r="46" spans="1:48">
      <c r="A46" s="178"/>
      <c r="B46" s="155" t="s">
        <v>84</v>
      </c>
      <c r="C46" s="157" t="s">
        <v>85</v>
      </c>
      <c r="D46" s="12"/>
      <c r="E46" s="13"/>
      <c r="F46" s="159" t="s">
        <v>76</v>
      </c>
      <c r="G46" s="159">
        <f>[83]SD_SMCH!$D$93</f>
        <v>5955.2195199999996</v>
      </c>
      <c r="H46" s="14">
        <f>G46/G6</f>
        <v>6.1754322858426835E-3</v>
      </c>
      <c r="I46" s="17" t="s">
        <v>77</v>
      </c>
      <c r="J46" s="18"/>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f>((2538.9/$G$46)*0.2)*$G$22/$G$6</f>
        <v>5.400260306804857E-4</v>
      </c>
      <c r="AK46" s="106">
        <f>((2538.9/$G$46)*0.2)*$G$22/$G$6</f>
        <v>5.400260306804857E-4</v>
      </c>
      <c r="AL46" s="106">
        <f>((2538.9/$G$46)*0.2)*$G$22/$G$6</f>
        <v>5.400260306804857E-4</v>
      </c>
      <c r="AM46" s="106">
        <f>((2538.9/$G$46)*0.2)*$G$22/$G$6</f>
        <v>5.400260306804857E-4</v>
      </c>
      <c r="AN46" s="106">
        <f>((2538.9/$G$46)*0.2)*$G$22/$G$6</f>
        <v>5.400260306804857E-4</v>
      </c>
      <c r="AO46" s="106">
        <f>((3420/$G$46)*0.25)*$G$22/$G$6</f>
        <v>9.0929586874594374E-4</v>
      </c>
      <c r="AP46" s="106">
        <f>((3420/$G$46)*0.25)*$G$22/$G$6</f>
        <v>9.0929586874594374E-4</v>
      </c>
      <c r="AQ46" s="106">
        <f>((3420/$G$46)*0.25)*$G$22/$G$6</f>
        <v>9.0929586874594374E-4</v>
      </c>
      <c r="AR46" s="106">
        <f>H46-SUM(AJ46:AQ46)</f>
        <v>7.4741452620242285E-4</v>
      </c>
      <c r="AS46" s="124"/>
      <c r="AT46" s="124"/>
      <c r="AU46" s="87"/>
      <c r="AV46" s="128"/>
    </row>
    <row r="47" spans="1:48">
      <c r="A47" s="179"/>
      <c r="B47" s="183"/>
      <c r="C47" s="184"/>
      <c r="D47" s="20"/>
      <c r="E47" s="21"/>
      <c r="F47" s="185"/>
      <c r="G47" s="185"/>
      <c r="H47" s="22"/>
      <c r="I47" s="23" t="s">
        <v>78</v>
      </c>
      <c r="J47" s="24"/>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25"/>
      <c r="AO47" s="125"/>
      <c r="AP47" s="125"/>
      <c r="AQ47" s="125"/>
      <c r="AR47" s="125"/>
      <c r="AS47" s="125"/>
      <c r="AT47" s="125"/>
      <c r="AU47" s="88"/>
      <c r="AV47" s="128">
        <f>SUM(K46:AU46)-SUM(K47:AU47)</f>
        <v>6.1754322858426835E-3</v>
      </c>
    </row>
    <row r="48" spans="1:48">
      <c r="A48" s="178" t="s">
        <v>87</v>
      </c>
      <c r="B48" s="156" t="s">
        <v>78</v>
      </c>
      <c r="C48" s="158" t="s">
        <v>88</v>
      </c>
      <c r="D48" s="31"/>
      <c r="E48" s="32"/>
      <c r="F48" s="190" t="s">
        <v>76</v>
      </c>
      <c r="G48" s="190">
        <f>'[84]SUMMAY ARC-STR-MEP'!$I$19</f>
        <v>7965.4765110229728</v>
      </c>
      <c r="H48" s="33">
        <f>G48/G6</f>
        <v>8.2600247821415004E-3</v>
      </c>
      <c r="I48" s="17" t="s">
        <v>77</v>
      </c>
      <c r="J48" s="29"/>
      <c r="K48" s="110">
        <f>$G$48/($AX$68*$G$6)</f>
        <v>2.2944513283726389E-4</v>
      </c>
      <c r="L48" s="110">
        <f t="shared" ref="L48:AR48" si="0">$G$48/($AX$68*$G$6)</f>
        <v>2.2944513283726389E-4</v>
      </c>
      <c r="M48" s="110">
        <f t="shared" si="0"/>
        <v>2.2944513283726389E-4</v>
      </c>
      <c r="N48" s="110">
        <f t="shared" si="0"/>
        <v>2.2944513283726389E-4</v>
      </c>
      <c r="O48" s="110">
        <f t="shared" si="0"/>
        <v>2.2944513283726389E-4</v>
      </c>
      <c r="P48" s="110">
        <f t="shared" si="0"/>
        <v>2.2944513283726389E-4</v>
      </c>
      <c r="Q48" s="110">
        <f t="shared" si="0"/>
        <v>2.2944513283726389E-4</v>
      </c>
      <c r="R48" s="110">
        <f t="shared" si="0"/>
        <v>2.2944513283726389E-4</v>
      </c>
      <c r="S48" s="110">
        <f t="shared" si="0"/>
        <v>2.2944513283726389E-4</v>
      </c>
      <c r="T48" s="110">
        <f t="shared" si="0"/>
        <v>2.2944513283726389E-4</v>
      </c>
      <c r="U48" s="110">
        <f t="shared" si="0"/>
        <v>2.2944513283726389E-4</v>
      </c>
      <c r="V48" s="110">
        <f t="shared" si="0"/>
        <v>2.2944513283726389E-4</v>
      </c>
      <c r="W48" s="110">
        <f t="shared" si="0"/>
        <v>2.2944513283726389E-4</v>
      </c>
      <c r="X48" s="110">
        <f t="shared" si="0"/>
        <v>2.2944513283726389E-4</v>
      </c>
      <c r="Y48" s="110">
        <f t="shared" si="0"/>
        <v>2.2944513283726389E-4</v>
      </c>
      <c r="Z48" s="110">
        <f t="shared" si="0"/>
        <v>2.2944513283726389E-4</v>
      </c>
      <c r="AA48" s="110">
        <f t="shared" si="0"/>
        <v>2.2944513283726389E-4</v>
      </c>
      <c r="AB48" s="110">
        <f t="shared" si="0"/>
        <v>2.2944513283726389E-4</v>
      </c>
      <c r="AC48" s="110">
        <f t="shared" si="0"/>
        <v>2.2944513283726389E-4</v>
      </c>
      <c r="AD48" s="110">
        <f t="shared" si="0"/>
        <v>2.2944513283726389E-4</v>
      </c>
      <c r="AE48" s="110">
        <f t="shared" si="0"/>
        <v>2.2944513283726389E-4</v>
      </c>
      <c r="AF48" s="110">
        <f t="shared" si="0"/>
        <v>2.2944513283726389E-4</v>
      </c>
      <c r="AG48" s="110">
        <f t="shared" si="0"/>
        <v>2.2944513283726389E-4</v>
      </c>
      <c r="AH48" s="110">
        <f t="shared" si="0"/>
        <v>2.2944513283726389E-4</v>
      </c>
      <c r="AI48" s="110">
        <f t="shared" si="0"/>
        <v>2.2944513283726389E-4</v>
      </c>
      <c r="AJ48" s="110">
        <f t="shared" si="0"/>
        <v>2.2944513283726389E-4</v>
      </c>
      <c r="AK48" s="110">
        <f t="shared" si="0"/>
        <v>2.2944513283726389E-4</v>
      </c>
      <c r="AL48" s="110">
        <f t="shared" si="0"/>
        <v>2.2944513283726389E-4</v>
      </c>
      <c r="AM48" s="110">
        <f t="shared" si="0"/>
        <v>2.2944513283726389E-4</v>
      </c>
      <c r="AN48" s="110">
        <f t="shared" si="0"/>
        <v>2.2944513283726389E-4</v>
      </c>
      <c r="AO48" s="110">
        <f t="shared" si="0"/>
        <v>2.2944513283726389E-4</v>
      </c>
      <c r="AP48" s="110">
        <f t="shared" si="0"/>
        <v>2.2944513283726389E-4</v>
      </c>
      <c r="AQ48" s="110">
        <f t="shared" si="0"/>
        <v>2.2944513283726389E-4</v>
      </c>
      <c r="AR48" s="110">
        <f t="shared" si="0"/>
        <v>2.2944513283726389E-4</v>
      </c>
      <c r="AS48" s="126"/>
      <c r="AT48" s="126"/>
      <c r="AU48" s="89"/>
      <c r="AV48" s="128"/>
    </row>
    <row r="49" spans="1:48">
      <c r="A49" s="178"/>
      <c r="B49" s="156"/>
      <c r="C49" s="158"/>
      <c r="D49" s="12"/>
      <c r="E49" s="13"/>
      <c r="F49" s="160"/>
      <c r="G49" s="160"/>
      <c r="H49" s="14"/>
      <c r="I49" s="19" t="s">
        <v>78</v>
      </c>
      <c r="J49" s="16"/>
      <c r="K49" s="104">
        <f>K48</f>
        <v>2.2944513283726389E-4</v>
      </c>
      <c r="L49" s="104">
        <f t="shared" ref="L49:AH49" si="1">L48</f>
        <v>2.2944513283726389E-4</v>
      </c>
      <c r="M49" s="104">
        <f t="shared" si="1"/>
        <v>2.2944513283726389E-4</v>
      </c>
      <c r="N49" s="104">
        <f t="shared" si="1"/>
        <v>2.2944513283726389E-4</v>
      </c>
      <c r="O49" s="104">
        <f t="shared" si="1"/>
        <v>2.2944513283726389E-4</v>
      </c>
      <c r="P49" s="104">
        <f t="shared" si="1"/>
        <v>2.2944513283726389E-4</v>
      </c>
      <c r="Q49" s="104">
        <f t="shared" si="1"/>
        <v>2.2944513283726389E-4</v>
      </c>
      <c r="R49" s="104">
        <f t="shared" si="1"/>
        <v>2.2944513283726389E-4</v>
      </c>
      <c r="S49" s="104">
        <f t="shared" si="1"/>
        <v>2.2944513283726389E-4</v>
      </c>
      <c r="T49" s="104">
        <f t="shared" si="1"/>
        <v>2.2944513283726389E-4</v>
      </c>
      <c r="U49" s="104">
        <f t="shared" si="1"/>
        <v>2.2944513283726389E-4</v>
      </c>
      <c r="V49" s="104">
        <f t="shared" si="1"/>
        <v>2.2944513283726389E-4</v>
      </c>
      <c r="W49" s="104">
        <f t="shared" si="1"/>
        <v>2.2944513283726389E-4</v>
      </c>
      <c r="X49" s="104">
        <f t="shared" si="1"/>
        <v>2.2944513283726389E-4</v>
      </c>
      <c r="Y49" s="104">
        <f t="shared" si="1"/>
        <v>2.2944513283726389E-4</v>
      </c>
      <c r="Z49" s="104">
        <f t="shared" si="1"/>
        <v>2.2944513283726389E-4</v>
      </c>
      <c r="AA49" s="104">
        <f t="shared" si="1"/>
        <v>2.2944513283726389E-4</v>
      </c>
      <c r="AB49" s="104">
        <f t="shared" si="1"/>
        <v>2.2944513283726389E-4</v>
      </c>
      <c r="AC49" s="104">
        <f t="shared" si="1"/>
        <v>2.2944513283726389E-4</v>
      </c>
      <c r="AD49" s="104">
        <f t="shared" si="1"/>
        <v>2.2944513283726389E-4</v>
      </c>
      <c r="AE49" s="104">
        <f t="shared" si="1"/>
        <v>2.2944513283726389E-4</v>
      </c>
      <c r="AF49" s="104">
        <f t="shared" si="1"/>
        <v>2.2944513283726389E-4</v>
      </c>
      <c r="AG49" s="104">
        <f t="shared" si="1"/>
        <v>2.2944513283726389E-4</v>
      </c>
      <c r="AH49" s="104">
        <f t="shared" si="1"/>
        <v>2.2944513283726389E-4</v>
      </c>
      <c r="AI49" s="104">
        <f>AI48</f>
        <v>2.2944513283726389E-4</v>
      </c>
      <c r="AJ49" s="104"/>
      <c r="AK49" s="104"/>
      <c r="AL49" s="104"/>
      <c r="AM49" s="104"/>
      <c r="AN49" s="123"/>
      <c r="AO49" s="123"/>
      <c r="AP49" s="123"/>
      <c r="AQ49" s="123"/>
      <c r="AR49" s="123"/>
      <c r="AS49" s="123"/>
      <c r="AT49" s="123"/>
      <c r="AU49" s="87"/>
      <c r="AV49" s="128">
        <f>SUM(K48:AU48)-SUM(K49:AU49)</f>
        <v>2.0650061955353738E-3</v>
      </c>
    </row>
    <row r="50" spans="1:48">
      <c r="A50" s="178"/>
      <c r="B50" s="155" t="s">
        <v>81</v>
      </c>
      <c r="C50" s="157" t="s">
        <v>89</v>
      </c>
      <c r="D50" s="12"/>
      <c r="E50" s="13"/>
      <c r="F50" s="159" t="s">
        <v>76</v>
      </c>
      <c r="G50" s="159">
        <f>'[84]SUMMAY ARC-STR-MEP'!$I$20</f>
        <v>120000</v>
      </c>
      <c r="H50" s="14">
        <f>G50/G6</f>
        <v>0.12443737326766455</v>
      </c>
      <c r="I50" s="17" t="s">
        <v>77</v>
      </c>
      <c r="J50" s="18"/>
      <c r="K50" s="110">
        <f>$G$50/(34*$G$6)</f>
        <v>3.6599227431666046E-3</v>
      </c>
      <c r="L50" s="110">
        <f t="shared" ref="L50:AQ50" si="2">$G$50/(34*$G$6)</f>
        <v>3.6599227431666046E-3</v>
      </c>
      <c r="M50" s="110">
        <f t="shared" si="2"/>
        <v>3.6599227431666046E-3</v>
      </c>
      <c r="N50" s="110">
        <f t="shared" si="2"/>
        <v>3.6599227431666046E-3</v>
      </c>
      <c r="O50" s="110">
        <f t="shared" si="2"/>
        <v>3.6599227431666046E-3</v>
      </c>
      <c r="P50" s="110">
        <f t="shared" si="2"/>
        <v>3.6599227431666046E-3</v>
      </c>
      <c r="Q50" s="110">
        <f t="shared" si="2"/>
        <v>3.6599227431666046E-3</v>
      </c>
      <c r="R50" s="110">
        <f t="shared" si="2"/>
        <v>3.6599227431666046E-3</v>
      </c>
      <c r="S50" s="110">
        <f t="shared" si="2"/>
        <v>3.6599227431666046E-3</v>
      </c>
      <c r="T50" s="110">
        <f t="shared" si="2"/>
        <v>3.6599227431666046E-3</v>
      </c>
      <c r="U50" s="110">
        <f t="shared" si="2"/>
        <v>3.6599227431666046E-3</v>
      </c>
      <c r="V50" s="110">
        <f t="shared" si="2"/>
        <v>3.6599227431666046E-3</v>
      </c>
      <c r="W50" s="110">
        <f t="shared" si="2"/>
        <v>3.6599227431666046E-3</v>
      </c>
      <c r="X50" s="110">
        <f t="shared" si="2"/>
        <v>3.6599227431666046E-3</v>
      </c>
      <c r="Y50" s="110">
        <f t="shared" si="2"/>
        <v>3.6599227431666046E-3</v>
      </c>
      <c r="Z50" s="110">
        <f t="shared" si="2"/>
        <v>3.6599227431666046E-3</v>
      </c>
      <c r="AA50" s="110">
        <f t="shared" si="2"/>
        <v>3.6599227431666046E-3</v>
      </c>
      <c r="AB50" s="110">
        <f t="shared" si="2"/>
        <v>3.6599227431666046E-3</v>
      </c>
      <c r="AC50" s="110">
        <f t="shared" si="2"/>
        <v>3.6599227431666046E-3</v>
      </c>
      <c r="AD50" s="110">
        <f t="shared" si="2"/>
        <v>3.6599227431666046E-3</v>
      </c>
      <c r="AE50" s="110">
        <f t="shared" si="2"/>
        <v>3.6599227431666046E-3</v>
      </c>
      <c r="AF50" s="110">
        <f t="shared" si="2"/>
        <v>3.6599227431666046E-3</v>
      </c>
      <c r="AG50" s="110">
        <f t="shared" si="2"/>
        <v>3.6599227431666046E-3</v>
      </c>
      <c r="AH50" s="110">
        <f t="shared" si="2"/>
        <v>3.6599227431666046E-3</v>
      </c>
      <c r="AI50" s="110">
        <f t="shared" si="2"/>
        <v>3.6599227431666046E-3</v>
      </c>
      <c r="AJ50" s="110">
        <f t="shared" si="2"/>
        <v>3.6599227431666046E-3</v>
      </c>
      <c r="AK50" s="110">
        <f t="shared" si="2"/>
        <v>3.6599227431666046E-3</v>
      </c>
      <c r="AL50" s="110">
        <f t="shared" si="2"/>
        <v>3.6599227431666046E-3</v>
      </c>
      <c r="AM50" s="110">
        <f t="shared" si="2"/>
        <v>3.6599227431666046E-3</v>
      </c>
      <c r="AN50" s="110">
        <f t="shared" si="2"/>
        <v>3.6599227431666046E-3</v>
      </c>
      <c r="AO50" s="110">
        <f t="shared" si="2"/>
        <v>3.6599227431666046E-3</v>
      </c>
      <c r="AP50" s="110">
        <f t="shared" si="2"/>
        <v>3.6599227431666046E-3</v>
      </c>
      <c r="AQ50" s="110">
        <f t="shared" si="2"/>
        <v>3.6599227431666046E-3</v>
      </c>
      <c r="AR50" s="126">
        <f>H50-SUM(K50:AQ50)</f>
        <v>3.6599227431665243E-3</v>
      </c>
      <c r="AS50" s="126"/>
      <c r="AT50" s="126"/>
      <c r="AU50" s="87"/>
      <c r="AV50" s="128"/>
    </row>
    <row r="51" spans="1:48">
      <c r="A51" s="178"/>
      <c r="B51" s="156"/>
      <c r="C51" s="158"/>
      <c r="D51" s="12"/>
      <c r="E51" s="13"/>
      <c r="F51" s="160"/>
      <c r="G51" s="160"/>
      <c r="H51" s="14"/>
      <c r="I51" s="19" t="s">
        <v>78</v>
      </c>
      <c r="J51" s="16"/>
      <c r="K51" s="104">
        <f t="shared" ref="K51:AI51" si="3">K50</f>
        <v>3.6599227431666046E-3</v>
      </c>
      <c r="L51" s="104">
        <f t="shared" si="3"/>
        <v>3.6599227431666046E-3</v>
      </c>
      <c r="M51" s="104">
        <f t="shared" si="3"/>
        <v>3.6599227431666046E-3</v>
      </c>
      <c r="N51" s="104">
        <f t="shared" si="3"/>
        <v>3.6599227431666046E-3</v>
      </c>
      <c r="O51" s="104">
        <f t="shared" si="3"/>
        <v>3.6599227431666046E-3</v>
      </c>
      <c r="P51" s="104">
        <f t="shared" si="3"/>
        <v>3.6599227431666046E-3</v>
      </c>
      <c r="Q51" s="104">
        <f t="shared" si="3"/>
        <v>3.6599227431666046E-3</v>
      </c>
      <c r="R51" s="104">
        <f t="shared" si="3"/>
        <v>3.6599227431666046E-3</v>
      </c>
      <c r="S51" s="104">
        <f t="shared" si="3"/>
        <v>3.6599227431666046E-3</v>
      </c>
      <c r="T51" s="104">
        <f t="shared" si="3"/>
        <v>3.6599227431666046E-3</v>
      </c>
      <c r="U51" s="104">
        <f t="shared" si="3"/>
        <v>3.6599227431666046E-3</v>
      </c>
      <c r="V51" s="104">
        <f t="shared" si="3"/>
        <v>3.6599227431666046E-3</v>
      </c>
      <c r="W51" s="104">
        <f t="shared" si="3"/>
        <v>3.6599227431666046E-3</v>
      </c>
      <c r="X51" s="104">
        <f t="shared" si="3"/>
        <v>3.6599227431666046E-3</v>
      </c>
      <c r="Y51" s="104">
        <f t="shared" si="3"/>
        <v>3.6599227431666046E-3</v>
      </c>
      <c r="Z51" s="104">
        <f t="shared" si="3"/>
        <v>3.6599227431666046E-3</v>
      </c>
      <c r="AA51" s="104">
        <f t="shared" si="3"/>
        <v>3.6599227431666046E-3</v>
      </c>
      <c r="AB51" s="104">
        <f t="shared" si="3"/>
        <v>3.6599227431666046E-3</v>
      </c>
      <c r="AC51" s="104">
        <f t="shared" si="3"/>
        <v>3.6599227431666046E-3</v>
      </c>
      <c r="AD51" s="104">
        <f t="shared" si="3"/>
        <v>3.6599227431666046E-3</v>
      </c>
      <c r="AE51" s="104">
        <f t="shared" si="3"/>
        <v>3.6599227431666046E-3</v>
      </c>
      <c r="AF51" s="104">
        <f t="shared" si="3"/>
        <v>3.6599227431666046E-3</v>
      </c>
      <c r="AG51" s="104">
        <f t="shared" si="3"/>
        <v>3.6599227431666046E-3</v>
      </c>
      <c r="AH51" s="104">
        <f t="shared" si="3"/>
        <v>3.6599227431666046E-3</v>
      </c>
      <c r="AI51" s="104">
        <f t="shared" si="3"/>
        <v>3.6599227431666046E-3</v>
      </c>
      <c r="AJ51" s="104"/>
      <c r="AK51" s="104"/>
      <c r="AL51" s="104"/>
      <c r="AM51" s="104"/>
      <c r="AN51" s="123"/>
      <c r="AO51" s="123"/>
      <c r="AP51" s="123"/>
      <c r="AQ51" s="123"/>
      <c r="AR51" s="123"/>
      <c r="AS51" s="123"/>
      <c r="AT51" s="123"/>
      <c r="AU51" s="87"/>
      <c r="AV51" s="128">
        <f>SUM(K50:AU50)-SUM(K51:AU51)</f>
        <v>3.2939304688499385E-2</v>
      </c>
    </row>
    <row r="52" spans="1:48">
      <c r="A52" s="178"/>
      <c r="B52" s="155" t="s">
        <v>83</v>
      </c>
      <c r="C52" s="157" t="s">
        <v>90</v>
      </c>
      <c r="D52" s="12"/>
      <c r="E52" s="13"/>
      <c r="F52" s="159" t="s">
        <v>76</v>
      </c>
      <c r="G52" s="159">
        <f>'[84]SUMMAY ARC-STR-MEP'!$I$21</f>
        <v>39827.382555114862</v>
      </c>
      <c r="H52" s="14">
        <f>G52/G6</f>
        <v>4.1300123910707497E-2</v>
      </c>
      <c r="I52" s="17" t="s">
        <v>77</v>
      </c>
      <c r="J52" s="18"/>
      <c r="K52" s="110">
        <f>$G$52/(34*$G$6)</f>
        <v>1.2147095267855145E-3</v>
      </c>
      <c r="L52" s="110">
        <f t="shared" ref="L52:AQ52" si="4">$G$52/(34*$G$6)</f>
        <v>1.2147095267855145E-3</v>
      </c>
      <c r="M52" s="110">
        <f t="shared" si="4"/>
        <v>1.2147095267855145E-3</v>
      </c>
      <c r="N52" s="110">
        <f t="shared" si="4"/>
        <v>1.2147095267855145E-3</v>
      </c>
      <c r="O52" s="110">
        <f t="shared" si="4"/>
        <v>1.2147095267855145E-3</v>
      </c>
      <c r="P52" s="110">
        <f t="shared" si="4"/>
        <v>1.2147095267855145E-3</v>
      </c>
      <c r="Q52" s="110">
        <f t="shared" si="4"/>
        <v>1.2147095267855145E-3</v>
      </c>
      <c r="R52" s="110">
        <f t="shared" si="4"/>
        <v>1.2147095267855145E-3</v>
      </c>
      <c r="S52" s="110">
        <f t="shared" si="4"/>
        <v>1.2147095267855145E-3</v>
      </c>
      <c r="T52" s="110">
        <f t="shared" si="4"/>
        <v>1.2147095267855145E-3</v>
      </c>
      <c r="U52" s="110">
        <f t="shared" si="4"/>
        <v>1.2147095267855145E-3</v>
      </c>
      <c r="V52" s="110">
        <f t="shared" si="4"/>
        <v>1.2147095267855145E-3</v>
      </c>
      <c r="W52" s="110">
        <f t="shared" si="4"/>
        <v>1.2147095267855145E-3</v>
      </c>
      <c r="X52" s="110">
        <f t="shared" si="4"/>
        <v>1.2147095267855145E-3</v>
      </c>
      <c r="Y52" s="110">
        <f t="shared" si="4"/>
        <v>1.2147095267855145E-3</v>
      </c>
      <c r="Z52" s="110">
        <f t="shared" si="4"/>
        <v>1.2147095267855145E-3</v>
      </c>
      <c r="AA52" s="110">
        <f t="shared" si="4"/>
        <v>1.2147095267855145E-3</v>
      </c>
      <c r="AB52" s="110">
        <f t="shared" si="4"/>
        <v>1.2147095267855145E-3</v>
      </c>
      <c r="AC52" s="110">
        <f t="shared" si="4"/>
        <v>1.2147095267855145E-3</v>
      </c>
      <c r="AD52" s="110">
        <f t="shared" si="4"/>
        <v>1.2147095267855145E-3</v>
      </c>
      <c r="AE52" s="110">
        <f t="shared" si="4"/>
        <v>1.2147095267855145E-3</v>
      </c>
      <c r="AF52" s="110">
        <f t="shared" si="4"/>
        <v>1.2147095267855145E-3</v>
      </c>
      <c r="AG52" s="110">
        <f t="shared" si="4"/>
        <v>1.2147095267855145E-3</v>
      </c>
      <c r="AH52" s="110">
        <f t="shared" si="4"/>
        <v>1.2147095267855145E-3</v>
      </c>
      <c r="AI52" s="110">
        <f t="shared" si="4"/>
        <v>1.2147095267855145E-3</v>
      </c>
      <c r="AJ52" s="110">
        <f t="shared" si="4"/>
        <v>1.2147095267855145E-3</v>
      </c>
      <c r="AK52" s="110">
        <f t="shared" si="4"/>
        <v>1.2147095267855145E-3</v>
      </c>
      <c r="AL52" s="110">
        <f t="shared" si="4"/>
        <v>1.2147095267855145E-3</v>
      </c>
      <c r="AM52" s="110">
        <f t="shared" si="4"/>
        <v>1.2147095267855145E-3</v>
      </c>
      <c r="AN52" s="110">
        <f t="shared" si="4"/>
        <v>1.2147095267855145E-3</v>
      </c>
      <c r="AO52" s="110">
        <f t="shared" si="4"/>
        <v>1.2147095267855145E-3</v>
      </c>
      <c r="AP52" s="110">
        <f t="shared" si="4"/>
        <v>1.2147095267855145E-3</v>
      </c>
      <c r="AQ52" s="110">
        <f t="shared" si="4"/>
        <v>1.2147095267855145E-3</v>
      </c>
      <c r="AR52" s="126">
        <f>H52-SUM(K52:AQ52)</f>
        <v>1.2147095267855193E-3</v>
      </c>
      <c r="AS52" s="126"/>
      <c r="AT52" s="126"/>
      <c r="AU52" s="87"/>
      <c r="AV52" s="128"/>
    </row>
    <row r="53" spans="1:48">
      <c r="A53" s="179"/>
      <c r="B53" s="183"/>
      <c r="C53" s="184"/>
      <c r="D53" s="20"/>
      <c r="E53" s="21"/>
      <c r="F53" s="185"/>
      <c r="G53" s="185"/>
      <c r="H53" s="22"/>
      <c r="I53" s="23" t="s">
        <v>78</v>
      </c>
      <c r="J53" s="24"/>
      <c r="K53" s="109">
        <f t="shared" ref="K53:AI53" si="5">K52</f>
        <v>1.2147095267855145E-3</v>
      </c>
      <c r="L53" s="109">
        <f t="shared" si="5"/>
        <v>1.2147095267855145E-3</v>
      </c>
      <c r="M53" s="109">
        <f t="shared" si="5"/>
        <v>1.2147095267855145E-3</v>
      </c>
      <c r="N53" s="109">
        <f t="shared" si="5"/>
        <v>1.2147095267855145E-3</v>
      </c>
      <c r="O53" s="109">
        <f t="shared" si="5"/>
        <v>1.2147095267855145E-3</v>
      </c>
      <c r="P53" s="109">
        <f t="shared" si="5"/>
        <v>1.2147095267855145E-3</v>
      </c>
      <c r="Q53" s="109">
        <f t="shared" si="5"/>
        <v>1.2147095267855145E-3</v>
      </c>
      <c r="R53" s="109">
        <f t="shared" si="5"/>
        <v>1.2147095267855145E-3</v>
      </c>
      <c r="S53" s="109">
        <f t="shared" si="5"/>
        <v>1.2147095267855145E-3</v>
      </c>
      <c r="T53" s="109">
        <f t="shared" si="5"/>
        <v>1.2147095267855145E-3</v>
      </c>
      <c r="U53" s="109">
        <f t="shared" si="5"/>
        <v>1.2147095267855145E-3</v>
      </c>
      <c r="V53" s="109">
        <f t="shared" si="5"/>
        <v>1.2147095267855145E-3</v>
      </c>
      <c r="W53" s="109">
        <f t="shared" si="5"/>
        <v>1.2147095267855145E-3</v>
      </c>
      <c r="X53" s="109">
        <f t="shared" si="5"/>
        <v>1.2147095267855145E-3</v>
      </c>
      <c r="Y53" s="109">
        <f t="shared" si="5"/>
        <v>1.2147095267855145E-3</v>
      </c>
      <c r="Z53" s="109">
        <f t="shared" si="5"/>
        <v>1.2147095267855145E-3</v>
      </c>
      <c r="AA53" s="109">
        <f t="shared" si="5"/>
        <v>1.2147095267855145E-3</v>
      </c>
      <c r="AB53" s="109">
        <f t="shared" si="5"/>
        <v>1.2147095267855145E-3</v>
      </c>
      <c r="AC53" s="109">
        <f t="shared" si="5"/>
        <v>1.2147095267855145E-3</v>
      </c>
      <c r="AD53" s="109">
        <f t="shared" si="5"/>
        <v>1.2147095267855145E-3</v>
      </c>
      <c r="AE53" s="109">
        <f t="shared" si="5"/>
        <v>1.2147095267855145E-3</v>
      </c>
      <c r="AF53" s="109">
        <f t="shared" si="5"/>
        <v>1.2147095267855145E-3</v>
      </c>
      <c r="AG53" s="109">
        <f t="shared" si="5"/>
        <v>1.2147095267855145E-3</v>
      </c>
      <c r="AH53" s="109">
        <f t="shared" si="5"/>
        <v>1.2147095267855145E-3</v>
      </c>
      <c r="AI53" s="109">
        <f t="shared" si="5"/>
        <v>1.2147095267855145E-3</v>
      </c>
      <c r="AJ53" s="109"/>
      <c r="AK53" s="109"/>
      <c r="AL53" s="109"/>
      <c r="AM53" s="109"/>
      <c r="AN53" s="125"/>
      <c r="AO53" s="125"/>
      <c r="AP53" s="125"/>
      <c r="AQ53" s="125"/>
      <c r="AR53" s="125"/>
      <c r="AS53" s="125"/>
      <c r="AT53" s="125"/>
      <c r="AU53" s="88"/>
      <c r="AV53" s="128">
        <f>SUM(K52:AU52)-SUM(K53:AU53)</f>
        <v>1.0932385741069622E-2</v>
      </c>
    </row>
    <row r="54" spans="1:48" ht="15">
      <c r="A54" s="191" t="s">
        <v>91</v>
      </c>
      <c r="B54" s="192"/>
      <c r="C54" s="193"/>
      <c r="D54" s="193"/>
      <c r="E54" s="193"/>
      <c r="F54" s="193"/>
      <c r="G54" s="116">
        <f>SUM(G8:G53)</f>
        <v>964340.50373736559</v>
      </c>
      <c r="H54" s="34">
        <f>G54/G6</f>
        <v>0.99999999350578517</v>
      </c>
      <c r="I54" s="35"/>
      <c r="AU54" s="91"/>
    </row>
    <row r="55" spans="1:48">
      <c r="A55" s="194"/>
      <c r="B55" s="195"/>
      <c r="C55" s="196"/>
      <c r="D55" s="196"/>
      <c r="E55" s="196"/>
      <c r="F55" s="200" t="s">
        <v>92</v>
      </c>
      <c r="G55" s="200"/>
      <c r="H55" s="200"/>
      <c r="I55" s="36" t="s">
        <v>77</v>
      </c>
      <c r="J55" s="37">
        <f ca="1">SUMIF($I$8:I53,$I$52,J8:J52)</f>
        <v>0</v>
      </c>
      <c r="K55" s="37">
        <f>SUMIF(I8:I53,I8,K8:K53)</f>
        <v>8.2675833470504338E-3</v>
      </c>
      <c r="L55" s="37">
        <f ca="1">SUMIF($I$8:I53,$I$52,L8:L52)</f>
        <v>1.4287385851750671E-2</v>
      </c>
      <c r="M55" s="37">
        <f>SUMIF($I$8:I53,$I$52,M8:M53)</f>
        <v>2.0647359623981128E-2</v>
      </c>
      <c r="N55" s="37">
        <f ca="1">SUMIF($I$8:M53,$I$52,N8:N52)</f>
        <v>2.4018815992667832E-2</v>
      </c>
      <c r="O55" s="37">
        <f ca="1">SUMIF($I$8:N53,$I$52,O8:O52)</f>
        <v>3.7649945776498141E-2</v>
      </c>
      <c r="P55" s="37">
        <f ca="1">SUMIF($I$8:O53,$I$52,P8:P52)</f>
        <v>4.9613483396084776E-2</v>
      </c>
      <c r="Q55" s="37">
        <f ca="1">SUMIF($I$8:P53,$I$52,Q8:Q52)</f>
        <v>3.4914821826920066E-2</v>
      </c>
      <c r="R55" s="37">
        <f ca="1">SUMIF($I$8:Q53,$I$52,R8:R52)</f>
        <v>3.60896638649418E-2</v>
      </c>
      <c r="S55" s="37">
        <f ca="1">SUMIF($I$8:R53,$I$52,S8:S52)</f>
        <v>2.4569788944795608E-2</v>
      </c>
      <c r="T55" s="37">
        <f ca="1">SUMIF($I$8:S53,$I$52,T8:T52)</f>
        <v>3.2885706191701329E-2</v>
      </c>
      <c r="U55" s="37">
        <f ca="1">SUMIF($I$8:T53,$I$52,U8:U52)</f>
        <v>1.4531009495250758E-2</v>
      </c>
      <c r="V55" s="37">
        <f ca="1">SUMIF($I$8:U53,$I$52,V8:V52)</f>
        <v>5.1040774027893828E-3</v>
      </c>
      <c r="W55" s="37">
        <f ca="1">SUMIF($I$8:V53,$I$52,W8:W52)</f>
        <v>1.5802929600821369E-2</v>
      </c>
      <c r="X55" s="37">
        <f ca="1">SUMIF($I$8:W53,$I$52,X8:X52)</f>
        <v>1.0231240932963591E-2</v>
      </c>
      <c r="Y55" s="37">
        <f ca="1">SUMIF($I$8:X53,$I$52,Y8:Y52)</f>
        <v>1.3422368474062932E-2</v>
      </c>
      <c r="Z55" s="37">
        <f ca="1">SUMIF($I$8:Y53,$I$52,Z8:Z52)</f>
        <v>1.5327283614973168E-2</v>
      </c>
      <c r="AA55" s="37">
        <f ca="1">SUMIF($I$8:Z53,$I$52,AA8:AA52)</f>
        <v>1.9842673817081997E-2</v>
      </c>
      <c r="AB55" s="37">
        <f ca="1">SUMIF($I$8:AA53,$I$52,AB8:AB52)</f>
        <v>1.0798999965971764E-2</v>
      </c>
      <c r="AC55" s="37">
        <f ca="1">SUMIF($I$8:AB53,$I$52,AC8:AC52)</f>
        <v>3.189134090052434E-2</v>
      </c>
      <c r="AD55" s="37">
        <f ca="1">SUMIF($I$8:AC53,$I$52,AD8:AD52)</f>
        <v>8.7044561360819384E-3</v>
      </c>
      <c r="AE55" s="37">
        <f ca="1">SUMIF($I$8:AD53,$I$52,AE8:AE52)</f>
        <v>1.6044152877756405E-2</v>
      </c>
      <c r="AF55" s="37">
        <f ca="1">SUMIF($I$8:AE53,$I$52,AF8:AF52)</f>
        <v>1.4192747210691472E-2</v>
      </c>
      <c r="AG55" s="37">
        <f ca="1">SUMIF($I$8:AF53,$I$52,AG8:AG52)</f>
        <v>1.7583322147664043E-2</v>
      </c>
      <c r="AH55" s="37">
        <f ca="1">SUMIF($I$8:AG53,$I$52,AH8:AH52)</f>
        <v>1.2641535541674234E-2</v>
      </c>
      <c r="AI55" s="37">
        <f ca="1">SUMIF($I$8:AH53,$I$52,AI8:AI52)</f>
        <v>3.3766190508359731E-2</v>
      </c>
      <c r="AJ55" s="37">
        <f ca="1">SUMIF($I$8:AI53,$I$52,AJ8:AJ52)</f>
        <v>1.127859502918226E-2</v>
      </c>
      <c r="AK55" s="37">
        <f ca="1">SUMIF($I$8:AJ53,$I$52,AK8:AK52)</f>
        <v>2.6900224038195919E-2</v>
      </c>
      <c r="AL55" s="37">
        <f ca="1">SUMIF($I$8:AK53,$I$52,AL8:AL52)</f>
        <v>2.5658290468918581E-2</v>
      </c>
      <c r="AM55" s="37">
        <f ca="1">SUMIF($I$8:AL53,$I$52,AM8:AM52)</f>
        <v>3.725902470023279E-2</v>
      </c>
      <c r="AN55" s="37">
        <f ca="1">SUMIF($I$8:AM53,$I$52,AN8:AN52)</f>
        <v>4.8593031468236347E-2</v>
      </c>
      <c r="AO55" s="37">
        <f ca="1">SUMIF($I$8:AN53,$I$52,AO8:AO52)</f>
        <v>6.8236679545374226E-2</v>
      </c>
      <c r="AP55" s="37">
        <f ca="1">SUMIF($I$8:AO53,$I$52,AP8:AP52)</f>
        <v>0.14445510441378506</v>
      </c>
      <c r="AQ55" s="37">
        <f ca="1">SUMIF($I$8:AP53,$I$52,AQ8:AQ52)</f>
        <v>7.4578877026396304E-2</v>
      </c>
      <c r="AR55" s="37">
        <f ca="1">SUMIF($I$8:AQ53,$I$52,AR8:AR52)</f>
        <v>2.892426520178518E-2</v>
      </c>
      <c r="AS55" s="37">
        <f ca="1">SUMIF($I$8:AR53,$I$52,AS8:AS52)</f>
        <v>1.0511584579713493E-2</v>
      </c>
      <c r="AT55" s="37">
        <f ca="1">SUMIF($I$8:AS53,$I$52,AT8:AT52)</f>
        <v>3.4591138144761738E-4</v>
      </c>
      <c r="AU55" s="37"/>
    </row>
    <row r="56" spans="1:48">
      <c r="A56" s="194"/>
      <c r="B56" s="195"/>
      <c r="C56" s="196"/>
      <c r="D56" s="196"/>
      <c r="E56" s="196"/>
      <c r="F56" s="201" t="s">
        <v>93</v>
      </c>
      <c r="G56" s="201"/>
      <c r="H56" s="201"/>
      <c r="I56" s="38" t="s">
        <v>78</v>
      </c>
      <c r="J56" s="39">
        <f>SUMIF($I$8:I53,$I$53,J8:J53)</f>
        <v>0</v>
      </c>
      <c r="K56" s="39">
        <f>SUMIF(I8:I53,I17,K8:K53)</f>
        <v>8.2675833470504338E-3</v>
      </c>
      <c r="L56" s="39">
        <f>SUMIF(I9:I54,I17,L8:L53)</f>
        <v>1.4287385851750671E-2</v>
      </c>
      <c r="M56" s="39">
        <f>SUMIF($I$9:$I$54,$I$17,M8:M53)</f>
        <v>2.0647359623981128E-2</v>
      </c>
      <c r="N56" s="39">
        <f t="shared" ref="N56:AI56" si="6">SUMIF($I$8:$I$53,$I$17,N8:N53)</f>
        <v>2.4018815992667832E-2</v>
      </c>
      <c r="O56" s="39">
        <f t="shared" si="6"/>
        <v>3.7649945776498141E-2</v>
      </c>
      <c r="P56" s="39">
        <f t="shared" si="6"/>
        <v>4.6772517303277257E-2</v>
      </c>
      <c r="Q56" s="39">
        <f t="shared" si="6"/>
        <v>3.4914821826920066E-2</v>
      </c>
      <c r="R56" s="39">
        <f t="shared" si="6"/>
        <v>3.60896638649418E-2</v>
      </c>
      <c r="S56" s="39">
        <f t="shared" si="6"/>
        <v>2.4569788944795608E-2</v>
      </c>
      <c r="T56" s="39">
        <f t="shared" si="6"/>
        <v>3.2885706191701329E-2</v>
      </c>
      <c r="U56" s="39">
        <f t="shared" si="6"/>
        <v>1.4531009495250758E-2</v>
      </c>
      <c r="V56" s="39">
        <f t="shared" si="6"/>
        <v>5.1040774027893828E-3</v>
      </c>
      <c r="W56" s="39">
        <f t="shared" si="6"/>
        <v>1.5802929600821369E-2</v>
      </c>
      <c r="X56" s="39">
        <f t="shared" si="6"/>
        <v>1.0231240932963591E-2</v>
      </c>
      <c r="Y56" s="39">
        <f t="shared" si="6"/>
        <v>1.3422368474062932E-2</v>
      </c>
      <c r="Z56" s="39">
        <f t="shared" si="6"/>
        <v>1.5327283614973168E-2</v>
      </c>
      <c r="AA56" s="39">
        <f t="shared" si="6"/>
        <v>1.9842673817081997E-2</v>
      </c>
      <c r="AB56" s="39">
        <f t="shared" si="6"/>
        <v>1.0798999965971764E-2</v>
      </c>
      <c r="AC56" s="39">
        <f t="shared" si="6"/>
        <v>3.189134090052434E-2</v>
      </c>
      <c r="AD56" s="39">
        <f t="shared" si="6"/>
        <v>8.7044561360819384E-3</v>
      </c>
      <c r="AE56" s="39">
        <f t="shared" si="6"/>
        <v>1.6044152877756405E-2</v>
      </c>
      <c r="AF56" s="39">
        <f t="shared" si="6"/>
        <v>1.4192747210691472E-2</v>
      </c>
      <c r="AG56" s="39">
        <f t="shared" si="6"/>
        <v>1.7583322147664043E-2</v>
      </c>
      <c r="AH56" s="39">
        <f t="shared" si="6"/>
        <v>1.4883469110951569E-2</v>
      </c>
      <c r="AI56" s="39">
        <f t="shared" si="6"/>
        <v>3.3804571464815858E-2</v>
      </c>
      <c r="AJ56" s="39"/>
      <c r="AK56" s="39"/>
      <c r="AL56" s="39"/>
      <c r="AM56" s="39"/>
      <c r="AN56" s="39"/>
      <c r="AO56" s="39"/>
      <c r="AP56" s="39"/>
      <c r="AQ56" s="39"/>
      <c r="AR56" s="39"/>
      <c r="AS56" s="39"/>
      <c r="AT56" s="39"/>
      <c r="AU56" s="93"/>
    </row>
    <row r="57" spans="1:48">
      <c r="A57" s="194"/>
      <c r="B57" s="195"/>
      <c r="C57" s="196"/>
      <c r="D57" s="196"/>
      <c r="E57" s="196"/>
      <c r="F57" s="200" t="s">
        <v>94</v>
      </c>
      <c r="G57" s="200"/>
      <c r="H57" s="200"/>
      <c r="I57" s="36" t="s">
        <v>95</v>
      </c>
      <c r="J57" s="40">
        <f ca="1">J55</f>
        <v>0</v>
      </c>
      <c r="K57" s="40">
        <f ca="1">K55+J57</f>
        <v>8.2675833470504338E-3</v>
      </c>
      <c r="L57" s="40">
        <f t="shared" ref="L57:AK58" ca="1" si="7">L55+K57</f>
        <v>2.2554969198801105E-2</v>
      </c>
      <c r="M57" s="40">
        <f ca="1">M55+L57</f>
        <v>4.3202328822782229E-2</v>
      </c>
      <c r="N57" s="40">
        <f t="shared" ca="1" si="7"/>
        <v>6.7221144815450065E-2</v>
      </c>
      <c r="O57" s="40">
        <f t="shared" ca="1" si="7"/>
        <v>0.10487109059194821</v>
      </c>
      <c r="P57" s="40">
        <f t="shared" ca="1" si="7"/>
        <v>0.154484573988033</v>
      </c>
      <c r="Q57" s="40">
        <f t="shared" ca="1" si="7"/>
        <v>0.18939939581495308</v>
      </c>
      <c r="R57" s="40">
        <f t="shared" ca="1" si="7"/>
        <v>0.22548905967989488</v>
      </c>
      <c r="S57" s="40">
        <f ca="1">S55+R57</f>
        <v>0.25005884862469047</v>
      </c>
      <c r="T57" s="40">
        <f t="shared" ca="1" si="7"/>
        <v>0.2829445548163918</v>
      </c>
      <c r="U57" s="40">
        <f t="shared" ca="1" si="7"/>
        <v>0.29747556431164257</v>
      </c>
      <c r="V57" s="40">
        <f t="shared" ca="1" si="7"/>
        <v>0.30257964171443197</v>
      </c>
      <c r="W57" s="40">
        <f t="shared" ca="1" si="7"/>
        <v>0.31838257131525333</v>
      </c>
      <c r="X57" s="40">
        <f t="shared" ca="1" si="7"/>
        <v>0.3286138122482169</v>
      </c>
      <c r="Y57" s="40">
        <f t="shared" ca="1" si="7"/>
        <v>0.34203618072227981</v>
      </c>
      <c r="Z57" s="40">
        <f t="shared" ca="1" si="7"/>
        <v>0.35736346433725297</v>
      </c>
      <c r="AA57" s="40">
        <f t="shared" ca="1" si="7"/>
        <v>0.37720613815433496</v>
      </c>
      <c r="AB57" s="40">
        <f t="shared" ca="1" si="7"/>
        <v>0.38800513812030674</v>
      </c>
      <c r="AC57" s="40">
        <f t="shared" ca="1" si="7"/>
        <v>0.41989647902083105</v>
      </c>
      <c r="AD57" s="40">
        <f t="shared" ca="1" si="7"/>
        <v>0.428600935156913</v>
      </c>
      <c r="AE57" s="40">
        <f t="shared" ca="1" si="7"/>
        <v>0.4446450880346694</v>
      </c>
      <c r="AF57" s="40">
        <f t="shared" ca="1" si="7"/>
        <v>0.45883783524536087</v>
      </c>
      <c r="AG57" s="40">
        <f t="shared" ca="1" si="7"/>
        <v>0.47642115739302493</v>
      </c>
      <c r="AH57" s="40">
        <f t="shared" ca="1" si="7"/>
        <v>0.48906269293469917</v>
      </c>
      <c r="AI57" s="40">
        <f t="shared" ca="1" si="7"/>
        <v>0.52282888344305889</v>
      </c>
      <c r="AJ57" s="40">
        <f t="shared" ca="1" si="7"/>
        <v>0.53410747847224116</v>
      </c>
      <c r="AK57" s="40">
        <f t="shared" ca="1" si="7"/>
        <v>0.56100770251043708</v>
      </c>
      <c r="AL57" s="40">
        <f ca="1">AL55+AK57</f>
        <v>0.58666599297935562</v>
      </c>
      <c r="AM57" s="40">
        <f ca="1">AM55+AL57</f>
        <v>0.62392501767958841</v>
      </c>
      <c r="AN57" s="40">
        <f t="shared" ref="AN57:AS57" ca="1" si="8">AN55+AM57</f>
        <v>0.67251804914782476</v>
      </c>
      <c r="AO57" s="40">
        <f t="shared" ca="1" si="8"/>
        <v>0.74075472869319903</v>
      </c>
      <c r="AP57" s="40">
        <f t="shared" ca="1" si="8"/>
        <v>0.88520983310698409</v>
      </c>
      <c r="AQ57" s="40">
        <f t="shared" ca="1" si="8"/>
        <v>0.95978871013338041</v>
      </c>
      <c r="AR57" s="40">
        <f t="shared" ca="1" si="8"/>
        <v>0.98871297533516556</v>
      </c>
      <c r="AS57" s="40">
        <f t="shared" ca="1" si="8"/>
        <v>0.99922455991487902</v>
      </c>
      <c r="AT57" s="40"/>
      <c r="AU57" s="94"/>
    </row>
    <row r="58" spans="1:48">
      <c r="A58" s="194"/>
      <c r="B58" s="195"/>
      <c r="C58" s="196"/>
      <c r="D58" s="196"/>
      <c r="E58" s="196"/>
      <c r="F58" s="201" t="s">
        <v>96</v>
      </c>
      <c r="G58" s="201"/>
      <c r="H58" s="201"/>
      <c r="I58" s="38" t="s">
        <v>97</v>
      </c>
      <c r="J58" s="41">
        <f>J56</f>
        <v>0</v>
      </c>
      <c r="K58" s="41">
        <f>K56+J58</f>
        <v>8.2675833470504338E-3</v>
      </c>
      <c r="L58" s="41">
        <f t="shared" si="7"/>
        <v>2.2554969198801105E-2</v>
      </c>
      <c r="M58" s="41">
        <f>M56+L58</f>
        <v>4.3202328822782229E-2</v>
      </c>
      <c r="N58" s="41">
        <f t="shared" si="7"/>
        <v>6.7221144815450065E-2</v>
      </c>
      <c r="O58" s="41">
        <f t="shared" si="7"/>
        <v>0.10487109059194821</v>
      </c>
      <c r="P58" s="41">
        <f t="shared" si="7"/>
        <v>0.15164360789522546</v>
      </c>
      <c r="Q58" s="41">
        <f t="shared" si="7"/>
        <v>0.18655842972214554</v>
      </c>
      <c r="R58" s="41">
        <f>R56+Q58</f>
        <v>0.22264809358708734</v>
      </c>
      <c r="S58" s="41">
        <f>S56+R58</f>
        <v>0.24721788253188295</v>
      </c>
      <c r="T58" s="41">
        <f t="shared" si="7"/>
        <v>0.28010358872358426</v>
      </c>
      <c r="U58" s="41">
        <f t="shared" si="7"/>
        <v>0.29463459821883503</v>
      </c>
      <c r="V58" s="41">
        <f t="shared" si="7"/>
        <v>0.29973867562162443</v>
      </c>
      <c r="W58" s="41">
        <f t="shared" si="7"/>
        <v>0.31554160522244579</v>
      </c>
      <c r="X58" s="41">
        <f t="shared" si="7"/>
        <v>0.32577284615540936</v>
      </c>
      <c r="Y58" s="41">
        <f t="shared" si="7"/>
        <v>0.33919521462947227</v>
      </c>
      <c r="Z58" s="41">
        <f t="shared" si="7"/>
        <v>0.35452249824444543</v>
      </c>
      <c r="AA58" s="41">
        <f t="shared" si="7"/>
        <v>0.37436517206152742</v>
      </c>
      <c r="AB58" s="41">
        <f t="shared" si="7"/>
        <v>0.3851641720274992</v>
      </c>
      <c r="AC58" s="41">
        <f t="shared" si="7"/>
        <v>0.41705551292802356</v>
      </c>
      <c r="AD58" s="41">
        <f t="shared" si="7"/>
        <v>0.42575996906410551</v>
      </c>
      <c r="AE58" s="41">
        <f t="shared" si="7"/>
        <v>0.44180412194186192</v>
      </c>
      <c r="AF58" s="41">
        <f t="shared" si="7"/>
        <v>0.45599686915255339</v>
      </c>
      <c r="AG58" s="41">
        <f t="shared" si="7"/>
        <v>0.47358019130021745</v>
      </c>
      <c r="AH58" s="41">
        <f t="shared" si="7"/>
        <v>0.48846366041116901</v>
      </c>
      <c r="AI58" s="41">
        <f t="shared" si="7"/>
        <v>0.52226823187598481</v>
      </c>
      <c r="AJ58" s="41"/>
      <c r="AK58" s="41"/>
      <c r="AL58" s="41"/>
      <c r="AM58" s="41"/>
      <c r="AN58" s="41"/>
      <c r="AO58" s="41"/>
      <c r="AP58" s="41"/>
      <c r="AQ58" s="41"/>
      <c r="AR58" s="41"/>
      <c r="AS58" s="41"/>
      <c r="AT58" s="41"/>
      <c r="AU58" s="95"/>
    </row>
    <row r="59" spans="1:48">
      <c r="A59" s="194"/>
      <c r="B59" s="195"/>
      <c r="C59" s="196"/>
      <c r="D59" s="196"/>
      <c r="E59" s="196"/>
      <c r="F59" s="202" t="s">
        <v>98</v>
      </c>
      <c r="G59" s="202"/>
      <c r="H59" s="202"/>
      <c r="I59" s="36"/>
      <c r="J59" s="40">
        <f ca="1">J58-J57</f>
        <v>0</v>
      </c>
      <c r="K59" s="40">
        <f t="shared" ref="K59:AH59" ca="1" si="9">K58-K57</f>
        <v>0</v>
      </c>
      <c r="L59" s="40">
        <f t="shared" ca="1" si="9"/>
        <v>0</v>
      </c>
      <c r="M59" s="40">
        <f t="shared" ca="1" si="9"/>
        <v>0</v>
      </c>
      <c r="N59" s="40">
        <f t="shared" ca="1" si="9"/>
        <v>0</v>
      </c>
      <c r="O59" s="40">
        <f t="shared" ca="1" si="9"/>
        <v>0</v>
      </c>
      <c r="P59" s="40">
        <f t="shared" ca="1" si="9"/>
        <v>-2.8409660928075398E-3</v>
      </c>
      <c r="Q59" s="40">
        <f t="shared" ca="1" si="9"/>
        <v>-2.8409660928075398E-3</v>
      </c>
      <c r="R59" s="40">
        <f t="shared" ca="1" si="9"/>
        <v>-2.8409660928075398E-3</v>
      </c>
      <c r="S59" s="40">
        <f t="shared" ca="1" si="9"/>
        <v>-2.840966092807512E-3</v>
      </c>
      <c r="T59" s="40">
        <f t="shared" ca="1" si="9"/>
        <v>-2.8409660928075398E-3</v>
      </c>
      <c r="U59" s="40">
        <f t="shared" ca="1" si="9"/>
        <v>-2.8409660928075398E-3</v>
      </c>
      <c r="V59" s="40">
        <f t="shared" ca="1" si="9"/>
        <v>-2.8409660928075398E-3</v>
      </c>
      <c r="W59" s="40">
        <f t="shared" ca="1" si="9"/>
        <v>-2.8409660928075398E-3</v>
      </c>
      <c r="X59" s="40">
        <f t="shared" ca="1" si="9"/>
        <v>-2.8409660928075398E-3</v>
      </c>
      <c r="Y59" s="40">
        <f t="shared" ca="1" si="9"/>
        <v>-2.8409660928075398E-3</v>
      </c>
      <c r="Z59" s="40">
        <f t="shared" ca="1" si="9"/>
        <v>-2.8409660928075398E-3</v>
      </c>
      <c r="AA59" s="40">
        <f t="shared" ca="1" si="9"/>
        <v>-2.8409660928075398E-3</v>
      </c>
      <c r="AB59" s="40">
        <f t="shared" ca="1" si="9"/>
        <v>-2.8409660928075398E-3</v>
      </c>
      <c r="AC59" s="40">
        <f t="shared" ca="1" si="9"/>
        <v>-2.8409660928074842E-3</v>
      </c>
      <c r="AD59" s="40">
        <f t="shared" ca="1" si="9"/>
        <v>-2.8409660928074842E-3</v>
      </c>
      <c r="AE59" s="40">
        <f t="shared" ca="1" si="9"/>
        <v>-2.8409660928074842E-3</v>
      </c>
      <c r="AF59" s="40">
        <f t="shared" ca="1" si="9"/>
        <v>-2.8409660928074842E-3</v>
      </c>
      <c r="AG59" s="40">
        <f t="shared" ca="1" si="9"/>
        <v>-2.8409660928074842E-3</v>
      </c>
      <c r="AH59" s="40">
        <f t="shared" ca="1" si="9"/>
        <v>-5.9903252353016301E-4</v>
      </c>
      <c r="AI59" s="40">
        <f ca="1">AI58-AI57</f>
        <v>-5.6065156707407748E-4</v>
      </c>
      <c r="AJ59" s="40"/>
      <c r="AK59" s="40"/>
      <c r="AL59" s="40"/>
      <c r="AM59" s="40"/>
      <c r="AN59" s="40"/>
      <c r="AO59" s="40"/>
      <c r="AP59" s="40"/>
      <c r="AQ59" s="40"/>
      <c r="AR59" s="40"/>
      <c r="AS59" s="40"/>
      <c r="AT59" s="40"/>
      <c r="AU59" s="94"/>
    </row>
    <row r="60" spans="1:48" ht="15" thickBot="1">
      <c r="A60" s="197"/>
      <c r="B60" s="198"/>
      <c r="C60" s="199"/>
      <c r="D60" s="199"/>
      <c r="E60" s="199"/>
      <c r="F60" s="203" t="s">
        <v>99</v>
      </c>
      <c r="G60" s="203"/>
      <c r="H60" s="203"/>
      <c r="I60" s="96"/>
      <c r="J60" s="97">
        <f ca="1">ROUNDUP(J59*$AY$65,0)</f>
        <v>0</v>
      </c>
      <c r="K60" s="97">
        <f ca="1">ROUNDUP(K59*$AY$65,0)</f>
        <v>0</v>
      </c>
      <c r="L60" s="97">
        <f t="shared" ref="L60:AI60" ca="1" si="10">ROUNDUP(L59*$AY$65,0)</f>
        <v>0</v>
      </c>
      <c r="M60" s="97">
        <f t="shared" ca="1" si="10"/>
        <v>0</v>
      </c>
      <c r="N60" s="97">
        <f t="shared" ca="1" si="10"/>
        <v>0</v>
      </c>
      <c r="O60" s="97">
        <f t="shared" ca="1" si="10"/>
        <v>0</v>
      </c>
      <c r="P60" s="97">
        <f t="shared" ca="1" si="10"/>
        <v>-1</v>
      </c>
      <c r="Q60" s="97">
        <f t="shared" ca="1" si="10"/>
        <v>-1</v>
      </c>
      <c r="R60" s="97">
        <f t="shared" ca="1" si="10"/>
        <v>-1</v>
      </c>
      <c r="S60" s="97">
        <f t="shared" ca="1" si="10"/>
        <v>-1</v>
      </c>
      <c r="T60" s="97">
        <f t="shared" ca="1" si="10"/>
        <v>-1</v>
      </c>
      <c r="U60" s="97">
        <f t="shared" ca="1" si="10"/>
        <v>-1</v>
      </c>
      <c r="V60" s="97">
        <f t="shared" ca="1" si="10"/>
        <v>-1</v>
      </c>
      <c r="W60" s="97">
        <f t="shared" ca="1" si="10"/>
        <v>-1</v>
      </c>
      <c r="X60" s="97">
        <f t="shared" ca="1" si="10"/>
        <v>-1</v>
      </c>
      <c r="Y60" s="97">
        <f t="shared" ca="1" si="10"/>
        <v>-1</v>
      </c>
      <c r="Z60" s="97">
        <f t="shared" ca="1" si="10"/>
        <v>-1</v>
      </c>
      <c r="AA60" s="97">
        <f t="shared" ca="1" si="10"/>
        <v>-1</v>
      </c>
      <c r="AB60" s="97">
        <f t="shared" ca="1" si="10"/>
        <v>-1</v>
      </c>
      <c r="AC60" s="97">
        <f t="shared" ca="1" si="10"/>
        <v>-1</v>
      </c>
      <c r="AD60" s="97">
        <f t="shared" ca="1" si="10"/>
        <v>-1</v>
      </c>
      <c r="AE60" s="97">
        <f t="shared" ca="1" si="10"/>
        <v>-1</v>
      </c>
      <c r="AF60" s="97">
        <f t="shared" ca="1" si="10"/>
        <v>-1</v>
      </c>
      <c r="AG60" s="97">
        <f t="shared" ca="1" si="10"/>
        <v>-1</v>
      </c>
      <c r="AH60" s="97">
        <f t="shared" ca="1" si="10"/>
        <v>-1</v>
      </c>
      <c r="AI60" s="97">
        <f t="shared" ca="1" si="10"/>
        <v>-1</v>
      </c>
      <c r="AJ60" s="97">
        <f t="shared" ref="AJ60:AT60" si="11">ROUNDUP(AJ59*$AY$65,0)</f>
        <v>0</v>
      </c>
      <c r="AK60" s="97">
        <f t="shared" si="11"/>
        <v>0</v>
      </c>
      <c r="AL60" s="97">
        <f t="shared" si="11"/>
        <v>0</v>
      </c>
      <c r="AM60" s="97">
        <f t="shared" si="11"/>
        <v>0</v>
      </c>
      <c r="AN60" s="97">
        <f t="shared" si="11"/>
        <v>0</v>
      </c>
      <c r="AO60" s="97">
        <f t="shared" si="11"/>
        <v>0</v>
      </c>
      <c r="AP60" s="97">
        <f t="shared" si="11"/>
        <v>0</v>
      </c>
      <c r="AQ60" s="97">
        <f t="shared" si="11"/>
        <v>0</v>
      </c>
      <c r="AR60" s="97">
        <f t="shared" si="11"/>
        <v>0</v>
      </c>
      <c r="AS60" s="97">
        <f t="shared" si="11"/>
        <v>0</v>
      </c>
      <c r="AT60" s="97">
        <f t="shared" si="11"/>
        <v>0</v>
      </c>
      <c r="AU60" s="98"/>
    </row>
    <row r="61" spans="1:48">
      <c r="D61" s="42">
        <v>4</v>
      </c>
      <c r="E61" s="43">
        <v>310.95559225910176</v>
      </c>
    </row>
    <row r="62" spans="1:48">
      <c r="D62" s="44">
        <v>4</v>
      </c>
      <c r="E62" s="45">
        <v>1075.9315922591018</v>
      </c>
    </row>
    <row r="63" spans="1:48">
      <c r="D63" s="44">
        <v>27.8</v>
      </c>
      <c r="E63" s="45">
        <v>3658.2575999999995</v>
      </c>
    </row>
    <row r="64" spans="1:48">
      <c r="D64" s="44">
        <v>70</v>
      </c>
      <c r="E64" s="45">
        <v>3070.4800000000005</v>
      </c>
    </row>
    <row r="65" spans="4:51">
      <c r="D65" s="44">
        <v>13</v>
      </c>
      <c r="E65" s="45">
        <v>349.44</v>
      </c>
      <c r="AW65" s="117">
        <v>44575</v>
      </c>
      <c r="AX65" s="117">
        <v>44834</v>
      </c>
      <c r="AY65" s="119">
        <f>AX65-AW65+1</f>
        <v>260</v>
      </c>
    </row>
    <row r="66" spans="4:51">
      <c r="D66" s="44">
        <v>85</v>
      </c>
      <c r="E66" s="45">
        <v>533.70479999999998</v>
      </c>
    </row>
    <row r="67" spans="4:51">
      <c r="D67" s="44">
        <v>900</v>
      </c>
      <c r="E67" s="45">
        <v>189.7488888888889</v>
      </c>
    </row>
    <row r="68" spans="4:51">
      <c r="D68" s="44">
        <v>85</v>
      </c>
      <c r="E68" s="45">
        <v>98.493749999999991</v>
      </c>
      <c r="J68" s="118">
        <v>44575</v>
      </c>
      <c r="AW68" t="s">
        <v>106</v>
      </c>
      <c r="AX68">
        <v>36</v>
      </c>
    </row>
    <row r="69" spans="4:51">
      <c r="D69" s="44">
        <v>900</v>
      </c>
      <c r="E69" s="45">
        <v>328.22666666666674</v>
      </c>
    </row>
    <row r="70" spans="4:51">
      <c r="D70" s="44">
        <v>13</v>
      </c>
      <c r="E70" s="45">
        <v>195</v>
      </c>
    </row>
    <row r="71" spans="4:51">
      <c r="D71" s="44"/>
      <c r="E71" s="46">
        <v>21566.210161422219</v>
      </c>
    </row>
    <row r="72" spans="4:51">
      <c r="D72" s="44">
        <v>12</v>
      </c>
      <c r="E72" s="45">
        <v>900.06</v>
      </c>
    </row>
    <row r="73" spans="4:51">
      <c r="D73" s="44">
        <v>85</v>
      </c>
      <c r="E73" s="45">
        <v>1351.585</v>
      </c>
    </row>
    <row r="74" spans="4:51">
      <c r="D74" s="44">
        <v>900</v>
      </c>
      <c r="E74" s="45">
        <v>1016.1481891999999</v>
      </c>
    </row>
    <row r="75" spans="4:51">
      <c r="D75" s="44">
        <v>13</v>
      </c>
      <c r="E75" s="45">
        <v>2067.13</v>
      </c>
    </row>
    <row r="76" spans="4:51">
      <c r="D76" s="44">
        <v>85</v>
      </c>
      <c r="E76" s="45">
        <v>11092.5</v>
      </c>
    </row>
    <row r="77" spans="4:51">
      <c r="D77" s="44">
        <v>900</v>
      </c>
      <c r="E77" s="45">
        <v>4786.2869722222222</v>
      </c>
    </row>
    <row r="78" spans="4:51">
      <c r="D78" s="44">
        <v>1.5</v>
      </c>
      <c r="E78" s="45">
        <v>352.5</v>
      </c>
    </row>
    <row r="79" spans="4:51">
      <c r="D79" s="44"/>
      <c r="E79" s="46">
        <v>30878.193622499999</v>
      </c>
    </row>
    <row r="80" spans="4:51">
      <c r="D80" s="44">
        <v>1150</v>
      </c>
      <c r="E80" s="45">
        <v>10651.54725</v>
      </c>
    </row>
    <row r="81" spans="4:5">
      <c r="D81" s="44">
        <v>1150</v>
      </c>
      <c r="E81" s="45">
        <v>10672</v>
      </c>
    </row>
    <row r="82" spans="4:5">
      <c r="D82" s="44">
        <v>1150</v>
      </c>
      <c r="E82" s="45">
        <v>5577.5</v>
      </c>
    </row>
    <row r="83" spans="4:5">
      <c r="D83" s="44">
        <v>1150</v>
      </c>
      <c r="E83" s="45">
        <v>3977.1463724999999</v>
      </c>
    </row>
    <row r="85" spans="4:5">
      <c r="D85" s="47"/>
      <c r="E85" s="48">
        <v>24200</v>
      </c>
    </row>
    <row r="86" spans="4:5">
      <c r="D86" s="49">
        <v>22</v>
      </c>
      <c r="E86" s="50">
        <v>24200</v>
      </c>
    </row>
    <row r="87" spans="4:5">
      <c r="D87" s="49"/>
      <c r="E87" s="48">
        <v>6695</v>
      </c>
    </row>
    <row r="88" spans="4:5">
      <c r="D88" s="49">
        <v>11</v>
      </c>
      <c r="E88" s="50">
        <v>6545</v>
      </c>
    </row>
    <row r="89" spans="4:5">
      <c r="D89" s="49">
        <v>12.5</v>
      </c>
      <c r="E89" s="50">
        <v>150</v>
      </c>
    </row>
    <row r="90" spans="4:5">
      <c r="D90" s="49"/>
      <c r="E90" s="48">
        <v>260</v>
      </c>
    </row>
    <row r="91" spans="4:5">
      <c r="D91" s="49">
        <v>13</v>
      </c>
      <c r="E91" s="50">
        <v>260</v>
      </c>
    </row>
    <row r="92" spans="4:5">
      <c r="D92" s="49"/>
      <c r="E92" s="48">
        <v>23050.5</v>
      </c>
    </row>
    <row r="93" spans="4:5">
      <c r="D93" s="49">
        <v>22</v>
      </c>
      <c r="E93" s="50">
        <v>18590</v>
      </c>
    </row>
    <row r="94" spans="4:5">
      <c r="D94" s="49">
        <v>5.5</v>
      </c>
      <c r="E94" s="50">
        <v>1072.5</v>
      </c>
    </row>
    <row r="95" spans="4:5">
      <c r="D95" s="49">
        <v>7</v>
      </c>
      <c r="E95" s="50">
        <v>3388</v>
      </c>
    </row>
    <row r="96" spans="4:5">
      <c r="D96" s="49"/>
      <c r="E96" s="48">
        <v>5610</v>
      </c>
    </row>
    <row r="97" spans="4:5">
      <c r="D97" s="49">
        <v>620</v>
      </c>
      <c r="E97" s="50">
        <v>620</v>
      </c>
    </row>
    <row r="98" spans="4:5">
      <c r="D98" s="49">
        <v>375</v>
      </c>
      <c r="E98" s="50">
        <v>750</v>
      </c>
    </row>
    <row r="99" spans="4:5">
      <c r="D99" s="49">
        <v>200</v>
      </c>
      <c r="E99" s="50">
        <v>200</v>
      </c>
    </row>
    <row r="100" spans="4:5">
      <c r="D100" s="49">
        <v>200</v>
      </c>
      <c r="E100" s="50">
        <v>400</v>
      </c>
    </row>
    <row r="101" spans="4:5">
      <c r="D101" s="49">
        <v>550</v>
      </c>
      <c r="E101" s="50">
        <v>1100</v>
      </c>
    </row>
    <row r="102" spans="4:5">
      <c r="D102" s="49">
        <v>650</v>
      </c>
      <c r="E102" s="50">
        <v>1950</v>
      </c>
    </row>
    <row r="103" spans="4:5">
      <c r="D103" s="49">
        <v>120</v>
      </c>
      <c r="E103" s="50">
        <v>240</v>
      </c>
    </row>
    <row r="104" spans="4:5">
      <c r="D104" s="49">
        <v>50</v>
      </c>
      <c r="E104" s="50">
        <v>350</v>
      </c>
    </row>
    <row r="105" spans="4:5">
      <c r="D105" s="49"/>
      <c r="E105" s="48">
        <v>1570</v>
      </c>
    </row>
    <row r="106" spans="4:5">
      <c r="D106" s="49">
        <v>225</v>
      </c>
      <c r="E106" s="50">
        <v>675</v>
      </c>
    </row>
    <row r="107" spans="4:5">
      <c r="D107" s="49">
        <v>25</v>
      </c>
      <c r="E107" s="50">
        <v>75</v>
      </c>
    </row>
    <row r="108" spans="4:5">
      <c r="D108" s="49">
        <v>175</v>
      </c>
      <c r="E108" s="50">
        <v>350</v>
      </c>
    </row>
    <row r="109" spans="4:5">
      <c r="D109" s="49">
        <v>175</v>
      </c>
      <c r="E109" s="50">
        <v>350</v>
      </c>
    </row>
    <row r="110" spans="4:5">
      <c r="D110" s="49">
        <v>60</v>
      </c>
      <c r="E110" s="50">
        <v>120</v>
      </c>
    </row>
    <row r="111" spans="4:5">
      <c r="D111" s="49">
        <v>0</v>
      </c>
      <c r="E111" s="51" t="s">
        <v>100</v>
      </c>
    </row>
    <row r="112" spans="4:5">
      <c r="D112" s="52"/>
      <c r="E112" s="53">
        <v>332.77840711500005</v>
      </c>
    </row>
    <row r="114" spans="4:5">
      <c r="D114" s="54"/>
      <c r="E114" s="46">
        <v>8208.0487022222223</v>
      </c>
    </row>
    <row r="115" spans="4:5">
      <c r="D115" s="54">
        <v>27.8</v>
      </c>
      <c r="E115" s="54">
        <v>1501.2</v>
      </c>
    </row>
    <row r="116" spans="4:5">
      <c r="D116" s="54">
        <v>1.5</v>
      </c>
      <c r="E116" s="54">
        <v>540</v>
      </c>
    </row>
    <row r="117" spans="4:5">
      <c r="D117" s="54">
        <v>85</v>
      </c>
      <c r="E117" s="54">
        <v>3671.9999999999995</v>
      </c>
    </row>
    <row r="118" spans="4:5">
      <c r="D118" s="54">
        <v>13</v>
      </c>
      <c r="E118" s="54">
        <v>226.2</v>
      </c>
    </row>
    <row r="119" spans="4:5">
      <c r="D119" s="54">
        <v>900</v>
      </c>
      <c r="E119" s="54">
        <v>2268.6487022222218</v>
      </c>
    </row>
    <row r="120" spans="4:5">
      <c r="D120" s="47">
        <v>30</v>
      </c>
      <c r="E120" s="47">
        <v>157.5</v>
      </c>
    </row>
    <row r="121" spans="4:5">
      <c r="D121" s="54"/>
      <c r="E121" s="46">
        <v>597.53021666666677</v>
      </c>
    </row>
    <row r="122" spans="4:5">
      <c r="D122" s="54">
        <v>4</v>
      </c>
      <c r="E122" s="54">
        <v>8.8000000000000007</v>
      </c>
    </row>
    <row r="123" spans="4:5">
      <c r="D123" s="54">
        <v>85</v>
      </c>
      <c r="E123" s="54">
        <v>280.24755000000005</v>
      </c>
    </row>
    <row r="124" spans="4:5">
      <c r="D124" s="54">
        <v>13</v>
      </c>
      <c r="E124" s="54">
        <v>32.915999999999997</v>
      </c>
    </row>
    <row r="125" spans="4:5">
      <c r="D125" s="54">
        <v>900</v>
      </c>
      <c r="E125" s="54">
        <v>275.56666666666666</v>
      </c>
    </row>
    <row r="126" spans="4:5">
      <c r="D126" s="47">
        <v>18</v>
      </c>
      <c r="E126" s="54">
        <v>1314</v>
      </c>
    </row>
    <row r="127" spans="4:5">
      <c r="D127" s="47">
        <v>90</v>
      </c>
      <c r="E127" s="54">
        <v>6750</v>
      </c>
    </row>
  </sheetData>
  <mergeCells count="111">
    <mergeCell ref="B10:B11"/>
    <mergeCell ref="C10:C11"/>
    <mergeCell ref="F10:F11"/>
    <mergeCell ref="G10:G11"/>
    <mergeCell ref="B12:B13"/>
    <mergeCell ref="C12:C13"/>
    <mergeCell ref="F12:F13"/>
    <mergeCell ref="G12:G13"/>
    <mergeCell ref="A1:AU1"/>
    <mergeCell ref="A3:B4"/>
    <mergeCell ref="C3:C4"/>
    <mergeCell ref="D3:G3"/>
    <mergeCell ref="A6:C7"/>
    <mergeCell ref="A8:A15"/>
    <mergeCell ref="B8:B9"/>
    <mergeCell ref="C8:C9"/>
    <mergeCell ref="F8:F9"/>
    <mergeCell ref="G8:G9"/>
    <mergeCell ref="B14:B15"/>
    <mergeCell ref="C14:C15"/>
    <mergeCell ref="F14:F15"/>
    <mergeCell ref="G14:G15"/>
    <mergeCell ref="A24:A31"/>
    <mergeCell ref="B24:B25"/>
    <mergeCell ref="C24:C25"/>
    <mergeCell ref="F24:F25"/>
    <mergeCell ref="G24:G25"/>
    <mergeCell ref="B26:B27"/>
    <mergeCell ref="A16:A23"/>
    <mergeCell ref="C18:C19"/>
    <mergeCell ref="F18:F19"/>
    <mergeCell ref="G18:G19"/>
    <mergeCell ref="B20:B21"/>
    <mergeCell ref="C20:C21"/>
    <mergeCell ref="F20:F21"/>
    <mergeCell ref="G20:G21"/>
    <mergeCell ref="B16:B17"/>
    <mergeCell ref="C16:C17"/>
    <mergeCell ref="F16:F17"/>
    <mergeCell ref="G16:G17"/>
    <mergeCell ref="B18:B19"/>
    <mergeCell ref="B22:B23"/>
    <mergeCell ref="C22:C23"/>
    <mergeCell ref="F22:F23"/>
    <mergeCell ref="G22:G23"/>
    <mergeCell ref="A32:A39"/>
    <mergeCell ref="B32:B33"/>
    <mergeCell ref="C32:C33"/>
    <mergeCell ref="F32:F33"/>
    <mergeCell ref="G32:G33"/>
    <mergeCell ref="B34:B35"/>
    <mergeCell ref="C26:C27"/>
    <mergeCell ref="F26:F27"/>
    <mergeCell ref="G26:G27"/>
    <mergeCell ref="B28:B29"/>
    <mergeCell ref="C28:C29"/>
    <mergeCell ref="F28:F29"/>
    <mergeCell ref="G28:G29"/>
    <mergeCell ref="C34:C35"/>
    <mergeCell ref="F34:F35"/>
    <mergeCell ref="G34:G35"/>
    <mergeCell ref="B36:B37"/>
    <mergeCell ref="C36:C37"/>
    <mergeCell ref="F36:F37"/>
    <mergeCell ref="G36:G37"/>
    <mergeCell ref="B30:B31"/>
    <mergeCell ref="C30:C31"/>
    <mergeCell ref="F30:F31"/>
    <mergeCell ref="G30:G31"/>
    <mergeCell ref="B38:B39"/>
    <mergeCell ref="C38:C39"/>
    <mergeCell ref="F38:F39"/>
    <mergeCell ref="G38:G39"/>
    <mergeCell ref="B40:B41"/>
    <mergeCell ref="C40:C41"/>
    <mergeCell ref="F40:F41"/>
    <mergeCell ref="G40:G41"/>
    <mergeCell ref="B42:B43"/>
    <mergeCell ref="B46:B47"/>
    <mergeCell ref="C46:C47"/>
    <mergeCell ref="F46:F47"/>
    <mergeCell ref="G46:G47"/>
    <mergeCell ref="A48:A53"/>
    <mergeCell ref="B48:B49"/>
    <mergeCell ref="C48:C49"/>
    <mergeCell ref="F48:F49"/>
    <mergeCell ref="G48:G49"/>
    <mergeCell ref="B50:B51"/>
    <mergeCell ref="A40:A47"/>
    <mergeCell ref="C42:C43"/>
    <mergeCell ref="F42:F43"/>
    <mergeCell ref="G42:G43"/>
    <mergeCell ref="B44:B45"/>
    <mergeCell ref="C44:C45"/>
    <mergeCell ref="F44:F45"/>
    <mergeCell ref="G44:G45"/>
    <mergeCell ref="A54:F54"/>
    <mergeCell ref="A55:E60"/>
    <mergeCell ref="F55:H55"/>
    <mergeCell ref="F56:H56"/>
    <mergeCell ref="F57:H57"/>
    <mergeCell ref="F58:H58"/>
    <mergeCell ref="F59:H59"/>
    <mergeCell ref="F60:H60"/>
    <mergeCell ref="C50:C51"/>
    <mergeCell ref="F50:F51"/>
    <mergeCell ref="G50:G51"/>
    <mergeCell ref="B52:B53"/>
    <mergeCell ref="C52:C53"/>
    <mergeCell ref="F52:F53"/>
    <mergeCell ref="G52:G53"/>
  </mergeCells>
  <pageMargins left="0.45" right="0.45" top="0.5" bottom="0.25" header="0.3" footer="0.3"/>
  <pageSetup paperSize="9" scale="38"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84FF83-E706-4B82-8598-150D14285CBF}">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Cover</vt:lpstr>
      <vt:lpstr>6. Workdone </vt:lpstr>
      <vt:lpstr>6. Workdone-Rev01</vt:lpstr>
      <vt:lpstr>'6. Workdone '!Print_Area</vt:lpstr>
      <vt:lpstr>'6. Workdone-Rev01'!Print_Area</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GONY RIDA</cp:lastModifiedBy>
  <cp:lastPrinted>2026-02-06T07:56:27Z</cp:lastPrinted>
  <dcterms:created xsi:type="dcterms:W3CDTF">2017-09-29T11:53:13Z</dcterms:created>
  <dcterms:modified xsi:type="dcterms:W3CDTF">2026-02-16T02:06:48Z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{2284FF83-E706-4B82-8598-150D14285CBF}</vt:lpwstr>
  </property>
</Properties>
</file>