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8d019dc1a2b7c7c/Documentos/TGS Google Workspace/2023/Asistencia Semanal/"/>
    </mc:Choice>
  </mc:AlternateContent>
  <xr:revisionPtr revIDLastSave="256" documentId="8_{2C4FEA64-4720-451D-9DAC-3A6118E2AF67}" xr6:coauthVersionLast="47" xr6:coauthVersionMax="47" xr10:uidLastSave="{A4602F5F-9E3B-4B38-9266-BB8F6B9D7194}"/>
  <bookViews>
    <workbookView xWindow="-108" yWindow="-108" windowWidth="23256" windowHeight="12456" xr2:uid="{B6601E3E-2054-42C8-B3DB-FE0B790E54AF}"/>
  </bookViews>
  <sheets>
    <sheet name="asistencia_semana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1" i="1" l="1"/>
  <c r="D80" i="1"/>
  <c r="D79" i="1"/>
  <c r="D78" i="1"/>
  <c r="D76" i="1"/>
  <c r="D77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</calcChain>
</file>

<file path=xl/sharedStrings.xml><?xml version="1.0" encoding="utf-8"?>
<sst xmlns="http://schemas.openxmlformats.org/spreadsheetml/2006/main" count="164" uniqueCount="21">
  <si>
    <t>curso</t>
  </si>
  <si>
    <t>mes</t>
  </si>
  <si>
    <t>semana</t>
  </si>
  <si>
    <t>porcentaje_asistencia</t>
  </si>
  <si>
    <t>marzo</t>
  </si>
  <si>
    <t>primero básico a</t>
  </si>
  <si>
    <t>segundo básico a</t>
  </si>
  <si>
    <t>tercero básico a</t>
  </si>
  <si>
    <t>cuarto básico a</t>
  </si>
  <si>
    <t>quinto básico a</t>
  </si>
  <si>
    <t>sexto básico a</t>
  </si>
  <si>
    <t>séptimo básico a</t>
  </si>
  <si>
    <t>octavo básico a</t>
  </si>
  <si>
    <t>primero medio a</t>
  </si>
  <si>
    <t>primero medio b</t>
  </si>
  <si>
    <t>segundo medio a</t>
  </si>
  <si>
    <t>segundo medio b</t>
  </si>
  <si>
    <t>tercero medio a</t>
  </si>
  <si>
    <t>tercero medio b</t>
  </si>
  <si>
    <t>cuarto medio a</t>
  </si>
  <si>
    <t>cuarto medio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</si>
</sst>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D28E3-5308-4412-9618-6409B8347484}">
  <dimension ref="A1:D81"/>
  <sheetViews>
    <sheetView tabSelected="1" topLeftCell="A19" workbookViewId="0">
      <selection activeCell="D81" sqref="D81"/>
    </sheetView>
  </sheetViews>
  <sheetFormatPr baseColWidth="10" defaultRowHeight="14.4" x14ac:dyDescent="0.3"/>
  <cols>
    <col min="1" max="1" width="14.88671875" bestFit="1" customWidth="1"/>
    <col min="2" max="3" width="7.6640625" bestFit="1" customWidth="1"/>
    <col min="4" max="4" width="19.8867187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t="s">
        <v>5</v>
      </c>
      <c r="B2" t="s">
        <v>4</v>
      </c>
      <c r="C2">
        <v>1</v>
      </c>
      <c r="D2" s="1">
        <v>96</v>
      </c>
    </row>
    <row r="3" spans="1:4" x14ac:dyDescent="0.3">
      <c r="A3" t="s">
        <v>5</v>
      </c>
      <c r="B3" t="s">
        <v>4</v>
      </c>
      <c r="C3">
        <v>2</v>
      </c>
      <c r="D3" s="1">
        <v>96</v>
      </c>
    </row>
    <row r="4" spans="1:4" x14ac:dyDescent="0.3">
      <c r="A4" t="s">
        <v>5</v>
      </c>
      <c r="B4" t="s">
        <v>4</v>
      </c>
      <c r="C4">
        <v>3</v>
      </c>
      <c r="D4" s="1">
        <v>93</v>
      </c>
    </row>
    <row r="5" spans="1:4" x14ac:dyDescent="0.3">
      <c r="A5" t="s">
        <v>5</v>
      </c>
      <c r="B5" t="s">
        <v>4</v>
      </c>
      <c r="C5">
        <v>4</v>
      </c>
      <c r="D5" s="1">
        <v>98</v>
      </c>
    </row>
    <row r="6" spans="1:4" x14ac:dyDescent="0.3">
      <c r="A6" t="s">
        <v>6</v>
      </c>
      <c r="B6" t="s">
        <v>4</v>
      </c>
      <c r="C6">
        <v>1</v>
      </c>
      <c r="D6" s="1">
        <f>AVERAGE(94,94,97)</f>
        <v>95</v>
      </c>
    </row>
    <row r="7" spans="1:4" x14ac:dyDescent="0.3">
      <c r="A7" t="s">
        <v>6</v>
      </c>
      <c r="B7" t="s">
        <v>4</v>
      </c>
      <c r="C7">
        <v>2</v>
      </c>
      <c r="D7" s="1">
        <f>AVERAGE(97,97,100,97,84)</f>
        <v>95</v>
      </c>
    </row>
    <row r="8" spans="1:4" x14ac:dyDescent="0.3">
      <c r="A8" t="s">
        <v>6</v>
      </c>
      <c r="B8" t="s">
        <v>4</v>
      </c>
      <c r="C8">
        <v>3</v>
      </c>
      <c r="D8" s="1">
        <f>AVERAGE(89,84,89,84,89)</f>
        <v>87</v>
      </c>
    </row>
    <row r="9" spans="1:4" x14ac:dyDescent="0.3">
      <c r="A9" t="s">
        <v>6</v>
      </c>
      <c r="B9" t="s">
        <v>4</v>
      </c>
      <c r="C9">
        <v>4</v>
      </c>
      <c r="D9" s="1">
        <f>AVERAGE(97,97,100,94,97)</f>
        <v>97</v>
      </c>
    </row>
    <row r="10" spans="1:4" x14ac:dyDescent="0.3">
      <c r="A10" t="s">
        <v>7</v>
      </c>
      <c r="B10" t="s">
        <v>4</v>
      </c>
      <c r="C10">
        <v>1</v>
      </c>
      <c r="D10" s="1">
        <f>AVERAGE(94,92,89)</f>
        <v>91.666666666666671</v>
      </c>
    </row>
    <row r="11" spans="1:4" x14ac:dyDescent="0.3">
      <c r="A11" t="s">
        <v>7</v>
      </c>
      <c r="B11" t="s">
        <v>4</v>
      </c>
      <c r="C11">
        <v>2</v>
      </c>
      <c r="D11" s="1">
        <f>AVERAGE(89,85,90,87,87)</f>
        <v>87.6</v>
      </c>
    </row>
    <row r="12" spans="1:4" x14ac:dyDescent="0.3">
      <c r="A12" t="s">
        <v>7</v>
      </c>
      <c r="B12" t="s">
        <v>4</v>
      </c>
      <c r="C12">
        <v>3</v>
      </c>
      <c r="D12" s="1">
        <f>AVERAGE(97,95,87,90,95)</f>
        <v>92.8</v>
      </c>
    </row>
    <row r="13" spans="1:4" x14ac:dyDescent="0.3">
      <c r="A13" t="s">
        <v>7</v>
      </c>
      <c r="B13" t="s">
        <v>4</v>
      </c>
      <c r="C13">
        <v>4</v>
      </c>
      <c r="D13" s="1">
        <f>AVERAGE(100,92,92,90,82)</f>
        <v>91.2</v>
      </c>
    </row>
    <row r="14" spans="1:4" x14ac:dyDescent="0.3">
      <c r="A14" t="s">
        <v>8</v>
      </c>
      <c r="B14" t="s">
        <v>4</v>
      </c>
      <c r="C14">
        <v>1</v>
      </c>
      <c r="D14" s="1">
        <f>AVERAGE(84,86,76)</f>
        <v>82</v>
      </c>
    </row>
    <row r="15" spans="1:4" x14ac:dyDescent="0.3">
      <c r="A15" t="s">
        <v>8</v>
      </c>
      <c r="B15" t="s">
        <v>4</v>
      </c>
      <c r="C15">
        <v>2</v>
      </c>
      <c r="D15" s="1">
        <f>AVERAGE(92,86,94,100,92)</f>
        <v>92.8</v>
      </c>
    </row>
    <row r="16" spans="1:4" x14ac:dyDescent="0.3">
      <c r="A16" t="s">
        <v>8</v>
      </c>
      <c r="B16" t="s">
        <v>4</v>
      </c>
      <c r="C16">
        <v>3</v>
      </c>
      <c r="D16" s="1">
        <f>AVERAGE(100,100,97,92,100)</f>
        <v>97.8</v>
      </c>
    </row>
    <row r="17" spans="1:4" x14ac:dyDescent="0.3">
      <c r="A17" t="s">
        <v>8</v>
      </c>
      <c r="B17" t="s">
        <v>4</v>
      </c>
      <c r="C17">
        <v>4</v>
      </c>
      <c r="D17" s="1">
        <f>AVERAGE(94,86,94,94,94)</f>
        <v>92.4</v>
      </c>
    </row>
    <row r="18" spans="1:4" x14ac:dyDescent="0.3">
      <c r="A18" t="s">
        <v>9</v>
      </c>
      <c r="B18" t="s">
        <v>4</v>
      </c>
      <c r="C18">
        <v>1</v>
      </c>
      <c r="D18" s="1">
        <f>AVERAGE(82,82,82)</f>
        <v>82</v>
      </c>
    </row>
    <row r="19" spans="1:4" x14ac:dyDescent="0.3">
      <c r="A19" t="s">
        <v>9</v>
      </c>
      <c r="B19" t="s">
        <v>4</v>
      </c>
      <c r="C19">
        <v>2</v>
      </c>
      <c r="D19" s="1">
        <f>AVERAGE(95,95,92,95,95)</f>
        <v>94.4</v>
      </c>
    </row>
    <row r="20" spans="1:4" x14ac:dyDescent="0.3">
      <c r="A20" t="s">
        <v>9</v>
      </c>
      <c r="B20" t="s">
        <v>4</v>
      </c>
      <c r="C20">
        <v>3</v>
      </c>
      <c r="D20" s="1">
        <f>AVERAGE(84,94,92,92,89)</f>
        <v>90.2</v>
      </c>
    </row>
    <row r="21" spans="1:4" x14ac:dyDescent="0.3">
      <c r="A21" t="s">
        <v>9</v>
      </c>
      <c r="B21" t="s">
        <v>4</v>
      </c>
      <c r="C21">
        <v>4</v>
      </c>
      <c r="D21" s="1">
        <f>AVERAGE(97,94,94,97,94)</f>
        <v>95.2</v>
      </c>
    </row>
    <row r="22" spans="1:4" x14ac:dyDescent="0.3">
      <c r="A22" t="s">
        <v>10</v>
      </c>
      <c r="B22" t="s">
        <v>4</v>
      </c>
      <c r="C22">
        <v>1</v>
      </c>
      <c r="D22" s="1">
        <f>AVERAGE(89,89,92)</f>
        <v>90</v>
      </c>
    </row>
    <row r="23" spans="1:4" x14ac:dyDescent="0.3">
      <c r="A23" t="s">
        <v>10</v>
      </c>
      <c r="B23" t="s">
        <v>4</v>
      </c>
      <c r="C23">
        <v>2</v>
      </c>
      <c r="D23" s="1">
        <f>AVERAGE(94,92,89,92,94)</f>
        <v>92.2</v>
      </c>
    </row>
    <row r="24" spans="1:4" x14ac:dyDescent="0.3">
      <c r="A24" t="s">
        <v>10</v>
      </c>
      <c r="B24" t="s">
        <v>4</v>
      </c>
      <c r="C24">
        <v>3</v>
      </c>
      <c r="D24" s="1">
        <f>AVERAGE(97,92,89,97,92)</f>
        <v>93.4</v>
      </c>
    </row>
    <row r="25" spans="1:4" x14ac:dyDescent="0.3">
      <c r="A25" t="s">
        <v>10</v>
      </c>
      <c r="B25" t="s">
        <v>4</v>
      </c>
      <c r="C25">
        <v>4</v>
      </c>
      <c r="D25" s="1">
        <f>AVERAGE(97,94,94,97,97)</f>
        <v>95.8</v>
      </c>
    </row>
    <row r="26" spans="1:4" x14ac:dyDescent="0.3">
      <c r="A26" t="s">
        <v>11</v>
      </c>
      <c r="B26" t="s">
        <v>4</v>
      </c>
      <c r="C26">
        <v>1</v>
      </c>
      <c r="D26" s="1">
        <f>AVERAGE(85,90,90)</f>
        <v>88.333333333333329</v>
      </c>
    </row>
    <row r="27" spans="1:4" x14ac:dyDescent="0.3">
      <c r="A27" t="s">
        <v>11</v>
      </c>
      <c r="B27" t="s">
        <v>4</v>
      </c>
      <c r="C27">
        <v>2</v>
      </c>
      <c r="D27" s="1">
        <f>AVERAGE(97,92,100,97,97)</f>
        <v>96.6</v>
      </c>
    </row>
    <row r="28" spans="1:4" x14ac:dyDescent="0.3">
      <c r="A28" t="s">
        <v>11</v>
      </c>
      <c r="B28" t="s">
        <v>4</v>
      </c>
      <c r="C28">
        <v>3</v>
      </c>
      <c r="D28" s="1">
        <f>AVERAGE(95,92,92,90,95)</f>
        <v>92.8</v>
      </c>
    </row>
    <row r="29" spans="1:4" x14ac:dyDescent="0.3">
      <c r="A29" t="s">
        <v>11</v>
      </c>
      <c r="B29" t="s">
        <v>4</v>
      </c>
      <c r="C29">
        <v>4</v>
      </c>
      <c r="D29" s="1">
        <f>AVERAGE(90,92,90,95,92)</f>
        <v>91.8</v>
      </c>
    </row>
    <row r="30" spans="1:4" x14ac:dyDescent="0.3">
      <c r="A30" t="s">
        <v>12</v>
      </c>
      <c r="B30" t="s">
        <v>4</v>
      </c>
      <c r="C30">
        <v>1</v>
      </c>
      <c r="D30" s="1">
        <f>AVERAGE(89,89,84)</f>
        <v>87.333333333333329</v>
      </c>
    </row>
    <row r="31" spans="1:4" x14ac:dyDescent="0.3">
      <c r="A31" t="s">
        <v>12</v>
      </c>
      <c r="B31" t="s">
        <v>4</v>
      </c>
      <c r="C31">
        <v>2</v>
      </c>
      <c r="D31" s="1">
        <f>AVERAGE(100,100,97,94,84)</f>
        <v>95</v>
      </c>
    </row>
    <row r="32" spans="1:4" x14ac:dyDescent="0.3">
      <c r="A32" t="s">
        <v>12</v>
      </c>
      <c r="B32" t="s">
        <v>4</v>
      </c>
      <c r="C32">
        <v>3</v>
      </c>
      <c r="D32" s="1">
        <f>AVERAGE(94,100,97,94,94)</f>
        <v>95.8</v>
      </c>
    </row>
    <row r="33" spans="1:4" x14ac:dyDescent="0.3">
      <c r="A33" t="s">
        <v>12</v>
      </c>
      <c r="B33" t="s">
        <v>4</v>
      </c>
      <c r="C33">
        <v>4</v>
      </c>
      <c r="D33" s="1">
        <f>AVERAGE(94,97,97,100,95)</f>
        <v>96.6</v>
      </c>
    </row>
    <row r="34" spans="1:4" x14ac:dyDescent="0.3">
      <c r="A34" t="s">
        <v>13</v>
      </c>
      <c r="B34" t="s">
        <v>4</v>
      </c>
      <c r="C34">
        <v>1</v>
      </c>
      <c r="D34" s="1">
        <f>AVERAGE(92,100,95)</f>
        <v>95.666666666666671</v>
      </c>
    </row>
    <row r="35" spans="1:4" x14ac:dyDescent="0.3">
      <c r="A35" t="s">
        <v>13</v>
      </c>
      <c r="B35" t="s">
        <v>4</v>
      </c>
      <c r="C35">
        <v>2</v>
      </c>
      <c r="D35" s="1">
        <f>AVERAGE(95,97,90,100,100)</f>
        <v>96.4</v>
      </c>
    </row>
    <row r="36" spans="1:4" x14ac:dyDescent="0.3">
      <c r="A36" t="s">
        <v>13</v>
      </c>
      <c r="B36" t="s">
        <v>4</v>
      </c>
      <c r="C36">
        <v>3</v>
      </c>
      <c r="D36" s="1">
        <f>AVERAGE(100,95,85,95,92)</f>
        <v>93.4</v>
      </c>
    </row>
    <row r="37" spans="1:4" x14ac:dyDescent="0.3">
      <c r="A37" t="s">
        <v>13</v>
      </c>
      <c r="B37" t="s">
        <v>4</v>
      </c>
      <c r="C37">
        <v>4</v>
      </c>
      <c r="D37" s="1">
        <f>AVERAGE(100,97,97,97,97)</f>
        <v>97.6</v>
      </c>
    </row>
    <row r="38" spans="1:4" x14ac:dyDescent="0.3">
      <c r="A38" t="s">
        <v>14</v>
      </c>
      <c r="B38" t="s">
        <v>4</v>
      </c>
      <c r="C38">
        <v>1</v>
      </c>
      <c r="D38" s="1">
        <f>AVERAGE(100,100,95)</f>
        <v>98.333333333333329</v>
      </c>
    </row>
    <row r="39" spans="1:4" x14ac:dyDescent="0.3">
      <c r="A39" t="s">
        <v>14</v>
      </c>
      <c r="B39" t="s">
        <v>4</v>
      </c>
      <c r="C39">
        <v>2</v>
      </c>
      <c r="D39" s="1">
        <f>AVERAGE(97,92,97,92,90)</f>
        <v>93.6</v>
      </c>
    </row>
    <row r="40" spans="1:4" x14ac:dyDescent="0.3">
      <c r="A40" t="s">
        <v>14</v>
      </c>
      <c r="B40" t="s">
        <v>4</v>
      </c>
      <c r="C40">
        <v>3</v>
      </c>
      <c r="D40" s="1">
        <f>AVERAGE(95,92,97,97,90)</f>
        <v>94.2</v>
      </c>
    </row>
    <row r="41" spans="1:4" x14ac:dyDescent="0.3">
      <c r="A41" t="s">
        <v>14</v>
      </c>
      <c r="B41" t="s">
        <v>4</v>
      </c>
      <c r="C41">
        <v>4</v>
      </c>
      <c r="D41" s="1">
        <f>AVERAGE(100,97,90,97,90)</f>
        <v>94.8</v>
      </c>
    </row>
    <row r="42" spans="1:4" x14ac:dyDescent="0.3">
      <c r="A42" t="s">
        <v>15</v>
      </c>
      <c r="B42" t="s">
        <v>4</v>
      </c>
      <c r="C42">
        <v>1</v>
      </c>
      <c r="D42" s="1">
        <f>AVERAGE(82,91,88)</f>
        <v>87</v>
      </c>
    </row>
    <row r="43" spans="1:4" x14ac:dyDescent="0.3">
      <c r="A43" t="s">
        <v>15</v>
      </c>
      <c r="B43" t="s">
        <v>4</v>
      </c>
      <c r="C43">
        <v>2</v>
      </c>
      <c r="D43" s="1">
        <f>AVERAGE(100,91,94,86,86)</f>
        <v>91.4</v>
      </c>
    </row>
    <row r="44" spans="1:4" x14ac:dyDescent="0.3">
      <c r="A44" t="s">
        <v>15</v>
      </c>
      <c r="B44" t="s">
        <v>4</v>
      </c>
      <c r="C44">
        <v>3</v>
      </c>
      <c r="D44" s="1">
        <f>AVERAGE(91,86,94,86,91)</f>
        <v>89.6</v>
      </c>
    </row>
    <row r="45" spans="1:4" x14ac:dyDescent="0.3">
      <c r="A45" t="s">
        <v>15</v>
      </c>
      <c r="B45" t="s">
        <v>4</v>
      </c>
      <c r="C45">
        <v>4</v>
      </c>
      <c r="D45" s="1">
        <f>AVERAGE(94,91,97,88,88)</f>
        <v>91.6</v>
      </c>
    </row>
    <row r="46" spans="1:4" x14ac:dyDescent="0.3">
      <c r="A46" t="s">
        <v>16</v>
      </c>
      <c r="B46" t="s">
        <v>4</v>
      </c>
      <c r="C46">
        <v>1</v>
      </c>
      <c r="D46" s="1">
        <f>AVERAGE(92,89,84)</f>
        <v>88.333333333333329</v>
      </c>
    </row>
    <row r="47" spans="1:4" x14ac:dyDescent="0.3">
      <c r="A47" t="s">
        <v>16</v>
      </c>
      <c r="B47" t="s">
        <v>4</v>
      </c>
      <c r="C47">
        <v>2</v>
      </c>
      <c r="D47" s="1">
        <f>AVERAGE(92,94,92,94,94)</f>
        <v>93.2</v>
      </c>
    </row>
    <row r="48" spans="1:4" x14ac:dyDescent="0.3">
      <c r="A48" t="s">
        <v>16</v>
      </c>
      <c r="B48" t="s">
        <v>4</v>
      </c>
      <c r="C48">
        <v>3</v>
      </c>
      <c r="D48" s="1">
        <f>AVERAGE(97,89,89,92,89)</f>
        <v>91.2</v>
      </c>
    </row>
    <row r="49" spans="1:4" x14ac:dyDescent="0.3">
      <c r="A49" t="s">
        <v>16</v>
      </c>
      <c r="B49" t="s">
        <v>4</v>
      </c>
      <c r="C49">
        <v>4</v>
      </c>
      <c r="D49" s="1">
        <f>AVERAGE(94,89,97,83,94)</f>
        <v>91.4</v>
      </c>
    </row>
    <row r="50" spans="1:4" x14ac:dyDescent="0.3">
      <c r="A50" t="s">
        <v>17</v>
      </c>
      <c r="B50" t="s">
        <v>4</v>
      </c>
      <c r="C50">
        <v>1</v>
      </c>
      <c r="D50" s="1">
        <f>AVERAGE(97,91,89)</f>
        <v>92.333333333333329</v>
      </c>
    </row>
    <row r="51" spans="1:4" x14ac:dyDescent="0.3">
      <c r="A51" t="s">
        <v>17</v>
      </c>
      <c r="B51" t="s">
        <v>4</v>
      </c>
      <c r="C51">
        <v>2</v>
      </c>
      <c r="D51" s="1">
        <f>AVERAGE(97,97,97,91,91)</f>
        <v>94.6</v>
      </c>
    </row>
    <row r="52" spans="1:4" x14ac:dyDescent="0.3">
      <c r="A52" t="s">
        <v>17</v>
      </c>
      <c r="B52" t="s">
        <v>4</v>
      </c>
      <c r="C52">
        <v>3</v>
      </c>
      <c r="D52" s="1">
        <f>AVERAGE(91,94,94,94,91)</f>
        <v>92.8</v>
      </c>
    </row>
    <row r="53" spans="1:4" x14ac:dyDescent="0.3">
      <c r="A53" t="s">
        <v>17</v>
      </c>
      <c r="B53" t="s">
        <v>4</v>
      </c>
      <c r="C53">
        <v>4</v>
      </c>
      <c r="D53" s="1">
        <f>AVERAGE(97,81,91,91,97)</f>
        <v>91.4</v>
      </c>
    </row>
    <row r="54" spans="1:4" x14ac:dyDescent="0.3">
      <c r="A54" t="s">
        <v>18</v>
      </c>
      <c r="B54" t="s">
        <v>4</v>
      </c>
      <c r="C54">
        <v>1</v>
      </c>
      <c r="D54" s="1">
        <f>AVERAGE(91,94,94)</f>
        <v>93</v>
      </c>
    </row>
    <row r="55" spans="1:4" x14ac:dyDescent="0.3">
      <c r="A55" t="s">
        <v>18</v>
      </c>
      <c r="B55" t="s">
        <v>4</v>
      </c>
      <c r="C55">
        <v>2</v>
      </c>
      <c r="D55" s="1">
        <f>AVERAGE(85,100,100,97,100)</f>
        <v>96.4</v>
      </c>
    </row>
    <row r="56" spans="1:4" x14ac:dyDescent="0.3">
      <c r="A56" t="s">
        <v>18</v>
      </c>
      <c r="B56" t="s">
        <v>4</v>
      </c>
      <c r="C56">
        <v>3</v>
      </c>
      <c r="D56" s="1">
        <f>AVERAGE(94,100,94,97,91)</f>
        <v>95.2</v>
      </c>
    </row>
    <row r="57" spans="1:4" x14ac:dyDescent="0.3">
      <c r="A57" t="s">
        <v>18</v>
      </c>
      <c r="B57" t="s">
        <v>4</v>
      </c>
      <c r="C57">
        <v>4</v>
      </c>
      <c r="D57" s="1">
        <f>AVERAGE(100,91,100,97,91)</f>
        <v>95.8</v>
      </c>
    </row>
    <row r="58" spans="1:4" x14ac:dyDescent="0.3">
      <c r="A58" t="s">
        <v>19</v>
      </c>
      <c r="B58" t="s">
        <v>4</v>
      </c>
      <c r="C58">
        <v>1</v>
      </c>
      <c r="D58" s="1">
        <f>AVERAGE(100,91,88)</f>
        <v>93</v>
      </c>
    </row>
    <row r="59" spans="1:4" x14ac:dyDescent="0.3">
      <c r="A59" t="s">
        <v>19</v>
      </c>
      <c r="B59" t="s">
        <v>4</v>
      </c>
      <c r="C59">
        <v>2</v>
      </c>
      <c r="D59" s="1">
        <f>AVERAGE(100,100,100,94,91)</f>
        <v>97</v>
      </c>
    </row>
    <row r="60" spans="1:4" x14ac:dyDescent="0.3">
      <c r="A60" t="s">
        <v>19</v>
      </c>
      <c r="B60" t="s">
        <v>4</v>
      </c>
      <c r="C60">
        <v>3</v>
      </c>
      <c r="D60" s="1">
        <f>AVERAGE(100,97,97,97,91)</f>
        <v>96.4</v>
      </c>
    </row>
    <row r="61" spans="1:4" x14ac:dyDescent="0.3">
      <c r="A61" t="s">
        <v>19</v>
      </c>
      <c r="B61" t="s">
        <v>4</v>
      </c>
      <c r="C61">
        <v>4</v>
      </c>
      <c r="D61" s="1">
        <f>AVERAGE(97,97,85,97,85)</f>
        <v>92.2</v>
      </c>
    </row>
    <row r="62" spans="1:4" x14ac:dyDescent="0.3">
      <c r="A62" t="s">
        <v>20</v>
      </c>
      <c r="B62" t="s">
        <v>4</v>
      </c>
      <c r="C62">
        <v>1</v>
      </c>
      <c r="D62" s="1">
        <f>AVERAGE(97,86,94)</f>
        <v>92.333333333333329</v>
      </c>
    </row>
    <row r="63" spans="1:4" x14ac:dyDescent="0.3">
      <c r="A63" t="s">
        <v>20</v>
      </c>
      <c r="B63" t="s">
        <v>4</v>
      </c>
      <c r="C63">
        <v>2</v>
      </c>
      <c r="D63" s="1">
        <f>AVERAGE(97,97,100,100,100)</f>
        <v>98.8</v>
      </c>
    </row>
    <row r="64" spans="1:4" x14ac:dyDescent="0.3">
      <c r="A64" t="s">
        <v>20</v>
      </c>
      <c r="B64" t="s">
        <v>4</v>
      </c>
      <c r="C64">
        <v>3</v>
      </c>
      <c r="D64" s="1">
        <f>AVERAGE(94,97,100,100,97)</f>
        <v>97.6</v>
      </c>
    </row>
    <row r="65" spans="1:4" x14ac:dyDescent="0.3">
      <c r="A65" t="s">
        <v>20</v>
      </c>
      <c r="B65" t="s">
        <v>4</v>
      </c>
      <c r="C65">
        <v>4</v>
      </c>
      <c r="D65" s="1">
        <f>AVERAGE(97,92,94,94,89)</f>
        <v>93.2</v>
      </c>
    </row>
    <row r="66" spans="1:4" x14ac:dyDescent="0.3">
      <c r="A66" t="s">
        <v>5</v>
      </c>
      <c r="B66" t="s">
        <v>4</v>
      </c>
      <c r="C66">
        <v>5</v>
      </c>
      <c r="D66">
        <f>AVERAGE(94,92,94,86,86)</f>
        <v>90.4</v>
      </c>
    </row>
    <row r="67" spans="1:4" x14ac:dyDescent="0.3">
      <c r="A67" t="s">
        <v>6</v>
      </c>
      <c r="B67" t="s">
        <v>4</v>
      </c>
      <c r="C67">
        <v>5</v>
      </c>
      <c r="D67">
        <f>AVERAGE(100,100,97,92,89)</f>
        <v>95.6</v>
      </c>
    </row>
    <row r="68" spans="1:4" x14ac:dyDescent="0.3">
      <c r="A68" t="s">
        <v>7</v>
      </c>
      <c r="B68" t="s">
        <v>4</v>
      </c>
      <c r="C68">
        <v>5</v>
      </c>
      <c r="D68">
        <f>AVERAGE(92,85,77,82,77)</f>
        <v>82.6</v>
      </c>
    </row>
    <row r="69" spans="1:4" x14ac:dyDescent="0.3">
      <c r="A69" t="s">
        <v>8</v>
      </c>
      <c r="B69" t="s">
        <v>4</v>
      </c>
      <c r="C69">
        <v>5</v>
      </c>
      <c r="D69">
        <f>AVERAGE(92,91,91,94,86)</f>
        <v>90.8</v>
      </c>
    </row>
    <row r="70" spans="1:4" x14ac:dyDescent="0.3">
      <c r="A70" t="s">
        <v>9</v>
      </c>
      <c r="B70" t="s">
        <v>4</v>
      </c>
      <c r="C70">
        <v>5</v>
      </c>
      <c r="D70">
        <f>AVERAGE(89,94,92,92,92)</f>
        <v>91.8</v>
      </c>
    </row>
    <row r="71" spans="1:4" x14ac:dyDescent="0.3">
      <c r="A71" t="s">
        <v>10</v>
      </c>
      <c r="B71" t="s">
        <v>4</v>
      </c>
      <c r="C71">
        <v>5</v>
      </c>
      <c r="D71">
        <f>AVERAGE(97,94,97,89,92)</f>
        <v>93.8</v>
      </c>
    </row>
    <row r="72" spans="1:4" x14ac:dyDescent="0.3">
      <c r="A72" t="s">
        <v>11</v>
      </c>
      <c r="B72" t="s">
        <v>4</v>
      </c>
      <c r="C72">
        <v>5</v>
      </c>
      <c r="D72">
        <f>AVERAGE(92,100,100,100,97)</f>
        <v>97.8</v>
      </c>
    </row>
    <row r="73" spans="1:4" x14ac:dyDescent="0.3">
      <c r="A73" t="s">
        <v>12</v>
      </c>
      <c r="B73" t="s">
        <v>4</v>
      </c>
      <c r="C73">
        <v>5</v>
      </c>
      <c r="D73">
        <f>AVERAGE(97,95,95,100,100)</f>
        <v>97.4</v>
      </c>
    </row>
    <row r="74" spans="1:4" x14ac:dyDescent="0.3">
      <c r="A74" t="s">
        <v>13</v>
      </c>
      <c r="B74" t="s">
        <v>4</v>
      </c>
      <c r="C74">
        <v>5</v>
      </c>
      <c r="D74">
        <f>AVERAGE(95,97,97,97,90)</f>
        <v>95.2</v>
      </c>
    </row>
    <row r="75" spans="1:4" x14ac:dyDescent="0.3">
      <c r="A75" t="s">
        <v>14</v>
      </c>
      <c r="B75" t="s">
        <v>4</v>
      </c>
      <c r="C75">
        <v>5</v>
      </c>
      <c r="D75">
        <f>AVERAGE(100,97,97,87,90)</f>
        <v>94.2</v>
      </c>
    </row>
    <row r="76" spans="1:4" x14ac:dyDescent="0.3">
      <c r="A76" t="s">
        <v>15</v>
      </c>
      <c r="B76" t="s">
        <v>4</v>
      </c>
      <c r="C76">
        <v>5</v>
      </c>
      <c r="D76">
        <f>AVERAGE(86,91,91,88,88)</f>
        <v>88.8</v>
      </c>
    </row>
    <row r="77" spans="1:4" x14ac:dyDescent="0.3">
      <c r="A77" t="s">
        <v>16</v>
      </c>
      <c r="B77" t="s">
        <v>4</v>
      </c>
      <c r="C77">
        <v>5</v>
      </c>
      <c r="D77">
        <f>AVERAGE(97,94,100,97,94)</f>
        <v>96.4</v>
      </c>
    </row>
    <row r="78" spans="1:4" x14ac:dyDescent="0.3">
      <c r="A78" t="s">
        <v>17</v>
      </c>
      <c r="B78" t="s">
        <v>4</v>
      </c>
      <c r="C78">
        <v>5</v>
      </c>
      <c r="D78">
        <f>AVERAGE(86,86,91,100,100)</f>
        <v>92.6</v>
      </c>
    </row>
    <row r="79" spans="1:4" x14ac:dyDescent="0.3">
      <c r="A79" t="s">
        <v>18</v>
      </c>
      <c r="B79" t="s">
        <v>4</v>
      </c>
      <c r="C79">
        <v>5</v>
      </c>
      <c r="D79">
        <f>AVERAGE(97,94,88,100,94)</f>
        <v>94.6</v>
      </c>
    </row>
    <row r="80" spans="1:4" x14ac:dyDescent="0.3">
      <c r="A80" t="s">
        <v>19</v>
      </c>
      <c r="B80" t="s">
        <v>4</v>
      </c>
      <c r="C80">
        <v>5</v>
      </c>
      <c r="D80">
        <f>AVERAGE(91,88,91,91,97)</f>
        <v>91.6</v>
      </c>
    </row>
    <row r="81" spans="1:4" x14ac:dyDescent="0.3">
      <c r="A81" t="s">
        <v>20</v>
      </c>
      <c r="B81" t="s">
        <v>4</v>
      </c>
      <c r="C81">
        <v>5</v>
      </c>
      <c r="D81">
        <f>AVERAGE(92,97,97,92,94)</f>
        <v>94.4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asistencia_semanal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Gonzalo Cayunao Erices</dc:creator>
  <cp:lastModifiedBy>Gonzalo Cayunao Erices</cp:lastModifiedBy>
  <dcterms:created xsi:type="dcterms:W3CDTF">2023-03-28T12:09:59Z</dcterms:created>
  <dcterms:modified xsi:type="dcterms:W3CDTF">2023-03-31T13:47:35Z</dcterms:modified>
</cp:coreProperties>
</file>