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gonzales\Desktop\Bootcamp\OOC Work\Module 1\"/>
    </mc:Choice>
  </mc:AlternateContent>
  <xr:revisionPtr revIDLastSave="0" documentId="13_ncr:1_{FD99F325-800D-4626-9980-D5F6939FBFC4}" xr6:coauthVersionLast="47" xr6:coauthVersionMax="47" xr10:uidLastSave="{00000000-0000-0000-0000-000000000000}"/>
  <bookViews>
    <workbookView xWindow="28680" yWindow="-210" windowWidth="29040" windowHeight="15840" activeTab="1" xr2:uid="{00000000-000D-0000-FFFF-FFFF00000000}"/>
  </bookViews>
  <sheets>
    <sheet name="Kickstarter" sheetId="1" r:id="rId1"/>
    <sheet name="Theater Outcomes by Launch Date" sheetId="6" r:id="rId2"/>
    <sheet name="Outcomes Based on Goals" sheetId="7" r:id="rId3"/>
    <sheet name="Parent Category Statistics" sheetId="2" state="hidden" r:id="rId4"/>
    <sheet name="Subcategory Statistics" sheetId="3" state="hidden" r:id="rId5"/>
    <sheet name="Outcomes Based on Launch Date" sheetId="4" state="hidden" r:id="rId6"/>
    <sheet name="Edinburgh Research" sheetId="5" state="hidden" r:id="rId7"/>
  </sheet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C2" i="5"/>
  <c r="C3" i="5"/>
  <c r="C4" i="5"/>
  <c r="C5" i="5"/>
  <c r="C6" i="5"/>
  <c r="B2" i="5"/>
  <c r="B3" i="5"/>
  <c r="B4" i="5"/>
  <c r="B5" i="5"/>
  <c r="B6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U2393" i="1" s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U3881" i="1" s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U3893" i="1" s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U3905" i="1" s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U3917" i="1" s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U3929" i="1" s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U3941" i="1" s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U3953" i="1" s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U3965" i="1" s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U3977" i="1" s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U3989" i="1" s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U4001" i="1" s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U4013" i="1" s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U4025" i="1" s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U4037" i="1" s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U4049" i="1" s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U4061" i="1" s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U4085" i="1" s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U4097" i="1" s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U4109" i="1" s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E6" i="7" l="1"/>
  <c r="E8" i="7"/>
  <c r="H8" i="7" s="1"/>
  <c r="E7" i="7"/>
  <c r="G7" i="7" s="1"/>
  <c r="E5" i="7"/>
  <c r="G5" i="7" s="1"/>
  <c r="E3" i="7"/>
  <c r="H3" i="7" s="1"/>
  <c r="E2" i="7"/>
  <c r="G2" i="7" s="1"/>
  <c r="E13" i="7"/>
  <c r="E12" i="7"/>
  <c r="E11" i="7"/>
  <c r="E10" i="7"/>
  <c r="E9" i="7"/>
  <c r="G8" i="7"/>
  <c r="F8" i="7"/>
  <c r="H7" i="7"/>
  <c r="F7" i="7"/>
  <c r="G6" i="7"/>
  <c r="H6" i="7"/>
  <c r="F6" i="7"/>
  <c r="E4" i="7"/>
  <c r="H4" i="7" s="1"/>
  <c r="H2" i="7"/>
  <c r="F2" i="7"/>
  <c r="U3640" i="1"/>
  <c r="U3628" i="1"/>
  <c r="U4108" i="1"/>
  <c r="U4096" i="1"/>
  <c r="U4084" i="1"/>
  <c r="U4072" i="1"/>
  <c r="U4060" i="1"/>
  <c r="U4048" i="1"/>
  <c r="U4036" i="1"/>
  <c r="U4024" i="1"/>
  <c r="U4012" i="1"/>
  <c r="U4000" i="1"/>
  <c r="U3988" i="1"/>
  <c r="U3976" i="1"/>
  <c r="U3964" i="1"/>
  <c r="U3952" i="1"/>
  <c r="U3940" i="1"/>
  <c r="U3928" i="1"/>
  <c r="U3916" i="1"/>
  <c r="U3904" i="1"/>
  <c r="U3892" i="1"/>
  <c r="U3880" i="1"/>
  <c r="U3868" i="1"/>
  <c r="U3856" i="1"/>
  <c r="U3844" i="1"/>
  <c r="U3832" i="1"/>
  <c r="U3820" i="1"/>
  <c r="U3808" i="1"/>
  <c r="U3796" i="1"/>
  <c r="U3784" i="1"/>
  <c r="U3772" i="1"/>
  <c r="U3760" i="1"/>
  <c r="U3748" i="1"/>
  <c r="U3736" i="1"/>
  <c r="U3724" i="1"/>
  <c r="U3712" i="1"/>
  <c r="U3700" i="1"/>
  <c r="U3688" i="1"/>
  <c r="U3676" i="1"/>
  <c r="U3664" i="1"/>
  <c r="U3652" i="1"/>
  <c r="U4106" i="1"/>
  <c r="U4094" i="1"/>
  <c r="U4082" i="1"/>
  <c r="U4070" i="1"/>
  <c r="U4058" i="1"/>
  <c r="U4046" i="1"/>
  <c r="U4034" i="1"/>
  <c r="U4022" i="1"/>
  <c r="U4010" i="1"/>
  <c r="U3998" i="1"/>
  <c r="U3986" i="1"/>
  <c r="U3974" i="1"/>
  <c r="U3962" i="1"/>
  <c r="U3950" i="1"/>
  <c r="U3938" i="1"/>
  <c r="U3926" i="1"/>
  <c r="U3914" i="1"/>
  <c r="U3902" i="1"/>
  <c r="U3890" i="1"/>
  <c r="U3878" i="1"/>
  <c r="U3866" i="1"/>
  <c r="U3854" i="1"/>
  <c r="U3842" i="1"/>
  <c r="U3830" i="1"/>
  <c r="U3818" i="1"/>
  <c r="U3806" i="1"/>
  <c r="U3794" i="1"/>
  <c r="U3782" i="1"/>
  <c r="U3770" i="1"/>
  <c r="U3758" i="1"/>
  <c r="U3746" i="1"/>
  <c r="U3734" i="1"/>
  <c r="U3722" i="1"/>
  <c r="U3710" i="1"/>
  <c r="U3698" i="1"/>
  <c r="U3686" i="1"/>
  <c r="U3674" i="1"/>
  <c r="U3662" i="1"/>
  <c r="U3650" i="1"/>
  <c r="U3638" i="1"/>
  <c r="U3626" i="1"/>
  <c r="U3614" i="1"/>
  <c r="U3602" i="1"/>
  <c r="U3590" i="1"/>
  <c r="U3578" i="1"/>
  <c r="U3566" i="1"/>
  <c r="U3554" i="1"/>
  <c r="U3542" i="1"/>
  <c r="U3530" i="1"/>
  <c r="U3518" i="1"/>
  <c r="U3506" i="1"/>
  <c r="U3494" i="1"/>
  <c r="U3482" i="1"/>
  <c r="U3470" i="1"/>
  <c r="U3458" i="1"/>
  <c r="U3446" i="1"/>
  <c r="U3434" i="1"/>
  <c r="U3422" i="1"/>
  <c r="U3410" i="1"/>
  <c r="U3398" i="1"/>
  <c r="U3386" i="1"/>
  <c r="U3374" i="1"/>
  <c r="U3362" i="1"/>
  <c r="U3350" i="1"/>
  <c r="U3338" i="1"/>
  <c r="U3326" i="1"/>
  <c r="U3314" i="1"/>
  <c r="U3302" i="1"/>
  <c r="U3290" i="1"/>
  <c r="U3278" i="1"/>
  <c r="U3266" i="1"/>
  <c r="U3254" i="1"/>
  <c r="U3242" i="1"/>
  <c r="U3230" i="1"/>
  <c r="U3218" i="1"/>
  <c r="U3206" i="1"/>
  <c r="U3194" i="1"/>
  <c r="U3182" i="1"/>
  <c r="U3170" i="1"/>
  <c r="U3158" i="1"/>
  <c r="U3146" i="1"/>
  <c r="U3134" i="1"/>
  <c r="U3122" i="1"/>
  <c r="U3110" i="1"/>
  <c r="U3098" i="1"/>
  <c r="U3086" i="1"/>
  <c r="U3074" i="1"/>
  <c r="U3062" i="1"/>
  <c r="U3050" i="1"/>
  <c r="U3038" i="1"/>
  <c r="U3026" i="1"/>
  <c r="U3014" i="1"/>
  <c r="U3002" i="1"/>
  <c r="U2990" i="1"/>
  <c r="U2978" i="1"/>
  <c r="U2966" i="1"/>
  <c r="U2954" i="1"/>
  <c r="U2942" i="1"/>
  <c r="U2930" i="1"/>
  <c r="U2918" i="1"/>
  <c r="U2906" i="1"/>
  <c r="U2894" i="1"/>
  <c r="U2882" i="1"/>
  <c r="U2870" i="1"/>
  <c r="U2858" i="1"/>
  <c r="U2846" i="1"/>
  <c r="U2834" i="1"/>
  <c r="U2822" i="1"/>
  <c r="U2810" i="1"/>
  <c r="U2798" i="1"/>
  <c r="U2786" i="1"/>
  <c r="U2774" i="1"/>
  <c r="U2762" i="1"/>
  <c r="U2750" i="1"/>
  <c r="U2738" i="1"/>
  <c r="U2726" i="1"/>
  <c r="U2714" i="1"/>
  <c r="U2702" i="1"/>
  <c r="U2690" i="1"/>
  <c r="U2678" i="1"/>
  <c r="U2666" i="1"/>
  <c r="U2654" i="1"/>
  <c r="U2642" i="1"/>
  <c r="U2630" i="1"/>
  <c r="U2618" i="1"/>
  <c r="U2606" i="1"/>
  <c r="U2594" i="1"/>
  <c r="U2582" i="1"/>
  <c r="U2570" i="1"/>
  <c r="U2558" i="1"/>
  <c r="U2546" i="1"/>
  <c r="U2534" i="1"/>
  <c r="U2522" i="1"/>
  <c r="U2510" i="1"/>
  <c r="U2498" i="1"/>
  <c r="U2486" i="1"/>
  <c r="U2474" i="1"/>
  <c r="U2462" i="1"/>
  <c r="U2450" i="1"/>
  <c r="U2438" i="1"/>
  <c r="U2426" i="1"/>
  <c r="U2414" i="1"/>
  <c r="U2402" i="1"/>
  <c r="U2390" i="1"/>
  <c r="U2378" i="1"/>
  <c r="U2366" i="1"/>
  <c r="U2354" i="1"/>
  <c r="U2342" i="1"/>
  <c r="U2330" i="1"/>
  <c r="U2318" i="1"/>
  <c r="U2306" i="1"/>
  <c r="U2294" i="1"/>
  <c r="U2282" i="1"/>
  <c r="U2270" i="1"/>
  <c r="U2258" i="1"/>
  <c r="U2246" i="1"/>
  <c r="U2234" i="1"/>
  <c r="U2222" i="1"/>
  <c r="U2210" i="1"/>
  <c r="U2198" i="1"/>
  <c r="U2186" i="1"/>
  <c r="U2174" i="1"/>
  <c r="U2162" i="1"/>
  <c r="U2150" i="1"/>
  <c r="U2138" i="1"/>
  <c r="U2126" i="1"/>
  <c r="U2114" i="1"/>
  <c r="U2102" i="1"/>
  <c r="U2090" i="1"/>
  <c r="U2078" i="1"/>
  <c r="U2066" i="1"/>
  <c r="U2054" i="1"/>
  <c r="U2042" i="1"/>
  <c r="U2030" i="1"/>
  <c r="U2018" i="1"/>
  <c r="U2006" i="1"/>
  <c r="U1994" i="1"/>
  <c r="U1982" i="1"/>
  <c r="U1970" i="1"/>
  <c r="U1958" i="1"/>
  <c r="U1946" i="1"/>
  <c r="U1934" i="1"/>
  <c r="U1922" i="1"/>
  <c r="U1910" i="1"/>
  <c r="U1898" i="1"/>
  <c r="U1886" i="1"/>
  <c r="U1874" i="1"/>
  <c r="U1862" i="1"/>
  <c r="U1850" i="1"/>
  <c r="U1838" i="1"/>
  <c r="U1826" i="1"/>
  <c r="U1814" i="1"/>
  <c r="U1802" i="1"/>
  <c r="U1790" i="1"/>
  <c r="U1778" i="1"/>
  <c r="U4104" i="1"/>
  <c r="U4092" i="1"/>
  <c r="U4080" i="1"/>
  <c r="U4068" i="1"/>
  <c r="U4056" i="1"/>
  <c r="U4044" i="1"/>
  <c r="U4032" i="1"/>
  <c r="U4020" i="1"/>
  <c r="U4008" i="1"/>
  <c r="U3996" i="1"/>
  <c r="U3984" i="1"/>
  <c r="U3972" i="1"/>
  <c r="U3960" i="1"/>
  <c r="U3948" i="1"/>
  <c r="U3936" i="1"/>
  <c r="U3924" i="1"/>
  <c r="U3912" i="1"/>
  <c r="U3900" i="1"/>
  <c r="U3888" i="1"/>
  <c r="U3876" i="1"/>
  <c r="U3864" i="1"/>
  <c r="U3852" i="1"/>
  <c r="U3840" i="1"/>
  <c r="U3828" i="1"/>
  <c r="U3816" i="1"/>
  <c r="U3804" i="1"/>
  <c r="U3792" i="1"/>
  <c r="U3780" i="1"/>
  <c r="U3768" i="1"/>
  <c r="U3756" i="1"/>
  <c r="U3744" i="1"/>
  <c r="U3732" i="1"/>
  <c r="U3720" i="1"/>
  <c r="U3708" i="1"/>
  <c r="U3696" i="1"/>
  <c r="U3684" i="1"/>
  <c r="U3672" i="1"/>
  <c r="U3660" i="1"/>
  <c r="U3648" i="1"/>
  <c r="U3636" i="1"/>
  <c r="U3624" i="1"/>
  <c r="U3612" i="1"/>
  <c r="U3600" i="1"/>
  <c r="U3588" i="1"/>
  <c r="U3576" i="1"/>
  <c r="U3564" i="1"/>
  <c r="U3552" i="1"/>
  <c r="U3540" i="1"/>
  <c r="U3528" i="1"/>
  <c r="U3516" i="1"/>
  <c r="U3504" i="1"/>
  <c r="U3492" i="1"/>
  <c r="U3480" i="1"/>
  <c r="U3468" i="1"/>
  <c r="U3456" i="1"/>
  <c r="U3444" i="1"/>
  <c r="U3432" i="1"/>
  <c r="U3420" i="1"/>
  <c r="U3408" i="1"/>
  <c r="U3396" i="1"/>
  <c r="U3384" i="1"/>
  <c r="U3372" i="1"/>
  <c r="U3360" i="1"/>
  <c r="U3348" i="1"/>
  <c r="U3336" i="1"/>
  <c r="U3324" i="1"/>
  <c r="U3312" i="1"/>
  <c r="U3300" i="1"/>
  <c r="U3288" i="1"/>
  <c r="U3276" i="1"/>
  <c r="U3264" i="1"/>
  <c r="U3252" i="1"/>
  <c r="U3240" i="1"/>
  <c r="U3228" i="1"/>
  <c r="U3216" i="1"/>
  <c r="U3204" i="1"/>
  <c r="U3192" i="1"/>
  <c r="U3180" i="1"/>
  <c r="U3168" i="1"/>
  <c r="U3156" i="1"/>
  <c r="U3144" i="1"/>
  <c r="U3132" i="1"/>
  <c r="U3120" i="1"/>
  <c r="U3108" i="1"/>
  <c r="U3096" i="1"/>
  <c r="U3084" i="1"/>
  <c r="U3072" i="1"/>
  <c r="U3060" i="1"/>
  <c r="U3048" i="1"/>
  <c r="U3036" i="1"/>
  <c r="U3024" i="1"/>
  <c r="U3012" i="1"/>
  <c r="U3000" i="1"/>
  <c r="U2988" i="1"/>
  <c r="U2976" i="1"/>
  <c r="U2964" i="1"/>
  <c r="U2952" i="1"/>
  <c r="U2940" i="1"/>
  <c r="U2928" i="1"/>
  <c r="U2916" i="1"/>
  <c r="U2904" i="1"/>
  <c r="U2892" i="1"/>
  <c r="U2880" i="1"/>
  <c r="U2868" i="1"/>
  <c r="U2856" i="1"/>
  <c r="U2844" i="1"/>
  <c r="U2832" i="1"/>
  <c r="U2820" i="1"/>
  <c r="U2808" i="1"/>
  <c r="U2796" i="1"/>
  <c r="U2784" i="1"/>
  <c r="U2772" i="1"/>
  <c r="U2760" i="1"/>
  <c r="U2748" i="1"/>
  <c r="U2736" i="1"/>
  <c r="U2724" i="1"/>
  <c r="U2712" i="1"/>
  <c r="U2700" i="1"/>
  <c r="U2688" i="1"/>
  <c r="U2676" i="1"/>
  <c r="U2664" i="1"/>
  <c r="U2652" i="1"/>
  <c r="U2640" i="1"/>
  <c r="U2628" i="1"/>
  <c r="U2616" i="1"/>
  <c r="U2604" i="1"/>
  <c r="U2592" i="1"/>
  <c r="U2580" i="1"/>
  <c r="U2568" i="1"/>
  <c r="U2556" i="1"/>
  <c r="U2544" i="1"/>
  <c r="U2532" i="1"/>
  <c r="U2520" i="1"/>
  <c r="U2508" i="1"/>
  <c r="U2496" i="1"/>
  <c r="U2484" i="1"/>
  <c r="U2472" i="1"/>
  <c r="U2460" i="1"/>
  <c r="U2448" i="1"/>
  <c r="U2436" i="1"/>
  <c r="U2424" i="1"/>
  <c r="U2412" i="1"/>
  <c r="U2400" i="1"/>
  <c r="U2388" i="1"/>
  <c r="U2376" i="1"/>
  <c r="U2364" i="1"/>
  <c r="U2352" i="1"/>
  <c r="U2340" i="1"/>
  <c r="U2328" i="1"/>
  <c r="U2316" i="1"/>
  <c r="U2304" i="1"/>
  <c r="U2292" i="1"/>
  <c r="U2280" i="1"/>
  <c r="U2268" i="1"/>
  <c r="U2256" i="1"/>
  <c r="U2244" i="1"/>
  <c r="U2232" i="1"/>
  <c r="U2220" i="1"/>
  <c r="U2208" i="1"/>
  <c r="U2196" i="1"/>
  <c r="U2184" i="1"/>
  <c r="U2172" i="1"/>
  <c r="U2160" i="1"/>
  <c r="U2148" i="1"/>
  <c r="U2136" i="1"/>
  <c r="U2124" i="1"/>
  <c r="U2112" i="1"/>
  <c r="U2100" i="1"/>
  <c r="U2088" i="1"/>
  <c r="U2076" i="1"/>
  <c r="U2064" i="1"/>
  <c r="U2052" i="1"/>
  <c r="U2040" i="1"/>
  <c r="U2028" i="1"/>
  <c r="U2016" i="1"/>
  <c r="U2004" i="1"/>
  <c r="U1992" i="1"/>
  <c r="U1980" i="1"/>
  <c r="U1968" i="1"/>
  <c r="U1956" i="1"/>
  <c r="U1944" i="1"/>
  <c r="U1932" i="1"/>
  <c r="U1920" i="1"/>
  <c r="U1908" i="1"/>
  <c r="U1896" i="1"/>
  <c r="U1884" i="1"/>
  <c r="U1872" i="1"/>
  <c r="U1860" i="1"/>
  <c r="U1848" i="1"/>
  <c r="U1836" i="1"/>
  <c r="U1824" i="1"/>
  <c r="U1812" i="1"/>
  <c r="U1800" i="1"/>
  <c r="U1788" i="1"/>
  <c r="U1776" i="1"/>
  <c r="U1764" i="1"/>
  <c r="U1752" i="1"/>
  <c r="U1740" i="1"/>
  <c r="U1728" i="1"/>
  <c r="U1716" i="1"/>
  <c r="U1704" i="1"/>
  <c r="U1692" i="1"/>
  <c r="U1680" i="1"/>
  <c r="U1668" i="1"/>
  <c r="U1656" i="1"/>
  <c r="U1644" i="1"/>
  <c r="U1632" i="1"/>
  <c r="U1620" i="1"/>
  <c r="U1608" i="1"/>
  <c r="U1596" i="1"/>
  <c r="U1584" i="1"/>
  <c r="U1572" i="1"/>
  <c r="U1560" i="1"/>
  <c r="U1548" i="1"/>
  <c r="U1536" i="1"/>
  <c r="U1524" i="1"/>
  <c r="U1512" i="1"/>
  <c r="U1500" i="1"/>
  <c r="U1488" i="1"/>
  <c r="U1476" i="1"/>
  <c r="U1464" i="1"/>
  <c r="U1452" i="1"/>
  <c r="U1440" i="1"/>
  <c r="U1428" i="1"/>
  <c r="U1416" i="1"/>
  <c r="U1404" i="1"/>
  <c r="U1392" i="1"/>
  <c r="U1380" i="1"/>
  <c r="U1368" i="1"/>
  <c r="U1356" i="1"/>
  <c r="U1344" i="1"/>
  <c r="U1332" i="1"/>
  <c r="U1320" i="1"/>
  <c r="U1308" i="1"/>
  <c r="U1296" i="1"/>
  <c r="U1284" i="1"/>
  <c r="U1272" i="1"/>
  <c r="U1260" i="1"/>
  <c r="U1248" i="1"/>
  <c r="U1236" i="1"/>
  <c r="U1224" i="1"/>
  <c r="U1212" i="1"/>
  <c r="U1200" i="1"/>
  <c r="U1188" i="1"/>
  <c r="U1176" i="1"/>
  <c r="U1164" i="1"/>
  <c r="U1152" i="1"/>
  <c r="U1140" i="1"/>
  <c r="U1128" i="1"/>
  <c r="U4113" i="1"/>
  <c r="U4101" i="1"/>
  <c r="U4089" i="1"/>
  <c r="U4077" i="1"/>
  <c r="U4065" i="1"/>
  <c r="U4053" i="1"/>
  <c r="U4041" i="1"/>
  <c r="U4029" i="1"/>
  <c r="U4017" i="1"/>
  <c r="U4005" i="1"/>
  <c r="U3993" i="1"/>
  <c r="U3981" i="1"/>
  <c r="U3969" i="1"/>
  <c r="U3957" i="1"/>
  <c r="U3945" i="1"/>
  <c r="U3933" i="1"/>
  <c r="U3921" i="1"/>
  <c r="U3909" i="1"/>
  <c r="U3897" i="1"/>
  <c r="U3885" i="1"/>
  <c r="U3873" i="1"/>
  <c r="U4112" i="1"/>
  <c r="U4100" i="1"/>
  <c r="U4088" i="1"/>
  <c r="U4076" i="1"/>
  <c r="U4064" i="1"/>
  <c r="U4052" i="1"/>
  <c r="U4040" i="1"/>
  <c r="U4028" i="1"/>
  <c r="U4016" i="1"/>
  <c r="U4004" i="1"/>
  <c r="U3992" i="1"/>
  <c r="U3980" i="1"/>
  <c r="U3968" i="1"/>
  <c r="U3956" i="1"/>
  <c r="U3944" i="1"/>
  <c r="U3932" i="1"/>
  <c r="U3920" i="1"/>
  <c r="U3908" i="1"/>
  <c r="U3896" i="1"/>
  <c r="U3884" i="1"/>
  <c r="U3872" i="1"/>
  <c r="U3860" i="1"/>
  <c r="U3848" i="1"/>
  <c r="U3836" i="1"/>
  <c r="U3824" i="1"/>
  <c r="U3812" i="1"/>
  <c r="U3800" i="1"/>
  <c r="U3788" i="1"/>
  <c r="U3776" i="1"/>
  <c r="U3764" i="1"/>
  <c r="U3752" i="1"/>
  <c r="U3740" i="1"/>
  <c r="U3728" i="1"/>
  <c r="U3716" i="1"/>
  <c r="U3704" i="1"/>
  <c r="U3692" i="1"/>
  <c r="U3680" i="1"/>
  <c r="U3668" i="1"/>
  <c r="U3656" i="1"/>
  <c r="U3644" i="1"/>
  <c r="U3632" i="1"/>
  <c r="U3620" i="1"/>
  <c r="U3608" i="1"/>
  <c r="U3596" i="1"/>
  <c r="U3584" i="1"/>
  <c r="U3572" i="1"/>
  <c r="U3560" i="1"/>
  <c r="U3548" i="1"/>
  <c r="U3536" i="1"/>
  <c r="U3524" i="1"/>
  <c r="U3512" i="1"/>
  <c r="U3500" i="1"/>
  <c r="U3488" i="1"/>
  <c r="U3476" i="1"/>
  <c r="U3464" i="1"/>
  <c r="U3452" i="1"/>
  <c r="U3440" i="1"/>
  <c r="U3428" i="1"/>
  <c r="U3416" i="1"/>
  <c r="U3404" i="1"/>
  <c r="U3392" i="1"/>
  <c r="U3380" i="1"/>
  <c r="U3368" i="1"/>
  <c r="U3356" i="1"/>
  <c r="U3344" i="1"/>
  <c r="U3332" i="1"/>
  <c r="U3320" i="1"/>
  <c r="U3308" i="1"/>
  <c r="U3296" i="1"/>
  <c r="U3284" i="1"/>
  <c r="U3272" i="1"/>
  <c r="U3260" i="1"/>
  <c r="U3248" i="1"/>
  <c r="U3236" i="1"/>
  <c r="U3224" i="1"/>
  <c r="U3212" i="1"/>
  <c r="U4111" i="1"/>
  <c r="U4099" i="1"/>
  <c r="U4087" i="1"/>
  <c r="U4075" i="1"/>
  <c r="U4063" i="1"/>
  <c r="U4051" i="1"/>
  <c r="U4039" i="1"/>
  <c r="U4027" i="1"/>
  <c r="U4015" i="1"/>
  <c r="U4003" i="1"/>
  <c r="U3991" i="1"/>
  <c r="U3979" i="1"/>
  <c r="U3967" i="1"/>
  <c r="U3955" i="1"/>
  <c r="U3943" i="1"/>
  <c r="U3931" i="1"/>
  <c r="U3919" i="1"/>
  <c r="U3907" i="1"/>
  <c r="U3895" i="1"/>
  <c r="U3883" i="1"/>
  <c r="U3871" i="1"/>
  <c r="U3859" i="1"/>
  <c r="U3847" i="1"/>
  <c r="U3835" i="1"/>
  <c r="U3823" i="1"/>
  <c r="U3811" i="1"/>
  <c r="U3799" i="1"/>
  <c r="U3787" i="1"/>
  <c r="U3775" i="1"/>
  <c r="U3763" i="1"/>
  <c r="U3751" i="1"/>
  <c r="U3739" i="1"/>
  <c r="U3727" i="1"/>
  <c r="U3715" i="1"/>
  <c r="U3703" i="1"/>
  <c r="U3691" i="1"/>
  <c r="U3679" i="1"/>
  <c r="U3667" i="1"/>
  <c r="U3655" i="1"/>
  <c r="U3643" i="1"/>
  <c r="U3631" i="1"/>
  <c r="U3619" i="1"/>
  <c r="U3607" i="1"/>
  <c r="U3595" i="1"/>
  <c r="U3583" i="1"/>
  <c r="U3571" i="1"/>
  <c r="U3559" i="1"/>
  <c r="U3547" i="1"/>
  <c r="U3535" i="1"/>
  <c r="U3523" i="1"/>
  <c r="U3511" i="1"/>
  <c r="U3499" i="1"/>
  <c r="U3487" i="1"/>
  <c r="U3475" i="1"/>
  <c r="U3463" i="1"/>
  <c r="U3451" i="1"/>
  <c r="U3439" i="1"/>
  <c r="U3427" i="1"/>
  <c r="U3415" i="1"/>
  <c r="U3403" i="1"/>
  <c r="U3391" i="1"/>
  <c r="U3379" i="1"/>
  <c r="U3367" i="1"/>
  <c r="U3355" i="1"/>
  <c r="U3343" i="1"/>
  <c r="U3331" i="1"/>
  <c r="U3319" i="1"/>
  <c r="U3307" i="1"/>
  <c r="U3295" i="1"/>
  <c r="U3283" i="1"/>
  <c r="U3271" i="1"/>
  <c r="U3259" i="1"/>
  <c r="U3247" i="1"/>
  <c r="U3235" i="1"/>
  <c r="U3223" i="1"/>
  <c r="U3211" i="1"/>
  <c r="U3199" i="1"/>
  <c r="U3187" i="1"/>
  <c r="U3175" i="1"/>
  <c r="U3163" i="1"/>
  <c r="U3151" i="1"/>
  <c r="U3139" i="1"/>
  <c r="U3127" i="1"/>
  <c r="U3115" i="1"/>
  <c r="U3103" i="1"/>
  <c r="U3091" i="1"/>
  <c r="U3079" i="1"/>
  <c r="U3067" i="1"/>
  <c r="U3055" i="1"/>
  <c r="U3043" i="1"/>
  <c r="U3031" i="1"/>
  <c r="U3019" i="1"/>
  <c r="U3007" i="1"/>
  <c r="U2995" i="1"/>
  <c r="U2983" i="1"/>
  <c r="U2971" i="1"/>
  <c r="U2959" i="1"/>
  <c r="U2947" i="1"/>
  <c r="U2935" i="1"/>
  <c r="U2923" i="1"/>
  <c r="U2911" i="1"/>
  <c r="U2899" i="1"/>
  <c r="U2887" i="1"/>
  <c r="U2875" i="1"/>
  <c r="U2863" i="1"/>
  <c r="U2851" i="1"/>
  <c r="U2839" i="1"/>
  <c r="U2827" i="1"/>
  <c r="U3616" i="1"/>
  <c r="U3604" i="1"/>
  <c r="U3592" i="1"/>
  <c r="U3580" i="1"/>
  <c r="U3568" i="1"/>
  <c r="U3556" i="1"/>
  <c r="U3544" i="1"/>
  <c r="U3532" i="1"/>
  <c r="U3520" i="1"/>
  <c r="U3508" i="1"/>
  <c r="U3496" i="1"/>
  <c r="U3484" i="1"/>
  <c r="U3472" i="1"/>
  <c r="U3460" i="1"/>
  <c r="U3448" i="1"/>
  <c r="U3436" i="1"/>
  <c r="U3424" i="1"/>
  <c r="U3412" i="1"/>
  <c r="U3400" i="1"/>
  <c r="U3388" i="1"/>
  <c r="U3376" i="1"/>
  <c r="U3364" i="1"/>
  <c r="U3352" i="1"/>
  <c r="U3340" i="1"/>
  <c r="U3328" i="1"/>
  <c r="U3316" i="1"/>
  <c r="U3304" i="1"/>
  <c r="U3292" i="1"/>
  <c r="U3280" i="1"/>
  <c r="U3268" i="1"/>
  <c r="U3256" i="1"/>
  <c r="U3244" i="1"/>
  <c r="U3232" i="1"/>
  <c r="U3220" i="1"/>
  <c r="U3208" i="1"/>
  <c r="U3196" i="1"/>
  <c r="U3184" i="1"/>
  <c r="U3172" i="1"/>
  <c r="U3160" i="1"/>
  <c r="U3148" i="1"/>
  <c r="U3136" i="1"/>
  <c r="U3124" i="1"/>
  <c r="U3112" i="1"/>
  <c r="U3100" i="1"/>
  <c r="U3088" i="1"/>
  <c r="U3076" i="1"/>
  <c r="U3064" i="1"/>
  <c r="U3052" i="1"/>
  <c r="U3040" i="1"/>
  <c r="U3028" i="1"/>
  <c r="U3016" i="1"/>
  <c r="U3004" i="1"/>
  <c r="U2992" i="1"/>
  <c r="U2980" i="1"/>
  <c r="U2968" i="1"/>
  <c r="U2956" i="1"/>
  <c r="U2944" i="1"/>
  <c r="U2932" i="1"/>
  <c r="U2920" i="1"/>
  <c r="U2908" i="1"/>
  <c r="U2896" i="1"/>
  <c r="U2884" i="1"/>
  <c r="U2872" i="1"/>
  <c r="U2860" i="1"/>
  <c r="U2848" i="1"/>
  <c r="U2836" i="1"/>
  <c r="U2824" i="1"/>
  <c r="U2812" i="1"/>
  <c r="U2800" i="1"/>
  <c r="U2788" i="1"/>
  <c r="U2776" i="1"/>
  <c r="U2764" i="1"/>
  <c r="U2752" i="1"/>
  <c r="U2740" i="1"/>
  <c r="U2728" i="1"/>
  <c r="U2716" i="1"/>
  <c r="U2704" i="1"/>
  <c r="U2692" i="1"/>
  <c r="U2680" i="1"/>
  <c r="U2668" i="1"/>
  <c r="U2656" i="1"/>
  <c r="U2644" i="1"/>
  <c r="U2632" i="1"/>
  <c r="U2620" i="1"/>
  <c r="U2608" i="1"/>
  <c r="U2596" i="1"/>
  <c r="U2584" i="1"/>
  <c r="U2572" i="1"/>
  <c r="U2560" i="1"/>
  <c r="U2548" i="1"/>
  <c r="U2536" i="1"/>
  <c r="U2524" i="1"/>
  <c r="U2512" i="1"/>
  <c r="U2500" i="1"/>
  <c r="U2488" i="1"/>
  <c r="U2476" i="1"/>
  <c r="U2464" i="1"/>
  <c r="U2452" i="1"/>
  <c r="U2440" i="1"/>
  <c r="U2428" i="1"/>
  <c r="U2416" i="1"/>
  <c r="U2404" i="1"/>
  <c r="U2392" i="1"/>
  <c r="U2380" i="1"/>
  <c r="U2368" i="1"/>
  <c r="U2356" i="1"/>
  <c r="U2344" i="1"/>
  <c r="U2332" i="1"/>
  <c r="U2320" i="1"/>
  <c r="U2308" i="1"/>
  <c r="U2296" i="1"/>
  <c r="U2284" i="1"/>
  <c r="U2272" i="1"/>
  <c r="U2260" i="1"/>
  <c r="U2248" i="1"/>
  <c r="U2236" i="1"/>
  <c r="U2224" i="1"/>
  <c r="U2212" i="1"/>
  <c r="U2200" i="1"/>
  <c r="U2188" i="1"/>
  <c r="U2176" i="1"/>
  <c r="U2164" i="1"/>
  <c r="U2152" i="1"/>
  <c r="U2140" i="1"/>
  <c r="U2128" i="1"/>
  <c r="U2116" i="1"/>
  <c r="U2104" i="1"/>
  <c r="U2092" i="1"/>
  <c r="U2080" i="1"/>
  <c r="U2068" i="1"/>
  <c r="U2056" i="1"/>
  <c r="U2044" i="1"/>
  <c r="U2032" i="1"/>
  <c r="U2020" i="1"/>
  <c r="U2008" i="1"/>
  <c r="U1996" i="1"/>
  <c r="U1984" i="1"/>
  <c r="U1972" i="1"/>
  <c r="U1960" i="1"/>
  <c r="U1948" i="1"/>
  <c r="U1936" i="1"/>
  <c r="U1924" i="1"/>
  <c r="U1912" i="1"/>
  <c r="U1900" i="1"/>
  <c r="U1888" i="1"/>
  <c r="U1876" i="1"/>
  <c r="U1864" i="1"/>
  <c r="U1852" i="1"/>
  <c r="U1840" i="1"/>
  <c r="U1828" i="1"/>
  <c r="U1816" i="1"/>
  <c r="U1804" i="1"/>
  <c r="U1792" i="1"/>
  <c r="U1780" i="1"/>
  <c r="U1768" i="1"/>
  <c r="U1756" i="1"/>
  <c r="U1744" i="1"/>
  <c r="U1732" i="1"/>
  <c r="U1720" i="1"/>
  <c r="U1708" i="1"/>
  <c r="U1696" i="1"/>
  <c r="U1684" i="1"/>
  <c r="U1672" i="1"/>
  <c r="U1660" i="1"/>
  <c r="U1648" i="1"/>
  <c r="U1636" i="1"/>
  <c r="U1624" i="1"/>
  <c r="U1612" i="1"/>
  <c r="U1600" i="1"/>
  <c r="U1588" i="1"/>
  <c r="U1576" i="1"/>
  <c r="U1564" i="1"/>
  <c r="U1552" i="1"/>
  <c r="U1540" i="1"/>
  <c r="U1528" i="1"/>
  <c r="U1516" i="1"/>
  <c r="U1504" i="1"/>
  <c r="U1492" i="1"/>
  <c r="U1480" i="1"/>
  <c r="U1468" i="1"/>
  <c r="U1456" i="1"/>
  <c r="U1444" i="1"/>
  <c r="U1432" i="1"/>
  <c r="U1420" i="1"/>
  <c r="U1408" i="1"/>
  <c r="U1396" i="1"/>
  <c r="U1384" i="1"/>
  <c r="U1372" i="1"/>
  <c r="U1360" i="1"/>
  <c r="U1348" i="1"/>
  <c r="U1336" i="1"/>
  <c r="U1324" i="1"/>
  <c r="U1312" i="1"/>
  <c r="U1300" i="1"/>
  <c r="U1288" i="1"/>
  <c r="U1276" i="1"/>
  <c r="U1264" i="1"/>
  <c r="U1252" i="1"/>
  <c r="U1240" i="1"/>
  <c r="U1228" i="1"/>
  <c r="U1216" i="1"/>
  <c r="U1204" i="1"/>
  <c r="U1192" i="1"/>
  <c r="U1180" i="1"/>
  <c r="U1168" i="1"/>
  <c r="U1156" i="1"/>
  <c r="U1144" i="1"/>
  <c r="U1132" i="1"/>
  <c r="U1120" i="1"/>
  <c r="U1108" i="1"/>
  <c r="U1096" i="1"/>
  <c r="U1084" i="1"/>
  <c r="U1072" i="1"/>
  <c r="U1060" i="1"/>
  <c r="U1048" i="1"/>
  <c r="U1036" i="1"/>
  <c r="U1024" i="1"/>
  <c r="U1012" i="1"/>
  <c r="U1000" i="1"/>
  <c r="U988" i="1"/>
  <c r="U976" i="1"/>
  <c r="U964" i="1"/>
  <c r="U952" i="1"/>
  <c r="U940" i="1"/>
  <c r="U928" i="1"/>
  <c r="U916" i="1"/>
  <c r="U904" i="1"/>
  <c r="U892" i="1"/>
  <c r="U880" i="1"/>
  <c r="U868" i="1"/>
  <c r="U856" i="1"/>
  <c r="U844" i="1"/>
  <c r="U832" i="1"/>
  <c r="U820" i="1"/>
  <c r="U808" i="1"/>
  <c r="U796" i="1"/>
  <c r="U784" i="1"/>
  <c r="U772" i="1"/>
  <c r="U760" i="1"/>
  <c r="U748" i="1"/>
  <c r="U736" i="1"/>
  <c r="U724" i="1"/>
  <c r="U712" i="1"/>
  <c r="U700" i="1"/>
  <c r="U688" i="1"/>
  <c r="U676" i="1"/>
  <c r="U664" i="1"/>
  <c r="U652" i="1"/>
  <c r="U640" i="1"/>
  <c r="U628" i="1"/>
  <c r="U616" i="1"/>
  <c r="U604" i="1"/>
  <c r="U592" i="1"/>
  <c r="U580" i="1"/>
  <c r="U4107" i="1"/>
  <c r="U4095" i="1"/>
  <c r="U4083" i="1"/>
  <c r="U4071" i="1"/>
  <c r="U4059" i="1"/>
  <c r="U4047" i="1"/>
  <c r="U4035" i="1"/>
  <c r="U4023" i="1"/>
  <c r="U4011" i="1"/>
  <c r="U3999" i="1"/>
  <c r="U3987" i="1"/>
  <c r="U3975" i="1"/>
  <c r="U3963" i="1"/>
  <c r="U3951" i="1"/>
  <c r="U3939" i="1"/>
  <c r="U3927" i="1"/>
  <c r="U3915" i="1"/>
  <c r="U3903" i="1"/>
  <c r="U3891" i="1"/>
  <c r="U3879" i="1"/>
  <c r="U3867" i="1"/>
  <c r="U3855" i="1"/>
  <c r="U3843" i="1"/>
  <c r="U3831" i="1"/>
  <c r="U3819" i="1"/>
  <c r="U3807" i="1"/>
  <c r="U3795" i="1"/>
  <c r="U3783" i="1"/>
  <c r="U3771" i="1"/>
  <c r="U3759" i="1"/>
  <c r="U3747" i="1"/>
  <c r="U3735" i="1"/>
  <c r="U3723" i="1"/>
  <c r="U3711" i="1"/>
  <c r="U3699" i="1"/>
  <c r="U3687" i="1"/>
  <c r="U3675" i="1"/>
  <c r="U3663" i="1"/>
  <c r="U3651" i="1"/>
  <c r="U3639" i="1"/>
  <c r="U3627" i="1"/>
  <c r="U3615" i="1"/>
  <c r="U3603" i="1"/>
  <c r="U3591" i="1"/>
  <c r="U3579" i="1"/>
  <c r="U3567" i="1"/>
  <c r="U3555" i="1"/>
  <c r="U3543" i="1"/>
  <c r="U3531" i="1"/>
  <c r="U3519" i="1"/>
  <c r="U3507" i="1"/>
  <c r="U3495" i="1"/>
  <c r="U3483" i="1"/>
  <c r="U3471" i="1"/>
  <c r="U3459" i="1"/>
  <c r="U3447" i="1"/>
  <c r="U3435" i="1"/>
  <c r="U3423" i="1"/>
  <c r="U3411" i="1"/>
  <c r="U3399" i="1"/>
  <c r="U3387" i="1"/>
  <c r="U3375" i="1"/>
  <c r="U3363" i="1"/>
  <c r="U3351" i="1"/>
  <c r="U3339" i="1"/>
  <c r="U3327" i="1"/>
  <c r="U3315" i="1"/>
  <c r="U3303" i="1"/>
  <c r="U3291" i="1"/>
  <c r="U3279" i="1"/>
  <c r="U3267" i="1"/>
  <c r="U3255" i="1"/>
  <c r="U3243" i="1"/>
  <c r="U3231" i="1"/>
  <c r="U3219" i="1"/>
  <c r="U3207" i="1"/>
  <c r="U3195" i="1"/>
  <c r="U3183" i="1"/>
  <c r="U3171" i="1"/>
  <c r="U3159" i="1"/>
  <c r="U3147" i="1"/>
  <c r="U3135" i="1"/>
  <c r="U3123" i="1"/>
  <c r="U3111" i="1"/>
  <c r="U3099" i="1"/>
  <c r="U3087" i="1"/>
  <c r="U3075" i="1"/>
  <c r="U3063" i="1"/>
  <c r="U3051" i="1"/>
  <c r="U3039" i="1"/>
  <c r="U3027" i="1"/>
  <c r="U3015" i="1"/>
  <c r="U3003" i="1"/>
  <c r="U2991" i="1"/>
  <c r="U2979" i="1"/>
  <c r="U2967" i="1"/>
  <c r="U2955" i="1"/>
  <c r="U2943" i="1"/>
  <c r="U2931" i="1"/>
  <c r="U2919" i="1"/>
  <c r="U2907" i="1"/>
  <c r="U2895" i="1"/>
  <c r="U2883" i="1"/>
  <c r="U2871" i="1"/>
  <c r="U2859" i="1"/>
  <c r="U2847" i="1"/>
  <c r="U2835" i="1"/>
  <c r="U2823" i="1"/>
  <c r="U2811" i="1"/>
  <c r="U2799" i="1"/>
  <c r="U2787" i="1"/>
  <c r="U2775" i="1"/>
  <c r="U2763" i="1"/>
  <c r="U2751" i="1"/>
  <c r="U2739" i="1"/>
  <c r="U2727" i="1"/>
  <c r="U2715" i="1"/>
  <c r="U2703" i="1"/>
  <c r="U2691" i="1"/>
  <c r="U2679" i="1"/>
  <c r="U2667" i="1"/>
  <c r="U2655" i="1"/>
  <c r="U2643" i="1"/>
  <c r="U2631" i="1"/>
  <c r="U2619" i="1"/>
  <c r="U2607" i="1"/>
  <c r="U2595" i="1"/>
  <c r="U2583" i="1"/>
  <c r="U2571" i="1"/>
  <c r="U2559" i="1"/>
  <c r="U2547" i="1"/>
  <c r="U2535" i="1"/>
  <c r="U2523" i="1"/>
  <c r="U2511" i="1"/>
  <c r="U2499" i="1"/>
  <c r="U2487" i="1"/>
  <c r="U2475" i="1"/>
  <c r="U2463" i="1"/>
  <c r="U2451" i="1"/>
  <c r="U2439" i="1"/>
  <c r="U2427" i="1"/>
  <c r="U2415" i="1"/>
  <c r="U2403" i="1"/>
  <c r="U2391" i="1"/>
  <c r="U2379" i="1"/>
  <c r="U2367" i="1"/>
  <c r="U2355" i="1"/>
  <c r="U2343" i="1"/>
  <c r="U2331" i="1"/>
  <c r="U2319" i="1"/>
  <c r="U2307" i="1"/>
  <c r="U2295" i="1"/>
  <c r="U2283" i="1"/>
  <c r="U2271" i="1"/>
  <c r="U2259" i="1"/>
  <c r="U2247" i="1"/>
  <c r="U2235" i="1"/>
  <c r="U2223" i="1"/>
  <c r="U2211" i="1"/>
  <c r="U2199" i="1"/>
  <c r="U2187" i="1"/>
  <c r="U2175" i="1"/>
  <c r="U2163" i="1"/>
  <c r="U2151" i="1"/>
  <c r="U2139" i="1"/>
  <c r="U2127" i="1"/>
  <c r="U2115" i="1"/>
  <c r="U2103" i="1"/>
  <c r="U2091" i="1"/>
  <c r="U2079" i="1"/>
  <c r="U2067" i="1"/>
  <c r="U2055" i="1"/>
  <c r="U2043" i="1"/>
  <c r="U2031" i="1"/>
  <c r="U2019" i="1"/>
  <c r="U2007" i="1"/>
  <c r="U1995" i="1"/>
  <c r="U1983" i="1"/>
  <c r="U1971" i="1"/>
  <c r="U1959" i="1"/>
  <c r="U1947" i="1"/>
  <c r="U1935" i="1"/>
  <c r="U1923" i="1"/>
  <c r="U1911" i="1"/>
  <c r="U1899" i="1"/>
  <c r="U1887" i="1"/>
  <c r="U1875" i="1"/>
  <c r="U1863" i="1"/>
  <c r="U1851" i="1"/>
  <c r="U1839" i="1"/>
  <c r="U1827" i="1"/>
  <c r="U4105" i="1"/>
  <c r="U4093" i="1"/>
  <c r="U4081" i="1"/>
  <c r="U4069" i="1"/>
  <c r="U4057" i="1"/>
  <c r="U4045" i="1"/>
  <c r="U4033" i="1"/>
  <c r="U4021" i="1"/>
  <c r="U4009" i="1"/>
  <c r="U3997" i="1"/>
  <c r="U3985" i="1"/>
  <c r="U3973" i="1"/>
  <c r="U3961" i="1"/>
  <c r="U3949" i="1"/>
  <c r="U3937" i="1"/>
  <c r="U3925" i="1"/>
  <c r="U3913" i="1"/>
  <c r="U3901" i="1"/>
  <c r="U3889" i="1"/>
  <c r="U3877" i="1"/>
  <c r="U3865" i="1"/>
  <c r="U3853" i="1"/>
  <c r="U3841" i="1"/>
  <c r="U3829" i="1"/>
  <c r="U3817" i="1"/>
  <c r="U3805" i="1"/>
  <c r="U3793" i="1"/>
  <c r="U3781" i="1"/>
  <c r="U3769" i="1"/>
  <c r="U3757" i="1"/>
  <c r="U3745" i="1"/>
  <c r="U3733" i="1"/>
  <c r="U3721" i="1"/>
  <c r="U3709" i="1"/>
  <c r="U3697" i="1"/>
  <c r="U3685" i="1"/>
  <c r="U3673" i="1"/>
  <c r="U3661" i="1"/>
  <c r="U3649" i="1"/>
  <c r="U3637" i="1"/>
  <c r="U3625" i="1"/>
  <c r="U3613" i="1"/>
  <c r="U3601" i="1"/>
  <c r="U3589" i="1"/>
  <c r="U3577" i="1"/>
  <c r="U3565" i="1"/>
  <c r="U3553" i="1"/>
  <c r="U3541" i="1"/>
  <c r="U3529" i="1"/>
  <c r="U3517" i="1"/>
  <c r="U3505" i="1"/>
  <c r="U3493" i="1"/>
  <c r="U3481" i="1"/>
  <c r="U3469" i="1"/>
  <c r="U3457" i="1"/>
  <c r="U3445" i="1"/>
  <c r="U3433" i="1"/>
  <c r="U3421" i="1"/>
  <c r="U3409" i="1"/>
  <c r="U3397" i="1"/>
  <c r="U3385" i="1"/>
  <c r="U3373" i="1"/>
  <c r="U3361" i="1"/>
  <c r="U3349" i="1"/>
  <c r="U3337" i="1"/>
  <c r="U3325" i="1"/>
  <c r="U3313" i="1"/>
  <c r="U3301" i="1"/>
  <c r="U3289" i="1"/>
  <c r="U3277" i="1"/>
  <c r="U3265" i="1"/>
  <c r="U3253" i="1"/>
  <c r="U3241" i="1"/>
  <c r="U3229" i="1"/>
  <c r="U3217" i="1"/>
  <c r="U3205" i="1"/>
  <c r="U3193" i="1"/>
  <c r="U3181" i="1"/>
  <c r="U3169" i="1"/>
  <c r="U3157" i="1"/>
  <c r="U3145" i="1"/>
  <c r="U3133" i="1"/>
  <c r="U3121" i="1"/>
  <c r="U3109" i="1"/>
  <c r="U3097" i="1"/>
  <c r="U3085" i="1"/>
  <c r="U3073" i="1"/>
  <c r="U3061" i="1"/>
  <c r="U3049" i="1"/>
  <c r="U3037" i="1"/>
  <c r="U3025" i="1"/>
  <c r="U3013" i="1"/>
  <c r="U3001" i="1"/>
  <c r="U2989" i="1"/>
  <c r="U2977" i="1"/>
  <c r="U2965" i="1"/>
  <c r="U2953" i="1"/>
  <c r="U2941" i="1"/>
  <c r="U2929" i="1"/>
  <c r="U2917" i="1"/>
  <c r="U2905" i="1"/>
  <c r="U2893" i="1"/>
  <c r="U2881" i="1"/>
  <c r="U2869" i="1"/>
  <c r="U2857" i="1"/>
  <c r="U2845" i="1"/>
  <c r="U2833" i="1"/>
  <c r="U2821" i="1"/>
  <c r="U2809" i="1"/>
  <c r="U2797" i="1"/>
  <c r="U2785" i="1"/>
  <c r="U2773" i="1"/>
  <c r="U2761" i="1"/>
  <c r="U2749" i="1"/>
  <c r="U2737" i="1"/>
  <c r="U2725" i="1"/>
  <c r="U2713" i="1"/>
  <c r="U2701" i="1"/>
  <c r="U2689" i="1"/>
  <c r="U2677" i="1"/>
  <c r="U2665" i="1"/>
  <c r="U2653" i="1"/>
  <c r="U2641" i="1"/>
  <c r="U2629" i="1"/>
  <c r="U2617" i="1"/>
  <c r="U2605" i="1"/>
  <c r="U2593" i="1"/>
  <c r="U2581" i="1"/>
  <c r="U2569" i="1"/>
  <c r="U2557" i="1"/>
  <c r="U2545" i="1"/>
  <c r="U2533" i="1"/>
  <c r="U2521" i="1"/>
  <c r="U2509" i="1"/>
  <c r="U2497" i="1"/>
  <c r="U2485" i="1"/>
  <c r="U2473" i="1"/>
  <c r="U2461" i="1"/>
  <c r="U2449" i="1"/>
  <c r="U2437" i="1"/>
  <c r="U2425" i="1"/>
  <c r="U2413" i="1"/>
  <c r="U2401" i="1"/>
  <c r="U2389" i="1"/>
  <c r="U2377" i="1"/>
  <c r="U2365" i="1"/>
  <c r="U2353" i="1"/>
  <c r="U2341" i="1"/>
  <c r="U2329" i="1"/>
  <c r="U2317" i="1"/>
  <c r="U2305" i="1"/>
  <c r="U2293" i="1"/>
  <c r="U2281" i="1"/>
  <c r="U2269" i="1"/>
  <c r="U2257" i="1"/>
  <c r="U2245" i="1"/>
  <c r="U2233" i="1"/>
  <c r="U2221" i="1"/>
  <c r="U2209" i="1"/>
  <c r="U2197" i="1"/>
  <c r="U2185" i="1"/>
  <c r="U2173" i="1"/>
  <c r="U2161" i="1"/>
  <c r="U2149" i="1"/>
  <c r="U2137" i="1"/>
  <c r="U2125" i="1"/>
  <c r="U2113" i="1"/>
  <c r="U2101" i="1"/>
  <c r="U2089" i="1"/>
  <c r="U2077" i="1"/>
  <c r="U2065" i="1"/>
  <c r="U2053" i="1"/>
  <c r="U2041" i="1"/>
  <c r="U2029" i="1"/>
  <c r="U2017" i="1"/>
  <c r="U2005" i="1"/>
  <c r="U1993" i="1"/>
  <c r="U1981" i="1"/>
  <c r="U1969" i="1"/>
  <c r="U1957" i="1"/>
  <c r="U1945" i="1"/>
  <c r="U1933" i="1"/>
  <c r="U1921" i="1"/>
  <c r="U1909" i="1"/>
  <c r="U1897" i="1"/>
  <c r="U1885" i="1"/>
  <c r="U1873" i="1"/>
  <c r="U1861" i="1"/>
  <c r="U1849" i="1"/>
  <c r="U1837" i="1"/>
  <c r="U1825" i="1"/>
  <c r="U1813" i="1"/>
  <c r="U1801" i="1"/>
  <c r="U1789" i="1"/>
  <c r="U1777" i="1"/>
  <c r="U1765" i="1"/>
  <c r="U1753" i="1"/>
  <c r="U1741" i="1"/>
  <c r="U1729" i="1"/>
  <c r="U1717" i="1"/>
  <c r="U1705" i="1"/>
  <c r="U1693" i="1"/>
  <c r="U1681" i="1"/>
  <c r="U1669" i="1"/>
  <c r="U1657" i="1"/>
  <c r="U1645" i="1"/>
  <c r="U1633" i="1"/>
  <c r="U1621" i="1"/>
  <c r="U1609" i="1"/>
  <c r="U1597" i="1"/>
  <c r="U1585" i="1"/>
  <c r="U1573" i="1"/>
  <c r="U1561" i="1"/>
  <c r="U1549" i="1"/>
  <c r="U1537" i="1"/>
  <c r="U1525" i="1"/>
  <c r="U1513" i="1"/>
  <c r="U1501" i="1"/>
  <c r="U1489" i="1"/>
  <c r="U1477" i="1"/>
  <c r="U1465" i="1"/>
  <c r="U1453" i="1"/>
  <c r="U1441" i="1"/>
  <c r="U1429" i="1"/>
  <c r="U1417" i="1"/>
  <c r="U1405" i="1"/>
  <c r="U1393" i="1"/>
  <c r="U1381" i="1"/>
  <c r="U1369" i="1"/>
  <c r="U1357" i="1"/>
  <c r="U1345" i="1"/>
  <c r="U1333" i="1"/>
  <c r="U1321" i="1"/>
  <c r="U1309" i="1"/>
  <c r="U1297" i="1"/>
  <c r="U1285" i="1"/>
  <c r="U1273" i="1"/>
  <c r="U1261" i="1"/>
  <c r="U1249" i="1"/>
  <c r="U1237" i="1"/>
  <c r="U1225" i="1"/>
  <c r="U1213" i="1"/>
  <c r="U1201" i="1"/>
  <c r="U1189" i="1"/>
  <c r="U1177" i="1"/>
  <c r="U1165" i="1"/>
  <c r="U1153" i="1"/>
  <c r="U1141" i="1"/>
  <c r="U1129" i="1"/>
  <c r="U1117" i="1"/>
  <c r="U1105" i="1"/>
  <c r="U1116" i="1"/>
  <c r="U1104" i="1"/>
  <c r="U1092" i="1"/>
  <c r="U1080" i="1"/>
  <c r="U1068" i="1"/>
  <c r="U1056" i="1"/>
  <c r="U1044" i="1"/>
  <c r="U1032" i="1"/>
  <c r="U1020" i="1"/>
  <c r="U1008" i="1"/>
  <c r="U996" i="1"/>
  <c r="U984" i="1"/>
  <c r="U972" i="1"/>
  <c r="U960" i="1"/>
  <c r="U948" i="1"/>
  <c r="U936" i="1"/>
  <c r="U924" i="1"/>
  <c r="U912" i="1"/>
  <c r="U900" i="1"/>
  <c r="U888" i="1"/>
  <c r="U876" i="1"/>
  <c r="U864" i="1"/>
  <c r="U852" i="1"/>
  <c r="U840" i="1"/>
  <c r="U828" i="1"/>
  <c r="U816" i="1"/>
  <c r="U804" i="1"/>
  <c r="U792" i="1"/>
  <c r="U780" i="1"/>
  <c r="U768" i="1"/>
  <c r="U756" i="1"/>
  <c r="U744" i="1"/>
  <c r="U732" i="1"/>
  <c r="U720" i="1"/>
  <c r="U708" i="1"/>
  <c r="U696" i="1"/>
  <c r="U684" i="1"/>
  <c r="U672" i="1"/>
  <c r="U660" i="1"/>
  <c r="U648" i="1"/>
  <c r="U636" i="1"/>
  <c r="U624" i="1"/>
  <c r="U612" i="1"/>
  <c r="U600" i="1"/>
  <c r="U588" i="1"/>
  <c r="U576" i="1"/>
  <c r="U564" i="1"/>
  <c r="U552" i="1"/>
  <c r="U540" i="1"/>
  <c r="U528" i="1"/>
  <c r="U516" i="1"/>
  <c r="U504" i="1"/>
  <c r="U492" i="1"/>
  <c r="U480" i="1"/>
  <c r="U468" i="1"/>
  <c r="U456" i="1"/>
  <c r="U444" i="1"/>
  <c r="U432" i="1"/>
  <c r="U420" i="1"/>
  <c r="U408" i="1"/>
  <c r="U396" i="1"/>
  <c r="U384" i="1"/>
  <c r="U372" i="1"/>
  <c r="U360" i="1"/>
  <c r="U348" i="1"/>
  <c r="U336" i="1"/>
  <c r="U324" i="1"/>
  <c r="U312" i="1"/>
  <c r="U300" i="1"/>
  <c r="U288" i="1"/>
  <c r="U276" i="1"/>
  <c r="U264" i="1"/>
  <c r="U252" i="1"/>
  <c r="U240" i="1"/>
  <c r="U228" i="1"/>
  <c r="U216" i="1"/>
  <c r="U204" i="1"/>
  <c r="U192" i="1"/>
  <c r="U180" i="1"/>
  <c r="U168" i="1"/>
  <c r="U156" i="1"/>
  <c r="U144" i="1"/>
  <c r="U132" i="1"/>
  <c r="U120" i="1"/>
  <c r="U108" i="1"/>
  <c r="U96" i="1"/>
  <c r="U84" i="1"/>
  <c r="U72" i="1"/>
  <c r="U60" i="1"/>
  <c r="U48" i="1"/>
  <c r="U36" i="1"/>
  <c r="U24" i="1"/>
  <c r="U12" i="1"/>
  <c r="U4115" i="1"/>
  <c r="U4103" i="1"/>
  <c r="U4091" i="1"/>
  <c r="U4079" i="1"/>
  <c r="U4067" i="1"/>
  <c r="U4055" i="1"/>
  <c r="U4043" i="1"/>
  <c r="U4031" i="1"/>
  <c r="U4019" i="1"/>
  <c r="U4007" i="1"/>
  <c r="U3995" i="1"/>
  <c r="U3983" i="1"/>
  <c r="U3971" i="1"/>
  <c r="U3959" i="1"/>
  <c r="U3947" i="1"/>
  <c r="U3935" i="1"/>
  <c r="U3923" i="1"/>
  <c r="U3911" i="1"/>
  <c r="U3899" i="1"/>
  <c r="U3887" i="1"/>
  <c r="U3875" i="1"/>
  <c r="U3863" i="1"/>
  <c r="U3851" i="1"/>
  <c r="U3839" i="1"/>
  <c r="U3827" i="1"/>
  <c r="U3815" i="1"/>
  <c r="U3803" i="1"/>
  <c r="U3791" i="1"/>
  <c r="U3779" i="1"/>
  <c r="U3767" i="1"/>
  <c r="U3755" i="1"/>
  <c r="U3743" i="1"/>
  <c r="U3731" i="1"/>
  <c r="U3719" i="1"/>
  <c r="U3707" i="1"/>
  <c r="U3695" i="1"/>
  <c r="U3683" i="1"/>
  <c r="U3671" i="1"/>
  <c r="U3659" i="1"/>
  <c r="U3647" i="1"/>
  <c r="U3635" i="1"/>
  <c r="U3623" i="1"/>
  <c r="U3611" i="1"/>
  <c r="U3599" i="1"/>
  <c r="U3587" i="1"/>
  <c r="U3575" i="1"/>
  <c r="U3563" i="1"/>
  <c r="U3551" i="1"/>
  <c r="U3539" i="1"/>
  <c r="U3527" i="1"/>
  <c r="U3515" i="1"/>
  <c r="U3503" i="1"/>
  <c r="U3491" i="1"/>
  <c r="U3479" i="1"/>
  <c r="U3467" i="1"/>
  <c r="U3455" i="1"/>
  <c r="U3443" i="1"/>
  <c r="U3431" i="1"/>
  <c r="U3419" i="1"/>
  <c r="U3407" i="1"/>
  <c r="U3395" i="1"/>
  <c r="U3383" i="1"/>
  <c r="U3371" i="1"/>
  <c r="U3359" i="1"/>
  <c r="U3347" i="1"/>
  <c r="U3335" i="1"/>
  <c r="U3323" i="1"/>
  <c r="U3311" i="1"/>
  <c r="U3299" i="1"/>
  <c r="U3287" i="1"/>
  <c r="U3275" i="1"/>
  <c r="U3263" i="1"/>
  <c r="U3251" i="1"/>
  <c r="U3239" i="1"/>
  <c r="U3227" i="1"/>
  <c r="U3215" i="1"/>
  <c r="U3203" i="1"/>
  <c r="U3191" i="1"/>
  <c r="U3179" i="1"/>
  <c r="U3167" i="1"/>
  <c r="U3155" i="1"/>
  <c r="U3143" i="1"/>
  <c r="U3131" i="1"/>
  <c r="U3119" i="1"/>
  <c r="U3107" i="1"/>
  <c r="U3095" i="1"/>
  <c r="U3083" i="1"/>
  <c r="U3071" i="1"/>
  <c r="U3059" i="1"/>
  <c r="U3047" i="1"/>
  <c r="U3035" i="1"/>
  <c r="U3023" i="1"/>
  <c r="U3011" i="1"/>
  <c r="U2999" i="1"/>
  <c r="U2987" i="1"/>
  <c r="U2975" i="1"/>
  <c r="U2963" i="1"/>
  <c r="U2951" i="1"/>
  <c r="U2939" i="1"/>
  <c r="U2927" i="1"/>
  <c r="U2915" i="1"/>
  <c r="U2903" i="1"/>
  <c r="U2891" i="1"/>
  <c r="U2879" i="1"/>
  <c r="U2867" i="1"/>
  <c r="U2855" i="1"/>
  <c r="U2843" i="1"/>
  <c r="U2831" i="1"/>
  <c r="U2819" i="1"/>
  <c r="U2807" i="1"/>
  <c r="U2795" i="1"/>
  <c r="U2783" i="1"/>
  <c r="U2771" i="1"/>
  <c r="U2759" i="1"/>
  <c r="U2747" i="1"/>
  <c r="U2735" i="1"/>
  <c r="U2723" i="1"/>
  <c r="U2711" i="1"/>
  <c r="U2699" i="1"/>
  <c r="U2687" i="1"/>
  <c r="U2675" i="1"/>
  <c r="U2663" i="1"/>
  <c r="U2651" i="1"/>
  <c r="U2639" i="1"/>
  <c r="U2627" i="1"/>
  <c r="U2615" i="1"/>
  <c r="U2603" i="1"/>
  <c r="U2591" i="1"/>
  <c r="U2579" i="1"/>
  <c r="U2567" i="1"/>
  <c r="U2555" i="1"/>
  <c r="U2543" i="1"/>
  <c r="U2531" i="1"/>
  <c r="U2519" i="1"/>
  <c r="U2507" i="1"/>
  <c r="U2495" i="1"/>
  <c r="U2483" i="1"/>
  <c r="U2471" i="1"/>
  <c r="U2459" i="1"/>
  <c r="U2447" i="1"/>
  <c r="U2435" i="1"/>
  <c r="U2423" i="1"/>
  <c r="U2411" i="1"/>
  <c r="U2399" i="1"/>
  <c r="U2387" i="1"/>
  <c r="U2375" i="1"/>
  <c r="U2363" i="1"/>
  <c r="U2351" i="1"/>
  <c r="U2339" i="1"/>
  <c r="U2327" i="1"/>
  <c r="U2315" i="1"/>
  <c r="U2303" i="1"/>
  <c r="U2291" i="1"/>
  <c r="U2279" i="1"/>
  <c r="U2267" i="1"/>
  <c r="U2255" i="1"/>
  <c r="U2243" i="1"/>
  <c r="U2231" i="1"/>
  <c r="U2219" i="1"/>
  <c r="U2207" i="1"/>
  <c r="U2195" i="1"/>
  <c r="U2183" i="1"/>
  <c r="U2171" i="1"/>
  <c r="U2159" i="1"/>
  <c r="U2147" i="1"/>
  <c r="U2135" i="1"/>
  <c r="U2123" i="1"/>
  <c r="U2111" i="1"/>
  <c r="U2099" i="1"/>
  <c r="U2087" i="1"/>
  <c r="U2075" i="1"/>
  <c r="U2063" i="1"/>
  <c r="U2051" i="1"/>
  <c r="U2039" i="1"/>
  <c r="U2027" i="1"/>
  <c r="U2015" i="1"/>
  <c r="U2003" i="1"/>
  <c r="U1991" i="1"/>
  <c r="U1979" i="1"/>
  <c r="U1967" i="1"/>
  <c r="U1955" i="1"/>
  <c r="U1943" i="1"/>
  <c r="U1931" i="1"/>
  <c r="U1919" i="1"/>
  <c r="U1907" i="1"/>
  <c r="U1895" i="1"/>
  <c r="U1883" i="1"/>
  <c r="U1871" i="1"/>
  <c r="U1859" i="1"/>
  <c r="U1847" i="1"/>
  <c r="U1835" i="1"/>
  <c r="U1823" i="1"/>
  <c r="U1811" i="1"/>
  <c r="U1799" i="1"/>
  <c r="U1787" i="1"/>
  <c r="U1775" i="1"/>
  <c r="U1763" i="1"/>
  <c r="U1751" i="1"/>
  <c r="U1739" i="1"/>
  <c r="U1727" i="1"/>
  <c r="U1715" i="1"/>
  <c r="U1703" i="1"/>
  <c r="U1691" i="1"/>
  <c r="U1679" i="1"/>
  <c r="U1667" i="1"/>
  <c r="U4114" i="1"/>
  <c r="U4102" i="1"/>
  <c r="U4090" i="1"/>
  <c r="U4078" i="1"/>
  <c r="U4066" i="1"/>
  <c r="U4054" i="1"/>
  <c r="U4042" i="1"/>
  <c r="U4030" i="1"/>
  <c r="U4018" i="1"/>
  <c r="U4006" i="1"/>
  <c r="U3994" i="1"/>
  <c r="U3982" i="1"/>
  <c r="U3970" i="1"/>
  <c r="U3958" i="1"/>
  <c r="U3946" i="1"/>
  <c r="U3934" i="1"/>
  <c r="U3922" i="1"/>
  <c r="U3910" i="1"/>
  <c r="U3898" i="1"/>
  <c r="U3886" i="1"/>
  <c r="U3874" i="1"/>
  <c r="U3862" i="1"/>
  <c r="U3850" i="1"/>
  <c r="U3838" i="1"/>
  <c r="U3826" i="1"/>
  <c r="U3814" i="1"/>
  <c r="U3802" i="1"/>
  <c r="U3790" i="1"/>
  <c r="U3778" i="1"/>
  <c r="U3766" i="1"/>
  <c r="U3754" i="1"/>
  <c r="U3742" i="1"/>
  <c r="U3730" i="1"/>
  <c r="U3718" i="1"/>
  <c r="U3706" i="1"/>
  <c r="U3694" i="1"/>
  <c r="U3682" i="1"/>
  <c r="U3670" i="1"/>
  <c r="U3658" i="1"/>
  <c r="U3646" i="1"/>
  <c r="U3634" i="1"/>
  <c r="U3622" i="1"/>
  <c r="U3610" i="1"/>
  <c r="U3598" i="1"/>
  <c r="U3586" i="1"/>
  <c r="U3574" i="1"/>
  <c r="U3562" i="1"/>
  <c r="U3550" i="1"/>
  <c r="U3538" i="1"/>
  <c r="U3526" i="1"/>
  <c r="U3514" i="1"/>
  <c r="U3502" i="1"/>
  <c r="U3490" i="1"/>
  <c r="U3478" i="1"/>
  <c r="U3466" i="1"/>
  <c r="U3454" i="1"/>
  <c r="U3442" i="1"/>
  <c r="U3430" i="1"/>
  <c r="U3418" i="1"/>
  <c r="U3406" i="1"/>
  <c r="U3394" i="1"/>
  <c r="U3382" i="1"/>
  <c r="U3370" i="1"/>
  <c r="U3358" i="1"/>
  <c r="U3346" i="1"/>
  <c r="U3334" i="1"/>
  <c r="U3322" i="1"/>
  <c r="U3310" i="1"/>
  <c r="U3298" i="1"/>
  <c r="U3286" i="1"/>
  <c r="U3274" i="1"/>
  <c r="U3262" i="1"/>
  <c r="U3250" i="1"/>
  <c r="U3238" i="1"/>
  <c r="U3226" i="1"/>
  <c r="U3214" i="1"/>
  <c r="U3202" i="1"/>
  <c r="U3190" i="1"/>
  <c r="U3178" i="1"/>
  <c r="U3166" i="1"/>
  <c r="U3154" i="1"/>
  <c r="U3142" i="1"/>
  <c r="U3130" i="1"/>
  <c r="U3118" i="1"/>
  <c r="U3106" i="1"/>
  <c r="U3094" i="1"/>
  <c r="U3082" i="1"/>
  <c r="U3070" i="1"/>
  <c r="U3058" i="1"/>
  <c r="U3046" i="1"/>
  <c r="U3034" i="1"/>
  <c r="U3022" i="1"/>
  <c r="U3010" i="1"/>
  <c r="U2998" i="1"/>
  <c r="U2986" i="1"/>
  <c r="U2974" i="1"/>
  <c r="U2962" i="1"/>
  <c r="U2950" i="1"/>
  <c r="U2938" i="1"/>
  <c r="U2926" i="1"/>
  <c r="U2914" i="1"/>
  <c r="U2902" i="1"/>
  <c r="U2890" i="1"/>
  <c r="U2878" i="1"/>
  <c r="U2866" i="1"/>
  <c r="U2854" i="1"/>
  <c r="U2842" i="1"/>
  <c r="U2830" i="1"/>
  <c r="U2818" i="1"/>
  <c r="U2806" i="1"/>
  <c r="U2794" i="1"/>
  <c r="U2782" i="1"/>
  <c r="U2770" i="1"/>
  <c r="U2758" i="1"/>
  <c r="U2746" i="1"/>
  <c r="U2734" i="1"/>
  <c r="U2722" i="1"/>
  <c r="U2710" i="1"/>
  <c r="U2698" i="1"/>
  <c r="U2686" i="1"/>
  <c r="U2674" i="1"/>
  <c r="U2662" i="1"/>
  <c r="U2650" i="1"/>
  <c r="U2638" i="1"/>
  <c r="U2626" i="1"/>
  <c r="U2614" i="1"/>
  <c r="U2602" i="1"/>
  <c r="U2590" i="1"/>
  <c r="U2578" i="1"/>
  <c r="U2566" i="1"/>
  <c r="U2554" i="1"/>
  <c r="U2542" i="1"/>
  <c r="U2530" i="1"/>
  <c r="U2518" i="1"/>
  <c r="U2506" i="1"/>
  <c r="U2494" i="1"/>
  <c r="U2482" i="1"/>
  <c r="U2470" i="1"/>
  <c r="U2458" i="1"/>
  <c r="U2446" i="1"/>
  <c r="U2434" i="1"/>
  <c r="U2422" i="1"/>
  <c r="U2410" i="1"/>
  <c r="U2398" i="1"/>
  <c r="U2386" i="1"/>
  <c r="U2374" i="1"/>
  <c r="U2362" i="1"/>
  <c r="U2350" i="1"/>
  <c r="U2338" i="1"/>
  <c r="U2326" i="1"/>
  <c r="U2314" i="1"/>
  <c r="U2302" i="1"/>
  <c r="U2290" i="1"/>
  <c r="U2278" i="1"/>
  <c r="U2266" i="1"/>
  <c r="U2254" i="1"/>
  <c r="U2242" i="1"/>
  <c r="U2230" i="1"/>
  <c r="U2218" i="1"/>
  <c r="U2206" i="1"/>
  <c r="U2194" i="1"/>
  <c r="U2182" i="1"/>
  <c r="U2170" i="1"/>
  <c r="U2158" i="1"/>
  <c r="U2146" i="1"/>
  <c r="U2134" i="1"/>
  <c r="U2122" i="1"/>
  <c r="U2110" i="1"/>
  <c r="U2098" i="1"/>
  <c r="U2086" i="1"/>
  <c r="U2074" i="1"/>
  <c r="U2062" i="1"/>
  <c r="U2050" i="1"/>
  <c r="U2038" i="1"/>
  <c r="U2026" i="1"/>
  <c r="U2014" i="1"/>
  <c r="U2002" i="1"/>
  <c r="U1990" i="1"/>
  <c r="U1978" i="1"/>
  <c r="U1966" i="1"/>
  <c r="U1954" i="1"/>
  <c r="U1942" i="1"/>
  <c r="U1930" i="1"/>
  <c r="U1918" i="1"/>
  <c r="U1906" i="1"/>
  <c r="U1894" i="1"/>
  <c r="U1882" i="1"/>
  <c r="U1870" i="1"/>
  <c r="U1858" i="1"/>
  <c r="U1846" i="1"/>
  <c r="U1834" i="1"/>
  <c r="U1822" i="1"/>
  <c r="U1810" i="1"/>
  <c r="U1798" i="1"/>
  <c r="U1786" i="1"/>
  <c r="U1774" i="1"/>
  <c r="U1762" i="1"/>
  <c r="U3861" i="1"/>
  <c r="U3849" i="1"/>
  <c r="U3837" i="1"/>
  <c r="U3825" i="1"/>
  <c r="U3813" i="1"/>
  <c r="U3801" i="1"/>
  <c r="U3789" i="1"/>
  <c r="U3777" i="1"/>
  <c r="U3765" i="1"/>
  <c r="U3753" i="1"/>
  <c r="U3741" i="1"/>
  <c r="U3729" i="1"/>
  <c r="U3717" i="1"/>
  <c r="U3705" i="1"/>
  <c r="U3693" i="1"/>
  <c r="U3681" i="1"/>
  <c r="U3669" i="1"/>
  <c r="U3657" i="1"/>
  <c r="U3645" i="1"/>
  <c r="U3633" i="1"/>
  <c r="U3621" i="1"/>
  <c r="U3609" i="1"/>
  <c r="U3597" i="1"/>
  <c r="U3585" i="1"/>
  <c r="U3573" i="1"/>
  <c r="U3561" i="1"/>
  <c r="U3549" i="1"/>
  <c r="U3537" i="1"/>
  <c r="U3525" i="1"/>
  <c r="U3513" i="1"/>
  <c r="U3501" i="1"/>
  <c r="U3489" i="1"/>
  <c r="U3477" i="1"/>
  <c r="U3465" i="1"/>
  <c r="U3453" i="1"/>
  <c r="U3441" i="1"/>
  <c r="U3429" i="1"/>
  <c r="U3417" i="1"/>
  <c r="U3405" i="1"/>
  <c r="U3393" i="1"/>
  <c r="U3381" i="1"/>
  <c r="U3369" i="1"/>
  <c r="U3357" i="1"/>
  <c r="U3345" i="1"/>
  <c r="U3333" i="1"/>
  <c r="U3321" i="1"/>
  <c r="U3309" i="1"/>
  <c r="U3297" i="1"/>
  <c r="U3285" i="1"/>
  <c r="U3273" i="1"/>
  <c r="U3261" i="1"/>
  <c r="U3249" i="1"/>
  <c r="U3237" i="1"/>
  <c r="U3225" i="1"/>
  <c r="U3213" i="1"/>
  <c r="U3201" i="1"/>
  <c r="U3189" i="1"/>
  <c r="U3177" i="1"/>
  <c r="U3165" i="1"/>
  <c r="U3153" i="1"/>
  <c r="U3141" i="1"/>
  <c r="U3129" i="1"/>
  <c r="U3117" i="1"/>
  <c r="U3105" i="1"/>
  <c r="U3093" i="1"/>
  <c r="U3081" i="1"/>
  <c r="U3069" i="1"/>
  <c r="U3057" i="1"/>
  <c r="U3045" i="1"/>
  <c r="U3033" i="1"/>
  <c r="U3021" i="1"/>
  <c r="U3009" i="1"/>
  <c r="U2997" i="1"/>
  <c r="U2985" i="1"/>
  <c r="U2973" i="1"/>
  <c r="U2961" i="1"/>
  <c r="U2949" i="1"/>
  <c r="U2937" i="1"/>
  <c r="U2925" i="1"/>
  <c r="U2913" i="1"/>
  <c r="U2901" i="1"/>
  <c r="U2889" i="1"/>
  <c r="U2877" i="1"/>
  <c r="U2865" i="1"/>
  <c r="U2853" i="1"/>
  <c r="U2841" i="1"/>
  <c r="U2829" i="1"/>
  <c r="U2817" i="1"/>
  <c r="U2805" i="1"/>
  <c r="U2793" i="1"/>
  <c r="U2781" i="1"/>
  <c r="U2769" i="1"/>
  <c r="U2757" i="1"/>
  <c r="U2745" i="1"/>
  <c r="U2733" i="1"/>
  <c r="U2721" i="1"/>
  <c r="U2709" i="1"/>
  <c r="U2697" i="1"/>
  <c r="U2685" i="1"/>
  <c r="U2673" i="1"/>
  <c r="U2661" i="1"/>
  <c r="U2649" i="1"/>
  <c r="U2637" i="1"/>
  <c r="U2625" i="1"/>
  <c r="U2613" i="1"/>
  <c r="U2601" i="1"/>
  <c r="U2589" i="1"/>
  <c r="U2577" i="1"/>
  <c r="U2565" i="1"/>
  <c r="U2553" i="1"/>
  <c r="U2541" i="1"/>
  <c r="U2529" i="1"/>
  <c r="U2517" i="1"/>
  <c r="U2505" i="1"/>
  <c r="U2493" i="1"/>
  <c r="U2481" i="1"/>
  <c r="U2469" i="1"/>
  <c r="U2457" i="1"/>
  <c r="U2445" i="1"/>
  <c r="U2433" i="1"/>
  <c r="U2421" i="1"/>
  <c r="U2409" i="1"/>
  <c r="U2397" i="1"/>
  <c r="U2385" i="1"/>
  <c r="U2373" i="1"/>
  <c r="U2361" i="1"/>
  <c r="U2349" i="1"/>
  <c r="U2337" i="1"/>
  <c r="U2325" i="1"/>
  <c r="U2313" i="1"/>
  <c r="U2301" i="1"/>
  <c r="U2289" i="1"/>
  <c r="U2277" i="1"/>
  <c r="U2265" i="1"/>
  <c r="U2253" i="1"/>
  <c r="U2241" i="1"/>
  <c r="U2229" i="1"/>
  <c r="U2217" i="1"/>
  <c r="U2205" i="1"/>
  <c r="U2193" i="1"/>
  <c r="U2181" i="1"/>
  <c r="U2169" i="1"/>
  <c r="U2157" i="1"/>
  <c r="U2145" i="1"/>
  <c r="U2133" i="1"/>
  <c r="U2121" i="1"/>
  <c r="U2109" i="1"/>
  <c r="U2097" i="1"/>
  <c r="U2085" i="1"/>
  <c r="U2073" i="1"/>
  <c r="U2061" i="1"/>
  <c r="U2049" i="1"/>
  <c r="U2037" i="1"/>
  <c r="U2025" i="1"/>
  <c r="U2013" i="1"/>
  <c r="U2001" i="1"/>
  <c r="U1989" i="1"/>
  <c r="U1977" i="1"/>
  <c r="U1965" i="1"/>
  <c r="U1953" i="1"/>
  <c r="U1941" i="1"/>
  <c r="U1929" i="1"/>
  <c r="U1917" i="1"/>
  <c r="U1905" i="1"/>
  <c r="U1893" i="1"/>
  <c r="U1881" i="1"/>
  <c r="U1869" i="1"/>
  <c r="U1857" i="1"/>
  <c r="U1845" i="1"/>
  <c r="U1833" i="1"/>
  <c r="U1821" i="1"/>
  <c r="U1809" i="1"/>
  <c r="U1797" i="1"/>
  <c r="U1785" i="1"/>
  <c r="U1773" i="1"/>
  <c r="U1761" i="1"/>
  <c r="U1749" i="1"/>
  <c r="U1737" i="1"/>
  <c r="U1725" i="1"/>
  <c r="U1713" i="1"/>
  <c r="U1701" i="1"/>
  <c r="U1689" i="1"/>
  <c r="U1677" i="1"/>
  <c r="U1665" i="1"/>
  <c r="U1653" i="1"/>
  <c r="U1641" i="1"/>
  <c r="U1629" i="1"/>
  <c r="U1617" i="1"/>
  <c r="U1605" i="1"/>
  <c r="U1593" i="1"/>
  <c r="U1581" i="1"/>
  <c r="U1569" i="1"/>
  <c r="U1557" i="1"/>
  <c r="U1545" i="1"/>
  <c r="U1533" i="1"/>
  <c r="U1521" i="1"/>
  <c r="U1509" i="1"/>
  <c r="U1497" i="1"/>
  <c r="U1485" i="1"/>
  <c r="U1473" i="1"/>
  <c r="U1461" i="1"/>
  <c r="U1449" i="1"/>
  <c r="U1437" i="1"/>
  <c r="U1425" i="1"/>
  <c r="U1413" i="1"/>
  <c r="U1401" i="1"/>
  <c r="U1389" i="1"/>
  <c r="U1377" i="1"/>
  <c r="U1365" i="1"/>
  <c r="U1353" i="1"/>
  <c r="U1341" i="1"/>
  <c r="U1329" i="1"/>
  <c r="U1317" i="1"/>
  <c r="U1305" i="1"/>
  <c r="U1293" i="1"/>
  <c r="U1281" i="1"/>
  <c r="U1269" i="1"/>
  <c r="U1257" i="1"/>
  <c r="U1245" i="1"/>
  <c r="U1233" i="1"/>
  <c r="U1221" i="1"/>
  <c r="U1209" i="1"/>
  <c r="U1197" i="1"/>
  <c r="U1185" i="1"/>
  <c r="U1173" i="1"/>
  <c r="U1161" i="1"/>
  <c r="U1149" i="1"/>
  <c r="U1137" i="1"/>
  <c r="U1125" i="1"/>
  <c r="U1113" i="1"/>
  <c r="U1101" i="1"/>
  <c r="U1089" i="1"/>
  <c r="U1077" i="1"/>
  <c r="U1065" i="1"/>
  <c r="U1053" i="1"/>
  <c r="U1041" i="1"/>
  <c r="U1029" i="1"/>
  <c r="U1017" i="1"/>
  <c r="U1005" i="1"/>
  <c r="U993" i="1"/>
  <c r="U981" i="1"/>
  <c r="U969" i="1"/>
  <c r="U957" i="1"/>
  <c r="U945" i="1"/>
  <c r="U933" i="1"/>
  <c r="U921" i="1"/>
  <c r="U909" i="1"/>
  <c r="U897" i="1"/>
  <c r="U885" i="1"/>
  <c r="U873" i="1"/>
  <c r="U861" i="1"/>
  <c r="U849" i="1"/>
  <c r="U837" i="1"/>
  <c r="U825" i="1"/>
  <c r="U813" i="1"/>
  <c r="U801" i="1"/>
  <c r="U789" i="1"/>
  <c r="U777" i="1"/>
  <c r="U765" i="1"/>
  <c r="U3200" i="1"/>
  <c r="U3188" i="1"/>
  <c r="U3176" i="1"/>
  <c r="U3164" i="1"/>
  <c r="U3152" i="1"/>
  <c r="U3140" i="1"/>
  <c r="U3128" i="1"/>
  <c r="U3116" i="1"/>
  <c r="U3104" i="1"/>
  <c r="U3092" i="1"/>
  <c r="U3080" i="1"/>
  <c r="U3068" i="1"/>
  <c r="U3056" i="1"/>
  <c r="U3044" i="1"/>
  <c r="U3032" i="1"/>
  <c r="U3020" i="1"/>
  <c r="U3008" i="1"/>
  <c r="U2996" i="1"/>
  <c r="U2984" i="1"/>
  <c r="U2972" i="1"/>
  <c r="U2960" i="1"/>
  <c r="U2948" i="1"/>
  <c r="U2936" i="1"/>
  <c r="U2924" i="1"/>
  <c r="U2912" i="1"/>
  <c r="U2900" i="1"/>
  <c r="U2888" i="1"/>
  <c r="U2876" i="1"/>
  <c r="U2864" i="1"/>
  <c r="U2852" i="1"/>
  <c r="U2840" i="1"/>
  <c r="U2828" i="1"/>
  <c r="U2816" i="1"/>
  <c r="U2804" i="1"/>
  <c r="U2792" i="1"/>
  <c r="U2780" i="1"/>
  <c r="U2768" i="1"/>
  <c r="U2756" i="1"/>
  <c r="U2744" i="1"/>
  <c r="U2732" i="1"/>
  <c r="U2720" i="1"/>
  <c r="U2708" i="1"/>
  <c r="U2696" i="1"/>
  <c r="U2684" i="1"/>
  <c r="U2672" i="1"/>
  <c r="U2660" i="1"/>
  <c r="U2648" i="1"/>
  <c r="U2636" i="1"/>
  <c r="U2624" i="1"/>
  <c r="U2612" i="1"/>
  <c r="U2600" i="1"/>
  <c r="U2588" i="1"/>
  <c r="U2576" i="1"/>
  <c r="U2564" i="1"/>
  <c r="U2552" i="1"/>
  <c r="U2540" i="1"/>
  <c r="U2528" i="1"/>
  <c r="U2516" i="1"/>
  <c r="U2504" i="1"/>
  <c r="U2492" i="1"/>
  <c r="U2480" i="1"/>
  <c r="U2468" i="1"/>
  <c r="U2456" i="1"/>
  <c r="U2444" i="1"/>
  <c r="U2432" i="1"/>
  <c r="U2420" i="1"/>
  <c r="U2408" i="1"/>
  <c r="U2396" i="1"/>
  <c r="U2384" i="1"/>
  <c r="U2372" i="1"/>
  <c r="U2360" i="1"/>
  <c r="U2348" i="1"/>
  <c r="U2336" i="1"/>
  <c r="U2324" i="1"/>
  <c r="U2312" i="1"/>
  <c r="U2300" i="1"/>
  <c r="U2288" i="1"/>
  <c r="U2276" i="1"/>
  <c r="U2264" i="1"/>
  <c r="U2252" i="1"/>
  <c r="U2240" i="1"/>
  <c r="U2228" i="1"/>
  <c r="U2216" i="1"/>
  <c r="U2204" i="1"/>
  <c r="U2192" i="1"/>
  <c r="U2180" i="1"/>
  <c r="U2168" i="1"/>
  <c r="U2156" i="1"/>
  <c r="U2144" i="1"/>
  <c r="U2132" i="1"/>
  <c r="U2120" i="1"/>
  <c r="U2108" i="1"/>
  <c r="U2096" i="1"/>
  <c r="U2084" i="1"/>
  <c r="U2072" i="1"/>
  <c r="U2060" i="1"/>
  <c r="U2048" i="1"/>
  <c r="U2036" i="1"/>
  <c r="U2024" i="1"/>
  <c r="U2012" i="1"/>
  <c r="U2000" i="1"/>
  <c r="U1988" i="1"/>
  <c r="U1976" i="1"/>
  <c r="U1964" i="1"/>
  <c r="U1952" i="1"/>
  <c r="U1940" i="1"/>
  <c r="U1928" i="1"/>
  <c r="U1916" i="1"/>
  <c r="U1904" i="1"/>
  <c r="U1892" i="1"/>
  <c r="U1880" i="1"/>
  <c r="U1868" i="1"/>
  <c r="U1856" i="1"/>
  <c r="U1844" i="1"/>
  <c r="U1832" i="1"/>
  <c r="U1820" i="1"/>
  <c r="U1808" i="1"/>
  <c r="U1796" i="1"/>
  <c r="U1784" i="1"/>
  <c r="U1772" i="1"/>
  <c r="U1760" i="1"/>
  <c r="U1748" i="1"/>
  <c r="U1736" i="1"/>
  <c r="U1724" i="1"/>
  <c r="U1712" i="1"/>
  <c r="U1700" i="1"/>
  <c r="U1688" i="1"/>
  <c r="U1676" i="1"/>
  <c r="U1664" i="1"/>
  <c r="U1652" i="1"/>
  <c r="U1640" i="1"/>
  <c r="U1628" i="1"/>
  <c r="U1616" i="1"/>
  <c r="U1604" i="1"/>
  <c r="U1592" i="1"/>
  <c r="U1580" i="1"/>
  <c r="U1568" i="1"/>
  <c r="U1556" i="1"/>
  <c r="U1544" i="1"/>
  <c r="U1532" i="1"/>
  <c r="U1520" i="1"/>
  <c r="U1508" i="1"/>
  <c r="U1496" i="1"/>
  <c r="U1484" i="1"/>
  <c r="U1472" i="1"/>
  <c r="U1460" i="1"/>
  <c r="U1448" i="1"/>
  <c r="U1436" i="1"/>
  <c r="U1424" i="1"/>
  <c r="U1412" i="1"/>
  <c r="U1400" i="1"/>
  <c r="U1388" i="1"/>
  <c r="U1376" i="1"/>
  <c r="U1364" i="1"/>
  <c r="U1352" i="1"/>
  <c r="U1340" i="1"/>
  <c r="U1328" i="1"/>
  <c r="U1316" i="1"/>
  <c r="U1304" i="1"/>
  <c r="U1292" i="1"/>
  <c r="U1280" i="1"/>
  <c r="U1268" i="1"/>
  <c r="U1256" i="1"/>
  <c r="U1244" i="1"/>
  <c r="U1232" i="1"/>
  <c r="U1220" i="1"/>
  <c r="U1208" i="1"/>
  <c r="U1196" i="1"/>
  <c r="U1184" i="1"/>
  <c r="U1172" i="1"/>
  <c r="U1160" i="1"/>
  <c r="U1148" i="1"/>
  <c r="U1136" i="1"/>
  <c r="U1124" i="1"/>
  <c r="U1112" i="1"/>
  <c r="U1100" i="1"/>
  <c r="U1088" i="1"/>
  <c r="U1076" i="1"/>
  <c r="U1064" i="1"/>
  <c r="U1052" i="1"/>
  <c r="U1040" i="1"/>
  <c r="U1028" i="1"/>
  <c r="U1016" i="1"/>
  <c r="U1004" i="1"/>
  <c r="U992" i="1"/>
  <c r="U980" i="1"/>
  <c r="U968" i="1"/>
  <c r="U956" i="1"/>
  <c r="U944" i="1"/>
  <c r="U932" i="1"/>
  <c r="U920" i="1"/>
  <c r="U908" i="1"/>
  <c r="U896" i="1"/>
  <c r="U884" i="1"/>
  <c r="U872" i="1"/>
  <c r="U860" i="1"/>
  <c r="U848" i="1"/>
  <c r="U836" i="1"/>
  <c r="U824" i="1"/>
  <c r="U812" i="1"/>
  <c r="U800" i="1"/>
  <c r="U788" i="1"/>
  <c r="U776" i="1"/>
  <c r="U764" i="1"/>
  <c r="U752" i="1"/>
  <c r="U740" i="1"/>
  <c r="U728" i="1"/>
  <c r="U716" i="1"/>
  <c r="U704" i="1"/>
  <c r="U692" i="1"/>
  <c r="U680" i="1"/>
  <c r="U668" i="1"/>
  <c r="U656" i="1"/>
  <c r="U644" i="1"/>
  <c r="U632" i="1"/>
  <c r="U620" i="1"/>
  <c r="U608" i="1"/>
  <c r="U596" i="1"/>
  <c r="U584" i="1"/>
  <c r="U572" i="1"/>
  <c r="U560" i="1"/>
  <c r="U548" i="1"/>
  <c r="U536" i="1"/>
  <c r="U524" i="1"/>
  <c r="U512" i="1"/>
  <c r="U500" i="1"/>
  <c r="U488" i="1"/>
  <c r="U476" i="1"/>
  <c r="U464" i="1"/>
  <c r="U452" i="1"/>
  <c r="U440" i="1"/>
  <c r="U428" i="1"/>
  <c r="U416" i="1"/>
  <c r="U404" i="1"/>
  <c r="U392" i="1"/>
  <c r="U2815" i="1"/>
  <c r="U2803" i="1"/>
  <c r="U2791" i="1"/>
  <c r="U2779" i="1"/>
  <c r="U2767" i="1"/>
  <c r="U2755" i="1"/>
  <c r="U2743" i="1"/>
  <c r="U2731" i="1"/>
  <c r="U2719" i="1"/>
  <c r="U2707" i="1"/>
  <c r="U2695" i="1"/>
  <c r="U2683" i="1"/>
  <c r="U2671" i="1"/>
  <c r="U2659" i="1"/>
  <c r="U2647" i="1"/>
  <c r="U2635" i="1"/>
  <c r="U2623" i="1"/>
  <c r="U2611" i="1"/>
  <c r="U2599" i="1"/>
  <c r="U2587" i="1"/>
  <c r="U2575" i="1"/>
  <c r="U2563" i="1"/>
  <c r="U2551" i="1"/>
  <c r="U2539" i="1"/>
  <c r="U2527" i="1"/>
  <c r="U2515" i="1"/>
  <c r="U2503" i="1"/>
  <c r="U2491" i="1"/>
  <c r="U2479" i="1"/>
  <c r="U2467" i="1"/>
  <c r="U2455" i="1"/>
  <c r="U2443" i="1"/>
  <c r="U2431" i="1"/>
  <c r="U2419" i="1"/>
  <c r="U2407" i="1"/>
  <c r="U2395" i="1"/>
  <c r="U2383" i="1"/>
  <c r="U2371" i="1"/>
  <c r="U2359" i="1"/>
  <c r="U2347" i="1"/>
  <c r="U2335" i="1"/>
  <c r="U2323" i="1"/>
  <c r="U2311" i="1"/>
  <c r="U2299" i="1"/>
  <c r="U2287" i="1"/>
  <c r="U2275" i="1"/>
  <c r="U2263" i="1"/>
  <c r="U2251" i="1"/>
  <c r="U2239" i="1"/>
  <c r="U2227" i="1"/>
  <c r="U2215" i="1"/>
  <c r="U2203" i="1"/>
  <c r="U2191" i="1"/>
  <c r="U2179" i="1"/>
  <c r="U2167" i="1"/>
  <c r="U2155" i="1"/>
  <c r="U2143" i="1"/>
  <c r="U2131" i="1"/>
  <c r="U2119" i="1"/>
  <c r="U2107" i="1"/>
  <c r="U2095" i="1"/>
  <c r="U2083" i="1"/>
  <c r="U2071" i="1"/>
  <c r="U2059" i="1"/>
  <c r="U2047" i="1"/>
  <c r="U2035" i="1"/>
  <c r="U2023" i="1"/>
  <c r="U2011" i="1"/>
  <c r="U1999" i="1"/>
  <c r="U1987" i="1"/>
  <c r="U1975" i="1"/>
  <c r="U1963" i="1"/>
  <c r="U1951" i="1"/>
  <c r="U1939" i="1"/>
  <c r="U1927" i="1"/>
  <c r="U1915" i="1"/>
  <c r="U1903" i="1"/>
  <c r="U1891" i="1"/>
  <c r="U1879" i="1"/>
  <c r="U1867" i="1"/>
  <c r="U1855" i="1"/>
  <c r="U1843" i="1"/>
  <c r="U1831" i="1"/>
  <c r="U1819" i="1"/>
  <c r="U1807" i="1"/>
  <c r="U1795" i="1"/>
  <c r="U1783" i="1"/>
  <c r="U1771" i="1"/>
  <c r="U1759" i="1"/>
  <c r="U1747" i="1"/>
  <c r="U1735" i="1"/>
  <c r="U1723" i="1"/>
  <c r="U1711" i="1"/>
  <c r="U1699" i="1"/>
  <c r="U1687" i="1"/>
  <c r="U1675" i="1"/>
  <c r="U1663" i="1"/>
  <c r="U1651" i="1"/>
  <c r="U1639" i="1"/>
  <c r="U1627" i="1"/>
  <c r="U1615" i="1"/>
  <c r="U1603" i="1"/>
  <c r="U1591" i="1"/>
  <c r="U1579" i="1"/>
  <c r="U1567" i="1"/>
  <c r="U1555" i="1"/>
  <c r="U1543" i="1"/>
  <c r="U1531" i="1"/>
  <c r="U1519" i="1"/>
  <c r="U1507" i="1"/>
  <c r="U1495" i="1"/>
  <c r="U1483" i="1"/>
  <c r="U1471" i="1"/>
  <c r="U1459" i="1"/>
  <c r="U1447" i="1"/>
  <c r="U1435" i="1"/>
  <c r="U1423" i="1"/>
  <c r="U1411" i="1"/>
  <c r="U1399" i="1"/>
  <c r="U1387" i="1"/>
  <c r="U1375" i="1"/>
  <c r="U1363" i="1"/>
  <c r="U1351" i="1"/>
  <c r="U1339" i="1"/>
  <c r="U1327" i="1"/>
  <c r="U1315" i="1"/>
  <c r="U1303" i="1"/>
  <c r="U1291" i="1"/>
  <c r="U1279" i="1"/>
  <c r="U1267" i="1"/>
  <c r="U1255" i="1"/>
  <c r="U1243" i="1"/>
  <c r="U1231" i="1"/>
  <c r="U1219" i="1"/>
  <c r="U1207" i="1"/>
  <c r="U1195" i="1"/>
  <c r="U1183" i="1"/>
  <c r="U1171" i="1"/>
  <c r="U1159" i="1"/>
  <c r="U1147" i="1"/>
  <c r="U1135" i="1"/>
  <c r="U1123" i="1"/>
  <c r="U1111" i="1"/>
  <c r="U1099" i="1"/>
  <c r="U1087" i="1"/>
  <c r="U1075" i="1"/>
  <c r="U1063" i="1"/>
  <c r="U1051" i="1"/>
  <c r="U1039" i="1"/>
  <c r="U1027" i="1"/>
  <c r="U1015" i="1"/>
  <c r="U1003" i="1"/>
  <c r="U991" i="1"/>
  <c r="U979" i="1"/>
  <c r="U967" i="1"/>
  <c r="U955" i="1"/>
  <c r="U943" i="1"/>
  <c r="U931" i="1"/>
  <c r="U919" i="1"/>
  <c r="U907" i="1"/>
  <c r="U895" i="1"/>
  <c r="U883" i="1"/>
  <c r="U871" i="1"/>
  <c r="U859" i="1"/>
  <c r="U847" i="1"/>
  <c r="U835" i="1"/>
  <c r="U823" i="1"/>
  <c r="U811" i="1"/>
  <c r="U799" i="1"/>
  <c r="U787" i="1"/>
  <c r="U775" i="1"/>
  <c r="U763" i="1"/>
  <c r="U751" i="1"/>
  <c r="U739" i="1"/>
  <c r="U727" i="1"/>
  <c r="U715" i="1"/>
  <c r="U703" i="1"/>
  <c r="U691" i="1"/>
  <c r="U679" i="1"/>
  <c r="U667" i="1"/>
  <c r="U655" i="1"/>
  <c r="U643" i="1"/>
  <c r="U631" i="1"/>
  <c r="U619" i="1"/>
  <c r="U607" i="1"/>
  <c r="U595" i="1"/>
  <c r="U583" i="1"/>
  <c r="U571" i="1"/>
  <c r="U559" i="1"/>
  <c r="U547" i="1"/>
  <c r="U535" i="1"/>
  <c r="U523" i="1"/>
  <c r="U511" i="1"/>
  <c r="U499" i="1"/>
  <c r="U487" i="1"/>
  <c r="U475" i="1"/>
  <c r="U463" i="1"/>
  <c r="U451" i="1"/>
  <c r="U439" i="1"/>
  <c r="U427" i="1"/>
  <c r="U415" i="1"/>
  <c r="U403" i="1"/>
  <c r="U391" i="1"/>
  <c r="U379" i="1"/>
  <c r="U367" i="1"/>
  <c r="U355" i="1"/>
  <c r="U343" i="1"/>
  <c r="U331" i="1"/>
  <c r="U319" i="1"/>
  <c r="U307" i="1"/>
  <c r="U295" i="1"/>
  <c r="U283" i="1"/>
  <c r="U271" i="1"/>
  <c r="U259" i="1"/>
  <c r="U247" i="1"/>
  <c r="U235" i="1"/>
  <c r="U223" i="1"/>
  <c r="U211" i="1"/>
  <c r="U199" i="1"/>
  <c r="U187" i="1"/>
  <c r="U175" i="1"/>
  <c r="U163" i="1"/>
  <c r="U151" i="1"/>
  <c r="U139" i="1"/>
  <c r="U127" i="1"/>
  <c r="U115" i="1"/>
  <c r="U103" i="1"/>
  <c r="U91" i="1"/>
  <c r="U79" i="1"/>
  <c r="U67" i="1"/>
  <c r="U55" i="1"/>
  <c r="U43" i="1"/>
  <c r="U31" i="1"/>
  <c r="U19" i="1"/>
  <c r="U7" i="1"/>
  <c r="U4110" i="1"/>
  <c r="U4098" i="1"/>
  <c r="U4086" i="1"/>
  <c r="U4074" i="1"/>
  <c r="U4062" i="1"/>
  <c r="U4050" i="1"/>
  <c r="U4038" i="1"/>
  <c r="U4026" i="1"/>
  <c r="U4014" i="1"/>
  <c r="U4002" i="1"/>
  <c r="U3990" i="1"/>
  <c r="U3978" i="1"/>
  <c r="U3966" i="1"/>
  <c r="U3954" i="1"/>
  <c r="U3942" i="1"/>
  <c r="U3930" i="1"/>
  <c r="U3918" i="1"/>
  <c r="U3906" i="1"/>
  <c r="U3894" i="1"/>
  <c r="U3882" i="1"/>
  <c r="U3870" i="1"/>
  <c r="U3858" i="1"/>
  <c r="U3846" i="1"/>
  <c r="U3834" i="1"/>
  <c r="U3822" i="1"/>
  <c r="U3810" i="1"/>
  <c r="U3798" i="1"/>
  <c r="U3786" i="1"/>
  <c r="U3774" i="1"/>
  <c r="U3762" i="1"/>
  <c r="U3750" i="1"/>
  <c r="U3738" i="1"/>
  <c r="U3726" i="1"/>
  <c r="U3714" i="1"/>
  <c r="U3702" i="1"/>
  <c r="U3690" i="1"/>
  <c r="U3678" i="1"/>
  <c r="U3666" i="1"/>
  <c r="U3654" i="1"/>
  <c r="U3642" i="1"/>
  <c r="U3630" i="1"/>
  <c r="U3618" i="1"/>
  <c r="U3606" i="1"/>
  <c r="U3594" i="1"/>
  <c r="U3582" i="1"/>
  <c r="U3570" i="1"/>
  <c r="U3558" i="1"/>
  <c r="U3546" i="1"/>
  <c r="U3534" i="1"/>
  <c r="U3522" i="1"/>
  <c r="U3510" i="1"/>
  <c r="U3498" i="1"/>
  <c r="U3486" i="1"/>
  <c r="U3474" i="1"/>
  <c r="U3462" i="1"/>
  <c r="U3450" i="1"/>
  <c r="U3438" i="1"/>
  <c r="U3426" i="1"/>
  <c r="U3414" i="1"/>
  <c r="U3402" i="1"/>
  <c r="U3390" i="1"/>
  <c r="U3378" i="1"/>
  <c r="U3366" i="1"/>
  <c r="U3354" i="1"/>
  <c r="U3342" i="1"/>
  <c r="U3330" i="1"/>
  <c r="U3318" i="1"/>
  <c r="U3306" i="1"/>
  <c r="U3294" i="1"/>
  <c r="U3282" i="1"/>
  <c r="U3270" i="1"/>
  <c r="U3258" i="1"/>
  <c r="U3246" i="1"/>
  <c r="U3234" i="1"/>
  <c r="U3222" i="1"/>
  <c r="U3210" i="1"/>
  <c r="U3198" i="1"/>
  <c r="U3186" i="1"/>
  <c r="U3174" i="1"/>
  <c r="U3162" i="1"/>
  <c r="U3150" i="1"/>
  <c r="U3138" i="1"/>
  <c r="U3126" i="1"/>
  <c r="U3114" i="1"/>
  <c r="U3102" i="1"/>
  <c r="U3090" i="1"/>
  <c r="U3078" i="1"/>
  <c r="U3066" i="1"/>
  <c r="U3054" i="1"/>
  <c r="U3042" i="1"/>
  <c r="U3030" i="1"/>
  <c r="U3018" i="1"/>
  <c r="U3006" i="1"/>
  <c r="U2994" i="1"/>
  <c r="U2982" i="1"/>
  <c r="U2970" i="1"/>
  <c r="U2958" i="1"/>
  <c r="U2946" i="1"/>
  <c r="U2934" i="1"/>
  <c r="U2922" i="1"/>
  <c r="U2910" i="1"/>
  <c r="U2898" i="1"/>
  <c r="U2886" i="1"/>
  <c r="U2874" i="1"/>
  <c r="U2862" i="1"/>
  <c r="U2850" i="1"/>
  <c r="U2838" i="1"/>
  <c r="U2826" i="1"/>
  <c r="U2814" i="1"/>
  <c r="U2802" i="1"/>
  <c r="U2790" i="1"/>
  <c r="U2778" i="1"/>
  <c r="U2766" i="1"/>
  <c r="U2754" i="1"/>
  <c r="U2742" i="1"/>
  <c r="U2730" i="1"/>
  <c r="U2718" i="1"/>
  <c r="U2706" i="1"/>
  <c r="U2694" i="1"/>
  <c r="U2682" i="1"/>
  <c r="U2670" i="1"/>
  <c r="U2658" i="1"/>
  <c r="U2646" i="1"/>
  <c r="U2634" i="1"/>
  <c r="U2622" i="1"/>
  <c r="U2610" i="1"/>
  <c r="U2598" i="1"/>
  <c r="U2586" i="1"/>
  <c r="U2574" i="1"/>
  <c r="U2562" i="1"/>
  <c r="U2550" i="1"/>
  <c r="U2538" i="1"/>
  <c r="U2526" i="1"/>
  <c r="U2514" i="1"/>
  <c r="U2502" i="1"/>
  <c r="U2490" i="1"/>
  <c r="U2478" i="1"/>
  <c r="U2466" i="1"/>
  <c r="U2454" i="1"/>
  <c r="U2442" i="1"/>
  <c r="U2430" i="1"/>
  <c r="U2418" i="1"/>
  <c r="U2406" i="1"/>
  <c r="U2394" i="1"/>
  <c r="U2382" i="1"/>
  <c r="U2370" i="1"/>
  <c r="U2358" i="1"/>
  <c r="U2346" i="1"/>
  <c r="U2334" i="1"/>
  <c r="U2322" i="1"/>
  <c r="U2310" i="1"/>
  <c r="U2298" i="1"/>
  <c r="U2286" i="1"/>
  <c r="U2274" i="1"/>
  <c r="U2262" i="1"/>
  <c r="U2250" i="1"/>
  <c r="U2238" i="1"/>
  <c r="U2226" i="1"/>
  <c r="U2214" i="1"/>
  <c r="U2202" i="1"/>
  <c r="U2190" i="1"/>
  <c r="U2178" i="1"/>
  <c r="U2166" i="1"/>
  <c r="U2154" i="1"/>
  <c r="U2142" i="1"/>
  <c r="U2130" i="1"/>
  <c r="U2118" i="1"/>
  <c r="U2106" i="1"/>
  <c r="U2094" i="1"/>
  <c r="U2082" i="1"/>
  <c r="U2070" i="1"/>
  <c r="U2058" i="1"/>
  <c r="U2046" i="1"/>
  <c r="U2034" i="1"/>
  <c r="U2022" i="1"/>
  <c r="U2010" i="1"/>
  <c r="U1998" i="1"/>
  <c r="U1986" i="1"/>
  <c r="U1974" i="1"/>
  <c r="U1962" i="1"/>
  <c r="U1950" i="1"/>
  <c r="U1938" i="1"/>
  <c r="U1926" i="1"/>
  <c r="U1914" i="1"/>
  <c r="U1902" i="1"/>
  <c r="U1890" i="1"/>
  <c r="U1878" i="1"/>
  <c r="U1866" i="1"/>
  <c r="U1854" i="1"/>
  <c r="U1842" i="1"/>
  <c r="U1830" i="1"/>
  <c r="U1818" i="1"/>
  <c r="U1806" i="1"/>
  <c r="U1794" i="1"/>
  <c r="U1782" i="1"/>
  <c r="U1770" i="1"/>
  <c r="U1758" i="1"/>
  <c r="U1746" i="1"/>
  <c r="U1734" i="1"/>
  <c r="U1722" i="1"/>
  <c r="U1710" i="1"/>
  <c r="U1698" i="1"/>
  <c r="U1686" i="1"/>
  <c r="U1674" i="1"/>
  <c r="U1662" i="1"/>
  <c r="U1093" i="1"/>
  <c r="U1081" i="1"/>
  <c r="U1069" i="1"/>
  <c r="U1057" i="1"/>
  <c r="U1045" i="1"/>
  <c r="U1033" i="1"/>
  <c r="U1021" i="1"/>
  <c r="U1009" i="1"/>
  <c r="U997" i="1"/>
  <c r="U985" i="1"/>
  <c r="U973" i="1"/>
  <c r="U961" i="1"/>
  <c r="U949" i="1"/>
  <c r="U937" i="1"/>
  <c r="U925" i="1"/>
  <c r="U913" i="1"/>
  <c r="U901" i="1"/>
  <c r="U889" i="1"/>
  <c r="U877" i="1"/>
  <c r="U865" i="1"/>
  <c r="U853" i="1"/>
  <c r="U841" i="1"/>
  <c r="U829" i="1"/>
  <c r="U817" i="1"/>
  <c r="U805" i="1"/>
  <c r="U793" i="1"/>
  <c r="U781" i="1"/>
  <c r="U769" i="1"/>
  <c r="U757" i="1"/>
  <c r="U745" i="1"/>
  <c r="U733" i="1"/>
  <c r="U721" i="1"/>
  <c r="U709" i="1"/>
  <c r="U697" i="1"/>
  <c r="U685" i="1"/>
  <c r="U673" i="1"/>
  <c r="U661" i="1"/>
  <c r="U649" i="1"/>
  <c r="U637" i="1"/>
  <c r="U625" i="1"/>
  <c r="U613" i="1"/>
  <c r="U601" i="1"/>
  <c r="U589" i="1"/>
  <c r="U577" i="1"/>
  <c r="U565" i="1"/>
  <c r="U553" i="1"/>
  <c r="U541" i="1"/>
  <c r="U529" i="1"/>
  <c r="U517" i="1"/>
  <c r="U505" i="1"/>
  <c r="U493" i="1"/>
  <c r="U481" i="1"/>
  <c r="U469" i="1"/>
  <c r="U457" i="1"/>
  <c r="U445" i="1"/>
  <c r="U433" i="1"/>
  <c r="U421" i="1"/>
  <c r="U409" i="1"/>
  <c r="U397" i="1"/>
  <c r="U385" i="1"/>
  <c r="U373" i="1"/>
  <c r="U361" i="1"/>
  <c r="U349" i="1"/>
  <c r="U337" i="1"/>
  <c r="U325" i="1"/>
  <c r="U313" i="1"/>
  <c r="U301" i="1"/>
  <c r="U289" i="1"/>
  <c r="U277" i="1"/>
  <c r="U265" i="1"/>
  <c r="U253" i="1"/>
  <c r="U241" i="1"/>
  <c r="U229" i="1"/>
  <c r="U217" i="1"/>
  <c r="U205" i="1"/>
  <c r="U193" i="1"/>
  <c r="U181" i="1"/>
  <c r="U169" i="1"/>
  <c r="U157" i="1"/>
  <c r="U145" i="1"/>
  <c r="U133" i="1"/>
  <c r="U121" i="1"/>
  <c r="U109" i="1"/>
  <c r="U97" i="1"/>
  <c r="U85" i="1"/>
  <c r="U73" i="1"/>
  <c r="U61" i="1"/>
  <c r="U49" i="1"/>
  <c r="U37" i="1"/>
  <c r="U25" i="1"/>
  <c r="U13" i="1"/>
  <c r="U1655" i="1"/>
  <c r="U1643" i="1"/>
  <c r="U1631" i="1"/>
  <c r="U1619" i="1"/>
  <c r="U1607" i="1"/>
  <c r="U1595" i="1"/>
  <c r="U1583" i="1"/>
  <c r="U1571" i="1"/>
  <c r="U1559" i="1"/>
  <c r="U1547" i="1"/>
  <c r="U1535" i="1"/>
  <c r="U1523" i="1"/>
  <c r="U1511" i="1"/>
  <c r="U1499" i="1"/>
  <c r="U1487" i="1"/>
  <c r="U1475" i="1"/>
  <c r="U1463" i="1"/>
  <c r="U1451" i="1"/>
  <c r="U1439" i="1"/>
  <c r="U1427" i="1"/>
  <c r="U1415" i="1"/>
  <c r="U1403" i="1"/>
  <c r="U1391" i="1"/>
  <c r="U1379" i="1"/>
  <c r="U1367" i="1"/>
  <c r="U1355" i="1"/>
  <c r="U1343" i="1"/>
  <c r="U1331" i="1"/>
  <c r="U1319" i="1"/>
  <c r="U1307" i="1"/>
  <c r="U1295" i="1"/>
  <c r="U1283" i="1"/>
  <c r="U1271" i="1"/>
  <c r="U1259" i="1"/>
  <c r="U1247" i="1"/>
  <c r="U1235" i="1"/>
  <c r="U1223" i="1"/>
  <c r="U1211" i="1"/>
  <c r="U1199" i="1"/>
  <c r="U1187" i="1"/>
  <c r="U1175" i="1"/>
  <c r="U1163" i="1"/>
  <c r="U1151" i="1"/>
  <c r="U1139" i="1"/>
  <c r="U1127" i="1"/>
  <c r="U1115" i="1"/>
  <c r="U1103" i="1"/>
  <c r="U1091" i="1"/>
  <c r="U1079" i="1"/>
  <c r="U1067" i="1"/>
  <c r="U1055" i="1"/>
  <c r="U1043" i="1"/>
  <c r="U1031" i="1"/>
  <c r="U1019" i="1"/>
  <c r="U1007" i="1"/>
  <c r="U995" i="1"/>
  <c r="U983" i="1"/>
  <c r="U971" i="1"/>
  <c r="U959" i="1"/>
  <c r="U947" i="1"/>
  <c r="U935" i="1"/>
  <c r="U923" i="1"/>
  <c r="U911" i="1"/>
  <c r="U899" i="1"/>
  <c r="U887" i="1"/>
  <c r="U875" i="1"/>
  <c r="U863" i="1"/>
  <c r="U851" i="1"/>
  <c r="U839" i="1"/>
  <c r="U827" i="1"/>
  <c r="U815" i="1"/>
  <c r="U803" i="1"/>
  <c r="U791" i="1"/>
  <c r="U779" i="1"/>
  <c r="U767" i="1"/>
  <c r="U755" i="1"/>
  <c r="U743" i="1"/>
  <c r="U731" i="1"/>
  <c r="U719" i="1"/>
  <c r="U707" i="1"/>
  <c r="U695" i="1"/>
  <c r="U683" i="1"/>
  <c r="U671" i="1"/>
  <c r="U659" i="1"/>
  <c r="U647" i="1"/>
  <c r="U635" i="1"/>
  <c r="U623" i="1"/>
  <c r="U611" i="1"/>
  <c r="U599" i="1"/>
  <c r="U587" i="1"/>
  <c r="U575" i="1"/>
  <c r="U563" i="1"/>
  <c r="U551" i="1"/>
  <c r="U539" i="1"/>
  <c r="U527" i="1"/>
  <c r="U515" i="1"/>
  <c r="U503" i="1"/>
  <c r="U491" i="1"/>
  <c r="U479" i="1"/>
  <c r="U467" i="1"/>
  <c r="U455" i="1"/>
  <c r="U443" i="1"/>
  <c r="U431" i="1"/>
  <c r="U419" i="1"/>
  <c r="U407" i="1"/>
  <c r="U395" i="1"/>
  <c r="U383" i="1"/>
  <c r="U371" i="1"/>
  <c r="U359" i="1"/>
  <c r="U347" i="1"/>
  <c r="U335" i="1"/>
  <c r="U323" i="1"/>
  <c r="U311" i="1"/>
  <c r="U299" i="1"/>
  <c r="U287" i="1"/>
  <c r="U275" i="1"/>
  <c r="U263" i="1"/>
  <c r="U251" i="1"/>
  <c r="U239" i="1"/>
  <c r="U227" i="1"/>
  <c r="U215" i="1"/>
  <c r="U203" i="1"/>
  <c r="U191" i="1"/>
  <c r="U179" i="1"/>
  <c r="U167" i="1"/>
  <c r="U155" i="1"/>
  <c r="U143" i="1"/>
  <c r="U131" i="1"/>
  <c r="U119" i="1"/>
  <c r="U107" i="1"/>
  <c r="U95" i="1"/>
  <c r="U83" i="1"/>
  <c r="U71" i="1"/>
  <c r="U59" i="1"/>
  <c r="U47" i="1"/>
  <c r="U35" i="1"/>
  <c r="U23" i="1"/>
  <c r="U11" i="1"/>
  <c r="U1750" i="1"/>
  <c r="U1738" i="1"/>
  <c r="U1726" i="1"/>
  <c r="U1714" i="1"/>
  <c r="U1702" i="1"/>
  <c r="U1690" i="1"/>
  <c r="U1678" i="1"/>
  <c r="U1666" i="1"/>
  <c r="U1654" i="1"/>
  <c r="U1642" i="1"/>
  <c r="U1630" i="1"/>
  <c r="U1618" i="1"/>
  <c r="U1606" i="1"/>
  <c r="U1594" i="1"/>
  <c r="U1582" i="1"/>
  <c r="U1570" i="1"/>
  <c r="U1558" i="1"/>
  <c r="U1546" i="1"/>
  <c r="U1534" i="1"/>
  <c r="U1522" i="1"/>
  <c r="U1510" i="1"/>
  <c r="U1498" i="1"/>
  <c r="U1486" i="1"/>
  <c r="U1474" i="1"/>
  <c r="U1462" i="1"/>
  <c r="U1450" i="1"/>
  <c r="U1438" i="1"/>
  <c r="U1426" i="1"/>
  <c r="U1414" i="1"/>
  <c r="U1402" i="1"/>
  <c r="U1390" i="1"/>
  <c r="U1378" i="1"/>
  <c r="U1366" i="1"/>
  <c r="U1354" i="1"/>
  <c r="U1342" i="1"/>
  <c r="U1330" i="1"/>
  <c r="U1318" i="1"/>
  <c r="U1306" i="1"/>
  <c r="U1294" i="1"/>
  <c r="U1282" i="1"/>
  <c r="U1270" i="1"/>
  <c r="U1258" i="1"/>
  <c r="U1246" i="1"/>
  <c r="U1234" i="1"/>
  <c r="U1222" i="1"/>
  <c r="U1210" i="1"/>
  <c r="U1198" i="1"/>
  <c r="U1186" i="1"/>
  <c r="U1174" i="1"/>
  <c r="U1162" i="1"/>
  <c r="U1150" i="1"/>
  <c r="U1138" i="1"/>
  <c r="U1126" i="1"/>
  <c r="U1114" i="1"/>
  <c r="U1102" i="1"/>
  <c r="U1090" i="1"/>
  <c r="U1078" i="1"/>
  <c r="U1066" i="1"/>
  <c r="U1054" i="1"/>
  <c r="U1042" i="1"/>
  <c r="U1030" i="1"/>
  <c r="U1018" i="1"/>
  <c r="U1006" i="1"/>
  <c r="U994" i="1"/>
  <c r="U982" i="1"/>
  <c r="U970" i="1"/>
  <c r="U958" i="1"/>
  <c r="U946" i="1"/>
  <c r="U934" i="1"/>
  <c r="U922" i="1"/>
  <c r="U910" i="1"/>
  <c r="U898" i="1"/>
  <c r="U886" i="1"/>
  <c r="U874" i="1"/>
  <c r="U862" i="1"/>
  <c r="U850" i="1"/>
  <c r="U838" i="1"/>
  <c r="U826" i="1"/>
  <c r="U814" i="1"/>
  <c r="U802" i="1"/>
  <c r="U790" i="1"/>
  <c r="U778" i="1"/>
  <c r="U766" i="1"/>
  <c r="U754" i="1"/>
  <c r="U742" i="1"/>
  <c r="U730" i="1"/>
  <c r="U718" i="1"/>
  <c r="U706" i="1"/>
  <c r="U694" i="1"/>
  <c r="U682" i="1"/>
  <c r="U670" i="1"/>
  <c r="U658" i="1"/>
  <c r="U646" i="1"/>
  <c r="U634" i="1"/>
  <c r="U622" i="1"/>
  <c r="U610" i="1"/>
  <c r="U598" i="1"/>
  <c r="U586" i="1"/>
  <c r="U574" i="1"/>
  <c r="U562" i="1"/>
  <c r="U550" i="1"/>
  <c r="U538" i="1"/>
  <c r="U526" i="1"/>
  <c r="U514" i="1"/>
  <c r="U502" i="1"/>
  <c r="U490" i="1"/>
  <c r="U478" i="1"/>
  <c r="U466" i="1"/>
  <c r="U454" i="1"/>
  <c r="U442" i="1"/>
  <c r="U430" i="1"/>
  <c r="U418" i="1"/>
  <c r="U406" i="1"/>
  <c r="U394" i="1"/>
  <c r="U382" i="1"/>
  <c r="U370" i="1"/>
  <c r="U358" i="1"/>
  <c r="U346" i="1"/>
  <c r="U334" i="1"/>
  <c r="U322" i="1"/>
  <c r="U310" i="1"/>
  <c r="U298" i="1"/>
  <c r="U286" i="1"/>
  <c r="U274" i="1"/>
  <c r="U262" i="1"/>
  <c r="U250" i="1"/>
  <c r="U238" i="1"/>
  <c r="U226" i="1"/>
  <c r="U214" i="1"/>
  <c r="U202" i="1"/>
  <c r="U190" i="1"/>
  <c r="U178" i="1"/>
  <c r="U166" i="1"/>
  <c r="U154" i="1"/>
  <c r="U142" i="1"/>
  <c r="U130" i="1"/>
  <c r="U118" i="1"/>
  <c r="U106" i="1"/>
  <c r="U94" i="1"/>
  <c r="U82" i="1"/>
  <c r="U70" i="1"/>
  <c r="U58" i="1"/>
  <c r="U46" i="1"/>
  <c r="U34" i="1"/>
  <c r="U22" i="1"/>
  <c r="U10" i="1"/>
  <c r="U753" i="1"/>
  <c r="U741" i="1"/>
  <c r="U729" i="1"/>
  <c r="U717" i="1"/>
  <c r="U705" i="1"/>
  <c r="U693" i="1"/>
  <c r="U681" i="1"/>
  <c r="U669" i="1"/>
  <c r="U657" i="1"/>
  <c r="U645" i="1"/>
  <c r="U633" i="1"/>
  <c r="U621" i="1"/>
  <c r="U609" i="1"/>
  <c r="U597" i="1"/>
  <c r="U585" i="1"/>
  <c r="U573" i="1"/>
  <c r="U561" i="1"/>
  <c r="U549" i="1"/>
  <c r="U537" i="1"/>
  <c r="U525" i="1"/>
  <c r="U513" i="1"/>
  <c r="U501" i="1"/>
  <c r="U489" i="1"/>
  <c r="U477" i="1"/>
  <c r="U465" i="1"/>
  <c r="U453" i="1"/>
  <c r="U441" i="1"/>
  <c r="U429" i="1"/>
  <c r="U417" i="1"/>
  <c r="U405" i="1"/>
  <c r="U393" i="1"/>
  <c r="U381" i="1"/>
  <c r="U369" i="1"/>
  <c r="U357" i="1"/>
  <c r="U345" i="1"/>
  <c r="U333" i="1"/>
  <c r="U321" i="1"/>
  <c r="U309" i="1"/>
  <c r="U297" i="1"/>
  <c r="U285" i="1"/>
  <c r="U273" i="1"/>
  <c r="U261" i="1"/>
  <c r="U249" i="1"/>
  <c r="U237" i="1"/>
  <c r="U225" i="1"/>
  <c r="U213" i="1"/>
  <c r="U201" i="1"/>
  <c r="U189" i="1"/>
  <c r="U177" i="1"/>
  <c r="U165" i="1"/>
  <c r="U153" i="1"/>
  <c r="U141" i="1"/>
  <c r="U129" i="1"/>
  <c r="U117" i="1"/>
  <c r="U105" i="1"/>
  <c r="U93" i="1"/>
  <c r="U81" i="1"/>
  <c r="U69" i="1"/>
  <c r="U57" i="1"/>
  <c r="U45" i="1"/>
  <c r="U33" i="1"/>
  <c r="U21" i="1"/>
  <c r="U9" i="1"/>
  <c r="U380" i="1"/>
  <c r="U368" i="1"/>
  <c r="U356" i="1"/>
  <c r="U344" i="1"/>
  <c r="U332" i="1"/>
  <c r="U320" i="1"/>
  <c r="U308" i="1"/>
  <c r="U296" i="1"/>
  <c r="U284" i="1"/>
  <c r="U272" i="1"/>
  <c r="U260" i="1"/>
  <c r="U248" i="1"/>
  <c r="U236" i="1"/>
  <c r="U224" i="1"/>
  <c r="U212" i="1"/>
  <c r="U200" i="1"/>
  <c r="U188" i="1"/>
  <c r="U176" i="1"/>
  <c r="U164" i="1"/>
  <c r="U152" i="1"/>
  <c r="U140" i="1"/>
  <c r="U128" i="1"/>
  <c r="U116" i="1"/>
  <c r="U104" i="1"/>
  <c r="U92" i="1"/>
  <c r="U80" i="1"/>
  <c r="U68" i="1"/>
  <c r="U56" i="1"/>
  <c r="U44" i="1"/>
  <c r="U32" i="1"/>
  <c r="U20" i="1"/>
  <c r="U8" i="1"/>
  <c r="U1650" i="1"/>
  <c r="U1638" i="1"/>
  <c r="U1626" i="1"/>
  <c r="U1614" i="1"/>
  <c r="U1602" i="1"/>
  <c r="U1590" i="1"/>
  <c r="U1578" i="1"/>
  <c r="U1566" i="1"/>
  <c r="U1554" i="1"/>
  <c r="U1542" i="1"/>
  <c r="U1530" i="1"/>
  <c r="U1518" i="1"/>
  <c r="U1506" i="1"/>
  <c r="U1494" i="1"/>
  <c r="U1482" i="1"/>
  <c r="U1470" i="1"/>
  <c r="U1458" i="1"/>
  <c r="U1446" i="1"/>
  <c r="U1434" i="1"/>
  <c r="U1422" i="1"/>
  <c r="U1410" i="1"/>
  <c r="U1398" i="1"/>
  <c r="U1386" i="1"/>
  <c r="U1374" i="1"/>
  <c r="U1362" i="1"/>
  <c r="U1350" i="1"/>
  <c r="U1338" i="1"/>
  <c r="U1326" i="1"/>
  <c r="U1314" i="1"/>
  <c r="U1302" i="1"/>
  <c r="U1290" i="1"/>
  <c r="U1278" i="1"/>
  <c r="U1266" i="1"/>
  <c r="U1254" i="1"/>
  <c r="U1242" i="1"/>
  <c r="U1230" i="1"/>
  <c r="U1218" i="1"/>
  <c r="U1206" i="1"/>
  <c r="U1194" i="1"/>
  <c r="U1182" i="1"/>
  <c r="U1170" i="1"/>
  <c r="U1158" i="1"/>
  <c r="U1146" i="1"/>
  <c r="U1134" i="1"/>
  <c r="U1122" i="1"/>
  <c r="U1110" i="1"/>
  <c r="U1098" i="1"/>
  <c r="U1086" i="1"/>
  <c r="U1074" i="1"/>
  <c r="U1062" i="1"/>
  <c r="U1050" i="1"/>
  <c r="U1038" i="1"/>
  <c r="U1026" i="1"/>
  <c r="U1014" i="1"/>
  <c r="U1002" i="1"/>
  <c r="U990" i="1"/>
  <c r="U978" i="1"/>
  <c r="U966" i="1"/>
  <c r="U954" i="1"/>
  <c r="U942" i="1"/>
  <c r="U930" i="1"/>
  <c r="U918" i="1"/>
  <c r="U906" i="1"/>
  <c r="U894" i="1"/>
  <c r="U882" i="1"/>
  <c r="U870" i="1"/>
  <c r="U858" i="1"/>
  <c r="U846" i="1"/>
  <c r="U834" i="1"/>
  <c r="U822" i="1"/>
  <c r="U810" i="1"/>
  <c r="U798" i="1"/>
  <c r="U786" i="1"/>
  <c r="U774" i="1"/>
  <c r="U762" i="1"/>
  <c r="U750" i="1"/>
  <c r="U738" i="1"/>
  <c r="U726" i="1"/>
  <c r="U714" i="1"/>
  <c r="U702" i="1"/>
  <c r="U690" i="1"/>
  <c r="U678" i="1"/>
  <c r="U666" i="1"/>
  <c r="U654" i="1"/>
  <c r="U642" i="1"/>
  <c r="U630" i="1"/>
  <c r="U618" i="1"/>
  <c r="U606" i="1"/>
  <c r="U594" i="1"/>
  <c r="U582" i="1"/>
  <c r="U570" i="1"/>
  <c r="U558" i="1"/>
  <c r="U546" i="1"/>
  <c r="U534" i="1"/>
  <c r="U522" i="1"/>
  <c r="U510" i="1"/>
  <c r="U498" i="1"/>
  <c r="U486" i="1"/>
  <c r="U474" i="1"/>
  <c r="U462" i="1"/>
  <c r="U450" i="1"/>
  <c r="U438" i="1"/>
  <c r="U426" i="1"/>
  <c r="U414" i="1"/>
  <c r="U402" i="1"/>
  <c r="U390" i="1"/>
  <c r="U378" i="1"/>
  <c r="U366" i="1"/>
  <c r="U354" i="1"/>
  <c r="U342" i="1"/>
  <c r="U330" i="1"/>
  <c r="U318" i="1"/>
  <c r="U306" i="1"/>
  <c r="U294" i="1"/>
  <c r="U282" i="1"/>
  <c r="U270" i="1"/>
  <c r="U258" i="1"/>
  <c r="U246" i="1"/>
  <c r="U234" i="1"/>
  <c r="U222" i="1"/>
  <c r="U210" i="1"/>
  <c r="U198" i="1"/>
  <c r="U186" i="1"/>
  <c r="U174" i="1"/>
  <c r="U162" i="1"/>
  <c r="U150" i="1"/>
  <c r="U138" i="1"/>
  <c r="U126" i="1"/>
  <c r="U114" i="1"/>
  <c r="U102" i="1"/>
  <c r="U90" i="1"/>
  <c r="U78" i="1"/>
  <c r="U66" i="1"/>
  <c r="U54" i="1"/>
  <c r="U42" i="1"/>
  <c r="U30" i="1"/>
  <c r="U18" i="1"/>
  <c r="U6" i="1"/>
  <c r="U3869" i="1"/>
  <c r="U3857" i="1"/>
  <c r="U3845" i="1"/>
  <c r="U3833" i="1"/>
  <c r="U3821" i="1"/>
  <c r="U3809" i="1"/>
  <c r="U3797" i="1"/>
  <c r="U3785" i="1"/>
  <c r="U3773" i="1"/>
  <c r="U3761" i="1"/>
  <c r="U3749" i="1"/>
  <c r="U3737" i="1"/>
  <c r="U3725" i="1"/>
  <c r="U3713" i="1"/>
  <c r="U3701" i="1"/>
  <c r="U3689" i="1"/>
  <c r="U3677" i="1"/>
  <c r="U3665" i="1"/>
  <c r="U3653" i="1"/>
  <c r="U3641" i="1"/>
  <c r="U3629" i="1"/>
  <c r="U3617" i="1"/>
  <c r="U3605" i="1"/>
  <c r="U3593" i="1"/>
  <c r="U3581" i="1"/>
  <c r="U3569" i="1"/>
  <c r="U3557" i="1"/>
  <c r="U3545" i="1"/>
  <c r="U3533" i="1"/>
  <c r="U3521" i="1"/>
  <c r="U3509" i="1"/>
  <c r="U3497" i="1"/>
  <c r="U3485" i="1"/>
  <c r="U3473" i="1"/>
  <c r="U3461" i="1"/>
  <c r="U3449" i="1"/>
  <c r="U3437" i="1"/>
  <c r="U3425" i="1"/>
  <c r="U3413" i="1"/>
  <c r="U3401" i="1"/>
  <c r="U3389" i="1"/>
  <c r="U3377" i="1"/>
  <c r="U3365" i="1"/>
  <c r="U3353" i="1"/>
  <c r="U3341" i="1"/>
  <c r="U3329" i="1"/>
  <c r="U3317" i="1"/>
  <c r="U3305" i="1"/>
  <c r="U3293" i="1"/>
  <c r="U3281" i="1"/>
  <c r="U3269" i="1"/>
  <c r="U3257" i="1"/>
  <c r="U3245" i="1"/>
  <c r="U3233" i="1"/>
  <c r="U3221" i="1"/>
  <c r="U3209" i="1"/>
  <c r="U3197" i="1"/>
  <c r="U3185" i="1"/>
  <c r="U3173" i="1"/>
  <c r="U3161" i="1"/>
  <c r="U3149" i="1"/>
  <c r="U3137" i="1"/>
  <c r="U3125" i="1"/>
  <c r="U3113" i="1"/>
  <c r="U3101" i="1"/>
  <c r="U3089" i="1"/>
  <c r="U3077" i="1"/>
  <c r="U3065" i="1"/>
  <c r="U3053" i="1"/>
  <c r="U3041" i="1"/>
  <c r="U3029" i="1"/>
  <c r="U3017" i="1"/>
  <c r="U3005" i="1"/>
  <c r="U2993" i="1"/>
  <c r="U2981" i="1"/>
  <c r="U2969" i="1"/>
  <c r="U2957" i="1"/>
  <c r="U2945" i="1"/>
  <c r="U2933" i="1"/>
  <c r="U2921" i="1"/>
  <c r="U2909" i="1"/>
  <c r="U2897" i="1"/>
  <c r="U2885" i="1"/>
  <c r="U2873" i="1"/>
  <c r="U2861" i="1"/>
  <c r="U2849" i="1"/>
  <c r="U2837" i="1"/>
  <c r="U2825" i="1"/>
  <c r="U2813" i="1"/>
  <c r="U2801" i="1"/>
  <c r="U2789" i="1"/>
  <c r="U2777" i="1"/>
  <c r="U2765" i="1"/>
  <c r="U2753" i="1"/>
  <c r="U2741" i="1"/>
  <c r="U2729" i="1"/>
  <c r="U2717" i="1"/>
  <c r="U2705" i="1"/>
  <c r="U2693" i="1"/>
  <c r="U2681" i="1"/>
  <c r="U2669" i="1"/>
  <c r="U2657" i="1"/>
  <c r="U2645" i="1"/>
  <c r="U2633" i="1"/>
  <c r="U2621" i="1"/>
  <c r="U2609" i="1"/>
  <c r="U2597" i="1"/>
  <c r="U2585" i="1"/>
  <c r="U2573" i="1"/>
  <c r="U2561" i="1"/>
  <c r="U2549" i="1"/>
  <c r="U2537" i="1"/>
  <c r="U2525" i="1"/>
  <c r="U2513" i="1"/>
  <c r="U2501" i="1"/>
  <c r="U2489" i="1"/>
  <c r="U2477" i="1"/>
  <c r="U2465" i="1"/>
  <c r="U2453" i="1"/>
  <c r="U2441" i="1"/>
  <c r="U2429" i="1"/>
  <c r="U2417" i="1"/>
  <c r="U2405" i="1"/>
  <c r="U2381" i="1"/>
  <c r="U2369" i="1"/>
  <c r="U2357" i="1"/>
  <c r="U2345" i="1"/>
  <c r="U2333" i="1"/>
  <c r="U2321" i="1"/>
  <c r="U2309" i="1"/>
  <c r="U2297" i="1"/>
  <c r="U2285" i="1"/>
  <c r="U2273" i="1"/>
  <c r="U2261" i="1"/>
  <c r="U2249" i="1"/>
  <c r="U2237" i="1"/>
  <c r="U2225" i="1"/>
  <c r="U2213" i="1"/>
  <c r="U2201" i="1"/>
  <c r="U2189" i="1"/>
  <c r="U2177" i="1"/>
  <c r="U2165" i="1"/>
  <c r="U2153" i="1"/>
  <c r="U2141" i="1"/>
  <c r="U2129" i="1"/>
  <c r="U2117" i="1"/>
  <c r="U2105" i="1"/>
  <c r="U2093" i="1"/>
  <c r="U2081" i="1"/>
  <c r="U2069" i="1"/>
  <c r="U2057" i="1"/>
  <c r="U2045" i="1"/>
  <c r="U2033" i="1"/>
  <c r="U2021" i="1"/>
  <c r="U2009" i="1"/>
  <c r="U1997" i="1"/>
  <c r="U1985" i="1"/>
  <c r="U1973" i="1"/>
  <c r="U1961" i="1"/>
  <c r="U1949" i="1"/>
  <c r="U1937" i="1"/>
  <c r="U1925" i="1"/>
  <c r="U1913" i="1"/>
  <c r="U1901" i="1"/>
  <c r="U1889" i="1"/>
  <c r="U1877" i="1"/>
  <c r="U1865" i="1"/>
  <c r="U1853" i="1"/>
  <c r="U1841" i="1"/>
  <c r="U1829" i="1"/>
  <c r="U1817" i="1"/>
  <c r="U1805" i="1"/>
  <c r="U1793" i="1"/>
  <c r="U1781" i="1"/>
  <c r="U1769" i="1"/>
  <c r="U1757" i="1"/>
  <c r="U1745" i="1"/>
  <c r="U1733" i="1"/>
  <c r="U1721" i="1"/>
  <c r="U1709" i="1"/>
  <c r="U1697" i="1"/>
  <c r="U1685" i="1"/>
  <c r="U1673" i="1"/>
  <c r="U1661" i="1"/>
  <c r="U1649" i="1"/>
  <c r="U1637" i="1"/>
  <c r="U1625" i="1"/>
  <c r="U1613" i="1"/>
  <c r="U1601" i="1"/>
  <c r="U1589" i="1"/>
  <c r="U1577" i="1"/>
  <c r="U1565" i="1"/>
  <c r="U1553" i="1"/>
  <c r="U1541" i="1"/>
  <c r="U1529" i="1"/>
  <c r="U1517" i="1"/>
  <c r="U1505" i="1"/>
  <c r="U1493" i="1"/>
  <c r="U1481" i="1"/>
  <c r="U1469" i="1"/>
  <c r="U1457" i="1"/>
  <c r="U1445" i="1"/>
  <c r="U1433" i="1"/>
  <c r="U1421" i="1"/>
  <c r="U1409" i="1"/>
  <c r="U1397" i="1"/>
  <c r="U1385" i="1"/>
  <c r="U1373" i="1"/>
  <c r="U1361" i="1"/>
  <c r="U1349" i="1"/>
  <c r="U1337" i="1"/>
  <c r="U1325" i="1"/>
  <c r="U1313" i="1"/>
  <c r="U1301" i="1"/>
  <c r="U1289" i="1"/>
  <c r="U1277" i="1"/>
  <c r="U1265" i="1"/>
  <c r="U1253" i="1"/>
  <c r="U1241" i="1"/>
  <c r="U1229" i="1"/>
  <c r="U1217" i="1"/>
  <c r="U1205" i="1"/>
  <c r="U1193" i="1"/>
  <c r="U1181" i="1"/>
  <c r="U1169" i="1"/>
  <c r="U1157" i="1"/>
  <c r="U1145" i="1"/>
  <c r="U1133" i="1"/>
  <c r="U1121" i="1"/>
  <c r="U1109" i="1"/>
  <c r="U1097" i="1"/>
  <c r="U1085" i="1"/>
  <c r="U1073" i="1"/>
  <c r="U1061" i="1"/>
  <c r="U1049" i="1"/>
  <c r="U1037" i="1"/>
  <c r="U1025" i="1"/>
  <c r="U1013" i="1"/>
  <c r="U1001" i="1"/>
  <c r="U989" i="1"/>
  <c r="U977" i="1"/>
  <c r="U965" i="1"/>
  <c r="U953" i="1"/>
  <c r="U941" i="1"/>
  <c r="U929" i="1"/>
  <c r="U917" i="1"/>
  <c r="U905" i="1"/>
  <c r="U893" i="1"/>
  <c r="U881" i="1"/>
  <c r="U869" i="1"/>
  <c r="U857" i="1"/>
  <c r="U845" i="1"/>
  <c r="U833" i="1"/>
  <c r="U821" i="1"/>
  <c r="U809" i="1"/>
  <c r="U797" i="1"/>
  <c r="U785" i="1"/>
  <c r="U773" i="1"/>
  <c r="U761" i="1"/>
  <c r="U749" i="1"/>
  <c r="U737" i="1"/>
  <c r="U725" i="1"/>
  <c r="U713" i="1"/>
  <c r="U701" i="1"/>
  <c r="U689" i="1"/>
  <c r="U677" i="1"/>
  <c r="U665" i="1"/>
  <c r="U653" i="1"/>
  <c r="U641" i="1"/>
  <c r="U629" i="1"/>
  <c r="U617" i="1"/>
  <c r="U605" i="1"/>
  <c r="U593" i="1"/>
  <c r="U581" i="1"/>
  <c r="U569" i="1"/>
  <c r="U557" i="1"/>
  <c r="U545" i="1"/>
  <c r="U533" i="1"/>
  <c r="U521" i="1"/>
  <c r="U509" i="1"/>
  <c r="U497" i="1"/>
  <c r="U485" i="1"/>
  <c r="U473" i="1"/>
  <c r="U461" i="1"/>
  <c r="U449" i="1"/>
  <c r="U437" i="1"/>
  <c r="U425" i="1"/>
  <c r="U413" i="1"/>
  <c r="U401" i="1"/>
  <c r="U389" i="1"/>
  <c r="U377" i="1"/>
  <c r="U365" i="1"/>
  <c r="U353" i="1"/>
  <c r="U341" i="1"/>
  <c r="U329" i="1"/>
  <c r="U317" i="1"/>
  <c r="U305" i="1"/>
  <c r="U293" i="1"/>
  <c r="U281" i="1"/>
  <c r="U269" i="1"/>
  <c r="U257" i="1"/>
  <c r="U245" i="1"/>
  <c r="U233" i="1"/>
  <c r="U221" i="1"/>
  <c r="U209" i="1"/>
  <c r="U197" i="1"/>
  <c r="U185" i="1"/>
  <c r="U173" i="1"/>
  <c r="U161" i="1"/>
  <c r="U149" i="1"/>
  <c r="U137" i="1"/>
  <c r="U125" i="1"/>
  <c r="U113" i="1"/>
  <c r="U101" i="1"/>
  <c r="U89" i="1"/>
  <c r="U77" i="1"/>
  <c r="U65" i="1"/>
  <c r="U53" i="1"/>
  <c r="U41" i="1"/>
  <c r="U29" i="1"/>
  <c r="U17" i="1"/>
  <c r="U5" i="1"/>
  <c r="U568" i="1"/>
  <c r="U556" i="1"/>
  <c r="U544" i="1"/>
  <c r="U532" i="1"/>
  <c r="U520" i="1"/>
  <c r="U508" i="1"/>
  <c r="U496" i="1"/>
  <c r="U484" i="1"/>
  <c r="U472" i="1"/>
  <c r="U460" i="1"/>
  <c r="U448" i="1"/>
  <c r="U436" i="1"/>
  <c r="U424" i="1"/>
  <c r="U412" i="1"/>
  <c r="U400" i="1"/>
  <c r="U388" i="1"/>
  <c r="U376" i="1"/>
  <c r="U364" i="1"/>
  <c r="U352" i="1"/>
  <c r="U340" i="1"/>
  <c r="U328" i="1"/>
  <c r="U316" i="1"/>
  <c r="U304" i="1"/>
  <c r="U292" i="1"/>
  <c r="U280" i="1"/>
  <c r="U268" i="1"/>
  <c r="U256" i="1"/>
  <c r="U244" i="1"/>
  <c r="U232" i="1"/>
  <c r="U220" i="1"/>
  <c r="U208" i="1"/>
  <c r="U196" i="1"/>
  <c r="U184" i="1"/>
  <c r="U172" i="1"/>
  <c r="U160" i="1"/>
  <c r="U148" i="1"/>
  <c r="U136" i="1"/>
  <c r="U124" i="1"/>
  <c r="U112" i="1"/>
  <c r="U100" i="1"/>
  <c r="U88" i="1"/>
  <c r="U76" i="1"/>
  <c r="U64" i="1"/>
  <c r="U52" i="1"/>
  <c r="U40" i="1"/>
  <c r="U28" i="1"/>
  <c r="U16" i="1"/>
  <c r="U4" i="1"/>
  <c r="U1815" i="1"/>
  <c r="U1803" i="1"/>
  <c r="U1791" i="1"/>
  <c r="U1779" i="1"/>
  <c r="U1767" i="1"/>
  <c r="U1755" i="1"/>
  <c r="U1743" i="1"/>
  <c r="U1731" i="1"/>
  <c r="U1719" i="1"/>
  <c r="U1707" i="1"/>
  <c r="U1695" i="1"/>
  <c r="U1683" i="1"/>
  <c r="U1671" i="1"/>
  <c r="U1659" i="1"/>
  <c r="U1647" i="1"/>
  <c r="U1635" i="1"/>
  <c r="U1623" i="1"/>
  <c r="U1611" i="1"/>
  <c r="U1599" i="1"/>
  <c r="U1587" i="1"/>
  <c r="U1575" i="1"/>
  <c r="U1563" i="1"/>
  <c r="U1551" i="1"/>
  <c r="U1539" i="1"/>
  <c r="U1527" i="1"/>
  <c r="U1515" i="1"/>
  <c r="U1503" i="1"/>
  <c r="U1491" i="1"/>
  <c r="U1479" i="1"/>
  <c r="U1467" i="1"/>
  <c r="U1455" i="1"/>
  <c r="U1443" i="1"/>
  <c r="U1431" i="1"/>
  <c r="U1419" i="1"/>
  <c r="U1407" i="1"/>
  <c r="U1395" i="1"/>
  <c r="U1383" i="1"/>
  <c r="U1371" i="1"/>
  <c r="U1359" i="1"/>
  <c r="U1347" i="1"/>
  <c r="U1335" i="1"/>
  <c r="U1323" i="1"/>
  <c r="U1311" i="1"/>
  <c r="U1299" i="1"/>
  <c r="U1287" i="1"/>
  <c r="U1275" i="1"/>
  <c r="U1263" i="1"/>
  <c r="U1251" i="1"/>
  <c r="U1239" i="1"/>
  <c r="U1227" i="1"/>
  <c r="U1215" i="1"/>
  <c r="U1203" i="1"/>
  <c r="U1191" i="1"/>
  <c r="U1179" i="1"/>
  <c r="U1167" i="1"/>
  <c r="U1155" i="1"/>
  <c r="U1143" i="1"/>
  <c r="U1131" i="1"/>
  <c r="U1119" i="1"/>
  <c r="U1107" i="1"/>
  <c r="U1095" i="1"/>
  <c r="U1083" i="1"/>
  <c r="U1071" i="1"/>
  <c r="U1059" i="1"/>
  <c r="U1047" i="1"/>
  <c r="U1035" i="1"/>
  <c r="U1023" i="1"/>
  <c r="U1011" i="1"/>
  <c r="U999" i="1"/>
  <c r="U987" i="1"/>
  <c r="U975" i="1"/>
  <c r="U963" i="1"/>
  <c r="U951" i="1"/>
  <c r="U939" i="1"/>
  <c r="U927" i="1"/>
  <c r="U915" i="1"/>
  <c r="U903" i="1"/>
  <c r="U891" i="1"/>
  <c r="U879" i="1"/>
  <c r="U867" i="1"/>
  <c r="U855" i="1"/>
  <c r="U843" i="1"/>
  <c r="U831" i="1"/>
  <c r="U819" i="1"/>
  <c r="U807" i="1"/>
  <c r="U795" i="1"/>
  <c r="U783" i="1"/>
  <c r="U771" i="1"/>
  <c r="U759" i="1"/>
  <c r="U747" i="1"/>
  <c r="U735" i="1"/>
  <c r="U723" i="1"/>
  <c r="U711" i="1"/>
  <c r="U699" i="1"/>
  <c r="U687" i="1"/>
  <c r="U675" i="1"/>
  <c r="U663" i="1"/>
  <c r="U651" i="1"/>
  <c r="U639" i="1"/>
  <c r="U627" i="1"/>
  <c r="U615" i="1"/>
  <c r="U603" i="1"/>
  <c r="U591" i="1"/>
  <c r="U579" i="1"/>
  <c r="U567" i="1"/>
  <c r="U555" i="1"/>
  <c r="U543" i="1"/>
  <c r="U531" i="1"/>
  <c r="U519" i="1"/>
  <c r="U507" i="1"/>
  <c r="U495" i="1"/>
  <c r="U483" i="1"/>
  <c r="U471" i="1"/>
  <c r="U459" i="1"/>
  <c r="U447" i="1"/>
  <c r="U435" i="1"/>
  <c r="U423" i="1"/>
  <c r="U411" i="1"/>
  <c r="U399" i="1"/>
  <c r="U387" i="1"/>
  <c r="U375" i="1"/>
  <c r="U363" i="1"/>
  <c r="U351" i="1"/>
  <c r="U339" i="1"/>
  <c r="U327" i="1"/>
  <c r="U315" i="1"/>
  <c r="U303" i="1"/>
  <c r="U291" i="1"/>
  <c r="U279" i="1"/>
  <c r="U267" i="1"/>
  <c r="U255" i="1"/>
  <c r="U243" i="1"/>
  <c r="U231" i="1"/>
  <c r="U219" i="1"/>
  <c r="U207" i="1"/>
  <c r="U195" i="1"/>
  <c r="U183" i="1"/>
  <c r="U171" i="1"/>
  <c r="U159" i="1"/>
  <c r="U147" i="1"/>
  <c r="U135" i="1"/>
  <c r="U123" i="1"/>
  <c r="U111" i="1"/>
  <c r="U99" i="1"/>
  <c r="U87" i="1"/>
  <c r="U75" i="1"/>
  <c r="U63" i="1"/>
  <c r="U51" i="1"/>
  <c r="U39" i="1"/>
  <c r="U27" i="1"/>
  <c r="U15" i="1"/>
  <c r="U3" i="1"/>
  <c r="U1766" i="1"/>
  <c r="U1754" i="1"/>
  <c r="U1742" i="1"/>
  <c r="U1730" i="1"/>
  <c r="U1718" i="1"/>
  <c r="U1706" i="1"/>
  <c r="U1694" i="1"/>
  <c r="U1682" i="1"/>
  <c r="U1670" i="1"/>
  <c r="U1658" i="1"/>
  <c r="U1646" i="1"/>
  <c r="U1634" i="1"/>
  <c r="U1622" i="1"/>
  <c r="U1610" i="1"/>
  <c r="U1598" i="1"/>
  <c r="U1586" i="1"/>
  <c r="U1574" i="1"/>
  <c r="U1562" i="1"/>
  <c r="U1550" i="1"/>
  <c r="U1538" i="1"/>
  <c r="U1526" i="1"/>
  <c r="U1514" i="1"/>
  <c r="U1502" i="1"/>
  <c r="U1490" i="1"/>
  <c r="U1478" i="1"/>
  <c r="U1466" i="1"/>
  <c r="U1454" i="1"/>
  <c r="U1442" i="1"/>
  <c r="U1430" i="1"/>
  <c r="U1418" i="1"/>
  <c r="U1406" i="1"/>
  <c r="U1394" i="1"/>
  <c r="U1382" i="1"/>
  <c r="U1370" i="1"/>
  <c r="U1358" i="1"/>
  <c r="U1346" i="1"/>
  <c r="U1334" i="1"/>
  <c r="U1322" i="1"/>
  <c r="U1310" i="1"/>
  <c r="U1298" i="1"/>
  <c r="U1286" i="1"/>
  <c r="U1274" i="1"/>
  <c r="U1262" i="1"/>
  <c r="U1250" i="1"/>
  <c r="U1238" i="1"/>
  <c r="U1226" i="1"/>
  <c r="U1214" i="1"/>
  <c r="U1202" i="1"/>
  <c r="U1190" i="1"/>
  <c r="U1178" i="1"/>
  <c r="U1166" i="1"/>
  <c r="U1154" i="1"/>
  <c r="U1142" i="1"/>
  <c r="U1130" i="1"/>
  <c r="U1118" i="1"/>
  <c r="U1106" i="1"/>
  <c r="U1094" i="1"/>
  <c r="U1082" i="1"/>
  <c r="U1070" i="1"/>
  <c r="U1058" i="1"/>
  <c r="U1046" i="1"/>
  <c r="U1034" i="1"/>
  <c r="U1022" i="1"/>
  <c r="U1010" i="1"/>
  <c r="U998" i="1"/>
  <c r="U986" i="1"/>
  <c r="U974" i="1"/>
  <c r="U962" i="1"/>
  <c r="U950" i="1"/>
  <c r="U938" i="1"/>
  <c r="U926" i="1"/>
  <c r="U914" i="1"/>
  <c r="U902" i="1"/>
  <c r="U890" i="1"/>
  <c r="U878" i="1"/>
  <c r="U866" i="1"/>
  <c r="U854" i="1"/>
  <c r="U842" i="1"/>
  <c r="U830" i="1"/>
  <c r="U818" i="1"/>
  <c r="U806" i="1"/>
  <c r="U794" i="1"/>
  <c r="U782" i="1"/>
  <c r="U770" i="1"/>
  <c r="U758" i="1"/>
  <c r="U746" i="1"/>
  <c r="U734" i="1"/>
  <c r="U722" i="1"/>
  <c r="U710" i="1"/>
  <c r="U698" i="1"/>
  <c r="U686" i="1"/>
  <c r="U674" i="1"/>
  <c r="U662" i="1"/>
  <c r="U650" i="1"/>
  <c r="U638" i="1"/>
  <c r="U626" i="1"/>
  <c r="U614" i="1"/>
  <c r="U602" i="1"/>
  <c r="U590" i="1"/>
  <c r="U578" i="1"/>
  <c r="U566" i="1"/>
  <c r="U554" i="1"/>
  <c r="U542" i="1"/>
  <c r="U530" i="1"/>
  <c r="U518" i="1"/>
  <c r="U506" i="1"/>
  <c r="U494" i="1"/>
  <c r="U482" i="1"/>
  <c r="U470" i="1"/>
  <c r="U458" i="1"/>
  <c r="U446" i="1"/>
  <c r="U434" i="1"/>
  <c r="U422" i="1"/>
  <c r="U410" i="1"/>
  <c r="U398" i="1"/>
  <c r="U386" i="1"/>
  <c r="U374" i="1"/>
  <c r="U362" i="1"/>
  <c r="U350" i="1"/>
  <c r="U338" i="1"/>
  <c r="U326" i="1"/>
  <c r="U314" i="1"/>
  <c r="U302" i="1"/>
  <c r="U290" i="1"/>
  <c r="U278" i="1"/>
  <c r="U266" i="1"/>
  <c r="U254" i="1"/>
  <c r="U242" i="1"/>
  <c r="U230" i="1"/>
  <c r="U218" i="1"/>
  <c r="U206" i="1"/>
  <c r="U194" i="1"/>
  <c r="U182" i="1"/>
  <c r="U170" i="1"/>
  <c r="U158" i="1"/>
  <c r="U146" i="1"/>
  <c r="U134" i="1"/>
  <c r="U122" i="1"/>
  <c r="U110" i="1"/>
  <c r="U98" i="1"/>
  <c r="U86" i="1"/>
  <c r="U74" i="1"/>
  <c r="U62" i="1"/>
  <c r="U50" i="1"/>
  <c r="U38" i="1"/>
  <c r="U26" i="1"/>
  <c r="U14" i="1"/>
  <c r="U2" i="1"/>
  <c r="F5" i="7" l="1"/>
  <c r="H5" i="7"/>
  <c r="G3" i="7"/>
  <c r="F3" i="7"/>
  <c r="G4" i="7"/>
  <c r="F4" i="7"/>
  <c r="H13" i="7"/>
  <c r="G13" i="7"/>
  <c r="F13" i="7"/>
  <c r="G12" i="7"/>
  <c r="H12" i="7"/>
  <c r="F12" i="7"/>
  <c r="G11" i="7"/>
  <c r="H11" i="7"/>
  <c r="F11" i="7"/>
  <c r="G10" i="7"/>
  <c r="H10" i="7"/>
  <c r="F10" i="7"/>
  <c r="G9" i="7"/>
  <c r="H9" i="7"/>
  <c r="F9" i="7"/>
</calcChain>
</file>

<file path=xl/sharedStrings.xml><?xml version="1.0" encoding="utf-8"?>
<sst xmlns="http://schemas.openxmlformats.org/spreadsheetml/2006/main" count="33058" uniqueCount="8406">
  <si>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</si>
  <si>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</si>
  <si>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</si>
  <si>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</si>
  <si>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</si>
  <si>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</si>
  <si>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</si>
  <si>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</si>
  <si>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</si>
  <si>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</si>
  <si>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</si>
  <si>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</si>
  <si>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</si>
  <si>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</si>
  <si>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</si>
  <si>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</si>
  <si>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</si>
  <si>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</si>
  <si>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</si>
  <si>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</si>
  <si>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</si>
  <si>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</si>
  <si>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</si>
  <si>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</si>
  <si>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</si>
  <si>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</si>
  <si>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</si>
  <si>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</si>
  <si>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</si>
  <si>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</si>
  <si>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</si>
  <si>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</si>
  <si>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</si>
  <si>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</si>
  <si>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</si>
  <si>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</si>
  <si>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</si>
  <si>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</si>
  <si>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</si>
  <si>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</si>
  <si>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</si>
  <si>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</si>
  <si>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</si>
  <si>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</si>
  <si>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</si>
  <si>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</si>
  <si>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</si>
  <si>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</si>
  <si>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</si>
  <si>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</si>
  <si>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</si>
  <si>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</si>
  <si>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</si>
  <si>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</si>
  <si>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</si>
  <si>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</si>
  <si>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</si>
  <si>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</si>
  <si>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</si>
  <si>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</si>
  <si>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</si>
  <si>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</si>
  <si>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</si>
  <si>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</si>
  <si>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</si>
  <si>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</si>
  <si>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</si>
  <si>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</si>
  <si>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</si>
  <si>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</si>
  <si>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</si>
  <si>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</si>
  <si>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</si>
  <si>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</si>
  <si>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</si>
  <si>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</si>
  <si>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</si>
  <si>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</si>
  <si>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</si>
  <si>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</si>
  <si>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</si>
  <si>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</si>
  <si>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</si>
  <si>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</si>
  <si>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</si>
  <si>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</si>
  <si>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</si>
  <si>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</si>
  <si>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</si>
  <si>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</si>
  <si>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</si>
  <si>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</si>
  <si>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</si>
  <si>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</si>
  <si>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</si>
  <si>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</si>
  <si>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</si>
  <si>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</si>
  <si>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</si>
  <si>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</si>
  <si>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</si>
  <si>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</si>
  <si>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</si>
  <si>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</si>
  <si>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</si>
  <si>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</si>
  <si>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</si>
  <si>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</si>
  <si>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</si>
  <si>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</si>
  <si>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</si>
  <si>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</si>
  <si>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</si>
  <si>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</si>
  <si>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</si>
  <si>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</si>
  <si>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</si>
  <si>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</si>
  <si>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</si>
  <si>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</si>
  <si>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</si>
  <si>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</si>
  <si>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</si>
  <si>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</si>
  <si>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</si>
  <si>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</si>
  <si>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</si>
  <si>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</si>
  <si>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</si>
  <si>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</si>
  <si>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</si>
  <si>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</si>
  <si>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</si>
  <si>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</si>
  <si>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</si>
  <si>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</si>
  <si>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</si>
  <si>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</si>
  <si>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</si>
  <si>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</si>
  <si>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</si>
  <si>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</si>
  <si>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</si>
  <si>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</si>
  <si>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</si>
  <si>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</si>
  <si>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</si>
  <si>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</si>
  <si>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</si>
  <si>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</si>
  <si>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</si>
  <si>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</si>
  <si>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</si>
  <si>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</si>
  <si>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</si>
  <si>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</si>
  <si>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</si>
  <si>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</si>
  <si>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</si>
  <si>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</si>
  <si>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</si>
  <si>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</si>
  <si>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</si>
  <si>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</si>
  <si>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</si>
  <si>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</si>
  <si>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</si>
  <si>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</si>
  <si>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</si>
  <si>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</si>
  <si>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</si>
  <si>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</si>
  <si>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</si>
  <si>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</si>
  <si>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</si>
  <si>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</si>
  <si>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</si>
  <si>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</si>
  <si>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</si>
  <si>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</si>
  <si>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</si>
  <si>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</si>
  <si>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</si>
  <si>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</si>
  <si>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</si>
  <si>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</si>
  <si>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</si>
  <si>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</si>
  <si>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</si>
  <si>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</si>
  <si>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</si>
  <si>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</si>
  <si>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</si>
  <si>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</si>
  <si>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</si>
  <si>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</si>
  <si>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</si>
  <si>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</si>
  <si>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</si>
  <si>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</si>
  <si>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</si>
  <si>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</si>
  <si>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</si>
  <si>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</si>
  <si>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</si>
  <si>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</si>
  <si>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</si>
  <si>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</si>
  <si>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</si>
  <si>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</si>
  <si>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</si>
  <si>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</si>
  <si>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</si>
  <si>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</si>
  <si>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</si>
  <si>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</si>
  <si>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</si>
  <si>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</si>
  <si>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</si>
  <si>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</si>
  <si>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</si>
  <si>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</si>
  <si>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</si>
  <si>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</si>
  <si>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</si>
  <si>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</si>
  <si>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</si>
  <si>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</si>
  <si>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</si>
  <si>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</si>
  <si>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</si>
  <si>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</si>
  <si>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</si>
  <si>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</si>
  <si>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</si>
  <si>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</si>
  <si>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</si>
  <si>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</si>
  <si>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</si>
  <si>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</si>
  <si>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</si>
  <si>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</si>
  <si>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</si>
  <si>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</si>
  <si>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</si>
  <si>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</si>
  <si>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</si>
  <si>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</si>
  <si>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</si>
  <si>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</si>
  <si>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</si>
  <si>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</si>
  <si>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</si>
  <si>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</si>
  <si>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</si>
  <si>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</si>
  <si>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</si>
  <si>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</si>
  <si>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</si>
  <si>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</si>
  <si>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</si>
  <si>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</si>
  <si>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</si>
  <si>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</si>
  <si>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</si>
  <si>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</si>
  <si>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</si>
  <si>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</si>
  <si>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</si>
  <si>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</si>
  <si>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</si>
  <si>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</si>
  <si>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</si>
  <si>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</si>
  <si>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</si>
  <si>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</si>
  <si>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</si>
  <si>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</si>
  <si>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</si>
  <si>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</si>
  <si>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</si>
  <si>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</si>
  <si>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</si>
  <si>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</si>
  <si>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</si>
  <si>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</si>
  <si>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</si>
  <si>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</si>
  <si>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</si>
  <si>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</si>
  <si>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</si>
  <si>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</si>
  <si>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</si>
  <si>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</si>
  <si>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</si>
  <si>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</si>
  <si>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</si>
  <si>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</si>
  <si>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</si>
  <si>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</si>
  <si>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</si>
  <si>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</si>
  <si>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</si>
  <si>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</si>
  <si>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</si>
  <si>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</si>
  <si>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</si>
  <si>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</si>
  <si>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</si>
  <si>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</si>
  <si>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</si>
  <si>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</si>
  <si>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</si>
  <si>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</si>
  <si>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</si>
  <si>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</si>
  <si>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</si>
  <si>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</si>
  <si>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</si>
  <si>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</si>
  <si>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</si>
  <si>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</si>
  <si>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</si>
  <si>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</si>
  <si>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</si>
  <si>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</si>
  <si>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</si>
  <si>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</si>
  <si>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</si>
  <si>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</si>
  <si>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</si>
  <si>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</si>
  <si>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</si>
  <si>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</si>
  <si>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</si>
  <si>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</si>
  <si>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</si>
  <si>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</si>
  <si>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</si>
  <si>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</si>
  <si>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</si>
  <si>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</si>
  <si>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</si>
  <si>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</si>
  <si>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</si>
  <si>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</si>
  <si>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</si>
  <si>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</si>
  <si>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</si>
  <si>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</si>
  <si>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</si>
  <si>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</si>
  <si>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</si>
  <si>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</si>
  <si>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</si>
  <si>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</si>
  <si>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</si>
  <si>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</si>
  <si>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</si>
  <si>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</si>
  <si>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</si>
  <si>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</si>
  <si>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</si>
  <si>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</si>
  <si>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</si>
  <si>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</si>
  <si>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</si>
  <si>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</si>
  <si>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</si>
  <si>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</si>
  <si>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</si>
  <si>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</si>
  <si>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</si>
  <si>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</si>
  <si>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</si>
  <si>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</si>
  <si>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</si>
  <si>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</si>
  <si>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</si>
  <si>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</si>
  <si>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</si>
  <si>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</si>
  <si>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</si>
  <si>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</si>
  <si>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</si>
  <si>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</si>
  <si>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</si>
  <si>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</si>
  <si>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</si>
  <si>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</si>
  <si>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</si>
  <si>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</si>
  <si>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</si>
  <si>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</si>
  <si>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</si>
  <si>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</si>
  <si>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</si>
  <si>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</si>
  <si>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</si>
  <si>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</si>
  <si>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</si>
  <si>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</si>
  <si>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</si>
  <si>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</si>
  <si>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</si>
  <si>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</si>
  <si>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</si>
  <si>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</si>
  <si>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</si>
  <si>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</si>
  <si>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</si>
  <si>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</si>
  <si>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</si>
  <si>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</si>
  <si>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</si>
  <si>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</si>
  <si>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</si>
  <si>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</si>
  <si>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</si>
  <si>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</si>
  <si>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</si>
  <si>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</si>
  <si>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</si>
  <si>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</si>
  <si>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</si>
  <si>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</si>
  <si>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</si>
  <si>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</si>
  <si>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</si>
  <si>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</si>
  <si>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</si>
  <si>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</si>
  <si>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</si>
  <si>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</si>
  <si>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</si>
  <si>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</si>
  <si>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</si>
  <si>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</si>
  <si>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</si>
  <si>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</si>
  <si>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</si>
  <si>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</si>
  <si>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</si>
  <si>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</si>
  <si>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</si>
  <si>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</si>
  <si>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</si>
  <si>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</si>
  <si>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</si>
  <si>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</si>
  <si>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</si>
  <si>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</si>
  <si>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</si>
  <si>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</si>
  <si>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</si>
  <si>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</si>
  <si>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</si>
  <si>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</si>
  <si>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</si>
  <si>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</si>
  <si>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</si>
  <si>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</si>
  <si>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</si>
  <si>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</si>
  <si>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</si>
  <si>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</si>
  <si>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</si>
  <si>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</si>
  <si>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</si>
  <si>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</si>
  <si>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</si>
  <si>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</si>
  <si>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</si>
  <si>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</si>
  <si>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</si>
  <si>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</si>
  <si>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</si>
  <si>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</si>
  <si>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</si>
  <si>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</si>
  <si>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</si>
  <si>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</si>
  <si>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</si>
  <si>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</si>
  <si>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</si>
  <si>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</si>
  <si>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</si>
  <si>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</si>
  <si>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</si>
  <si>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</si>
  <si>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</si>
  <si>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</si>
  <si>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</si>
  <si>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</si>
  <si>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</si>
  <si>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</si>
  <si>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</si>
  <si>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</si>
  <si>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</si>
  <si>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</si>
  <si>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</si>
  <si>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</si>
  <si>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</si>
  <si>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</si>
  <si>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</si>
  <si>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</si>
  <si>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</si>
  <si>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</si>
  <si>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</si>
  <si>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</si>
  <si>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</si>
  <si>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</si>
  <si>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</si>
  <si>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</si>
  <si>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</si>
  <si>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</si>
  <si>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</si>
  <si>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</si>
  <si>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</si>
  <si>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</si>
  <si>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</si>
  <si>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</si>
  <si>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</si>
  <si>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</si>
  <si>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</si>
  <si>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</si>
  <si>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</si>
  <si>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</si>
  <si>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</si>
  <si>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</si>
  <si>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</si>
  <si>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</si>
  <si>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</si>
  <si>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</si>
  <si>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</si>
  <si>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</si>
  <si>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</si>
  <si>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</si>
  <si>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</si>
  <si>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</si>
  <si>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</si>
  <si>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</si>
  <si>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</si>
  <si>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</si>
  <si>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</si>
  <si>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</si>
  <si>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</si>
  <si>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</si>
  <si>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</si>
  <si>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</si>
  <si>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</si>
  <si>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</si>
  <si>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</si>
  <si>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</si>
  <si>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</si>
  <si>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</si>
  <si>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</si>
  <si>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</si>
  <si>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</si>
  <si>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</si>
  <si>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</si>
  <si>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</si>
  <si>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</si>
  <si>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</si>
  <si>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</si>
  <si>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</si>
  <si>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</si>
  <si>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</si>
  <si>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</si>
  <si>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</si>
  <si>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</si>
  <si>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</si>
  <si>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</si>
  <si>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</si>
  <si>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</si>
  <si>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</si>
  <si>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</si>
  <si>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</si>
  <si>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</si>
  <si>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</si>
  <si>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</si>
  <si>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</si>
  <si>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</si>
  <si>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</si>
  <si>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</si>
  <si>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</si>
  <si>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</si>
  <si>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</si>
  <si>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</si>
  <si>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</si>
  <si>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</si>
  <si>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</si>
  <si>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</si>
  <si>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</si>
  <si>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</si>
  <si>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</si>
  <si>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</si>
  <si>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</si>
  <si>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</si>
  <si>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</si>
  <si>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</si>
  <si>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</si>
  <si>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</si>
  <si>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</si>
  <si>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</si>
  <si>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</si>
  <si>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</si>
  <si>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</si>
  <si>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</si>
  <si>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</si>
  <si>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</si>
  <si>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</si>
  <si>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</si>
  <si>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</si>
  <si>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</si>
  <si>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</si>
  <si>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</si>
  <si>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</si>
  <si>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</si>
  <si>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</si>
  <si>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</si>
  <si>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</si>
  <si>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</si>
  <si>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</si>
  <si>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</si>
  <si>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</si>
  <si>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</si>
  <si>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</si>
  <si>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</si>
  <si>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</si>
  <si>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</si>
  <si>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</si>
  <si>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</si>
  <si>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</si>
  <si>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</si>
  <si>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</si>
  <si>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</si>
  <si>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</si>
  <si>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</si>
  <si>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</si>
  <si>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</si>
  <si>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</si>
  <si>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</si>
  <si>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</si>
  <si>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</si>
  <si>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</si>
  <si>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</si>
  <si>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</si>
  <si>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</si>
  <si>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</si>
  <si>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</si>
  <si>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</si>
  <si>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</si>
  <si>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</si>
  <si>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</si>
  <si>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</si>
  <si>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</si>
  <si>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</si>
  <si>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</si>
  <si>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</si>
  <si>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</si>
  <si>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</si>
  <si>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</si>
  <si>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</si>
  <si>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</si>
  <si>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</si>
  <si>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</si>
  <si>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</si>
  <si>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</si>
  <si>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</si>
  <si>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</si>
  <si>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</si>
  <si>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</si>
  <si>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</si>
  <si>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</si>
  <si>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</si>
  <si>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</si>
  <si>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</si>
  <si>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</si>
  <si>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</si>
  <si>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</si>
  <si>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</si>
  <si>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</si>
  <si>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</si>
  <si>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</si>
  <si>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</si>
  <si>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</si>
  <si>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</si>
  <si>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</si>
  <si>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</si>
  <si>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</si>
  <si>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</si>
  <si>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</si>
  <si>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</si>
  <si>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</si>
  <si>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</si>
  <si>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</si>
  <si>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</si>
  <si>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</si>
  <si>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</si>
  <si>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</si>
  <si>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</si>
  <si>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</si>
  <si>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</si>
  <si>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</si>
  <si>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</si>
  <si>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</si>
  <si>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</si>
  <si>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</si>
  <si>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</si>
  <si>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</si>
  <si>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</si>
  <si>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</si>
  <si>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</si>
  <si>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</si>
  <si>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</si>
  <si>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</si>
  <si>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</si>
  <si>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</si>
  <si>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</si>
  <si>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</si>
  <si>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</si>
  <si>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</si>
  <si>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</si>
  <si>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</si>
  <si>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</si>
  <si>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</si>
  <si>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</si>
  <si>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</si>
  <si>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</si>
  <si>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</si>
  <si>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</si>
  <si>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</si>
  <si>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</si>
  <si>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</si>
  <si>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</si>
  <si>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</si>
  <si>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</si>
  <si>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</si>
  <si>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</si>
  <si>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</si>
  <si>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</si>
  <si>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</si>
  <si>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</si>
  <si>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</si>
  <si>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</si>
  <si>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</si>
  <si>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</si>
  <si>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</si>
  <si>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</si>
  <si>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</si>
  <si>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</si>
  <si>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</si>
  <si>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</si>
  <si>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</si>
  <si>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</si>
  <si>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</si>
  <si>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</si>
  <si>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</si>
  <si>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</si>
  <si>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</si>
  <si>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</si>
  <si>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</si>
  <si>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</si>
  <si>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</si>
  <si>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</si>
  <si>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</si>
  <si>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</si>
  <si>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</si>
  <si>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</si>
  <si>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</si>
  <si>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</si>
  <si>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</si>
  <si>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</si>
  <si>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</si>
  <si>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</si>
  <si>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</si>
  <si>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</si>
  <si>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</si>
  <si>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</si>
  <si>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</si>
  <si>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</si>
  <si>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</si>
  <si>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</si>
  <si>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</si>
  <si>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</si>
  <si>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</si>
  <si>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</si>
  <si>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</si>
  <si>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</si>
  <si>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</si>
  <si>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</si>
  <si>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</si>
  <si>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</si>
  <si>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</si>
  <si>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</si>
  <si>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</si>
  <si>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</si>
  <si>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</si>
  <si>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</si>
  <si>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</si>
  <si>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</si>
  <si>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</si>
  <si>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</si>
  <si>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</si>
  <si>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</si>
  <si>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</si>
  <si>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</si>
  <si>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</si>
  <si>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</si>
  <si>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</si>
  <si>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</si>
  <si>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</si>
  <si>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</si>
  <si>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</si>
  <si>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</si>
  <si>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</si>
  <si>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</si>
  <si>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</si>
  <si>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</si>
  <si>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</si>
  <si>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</si>
  <si>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</si>
  <si>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</si>
  <si>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</si>
  <si>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</si>
  <si>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</si>
  <si>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</si>
  <si>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</si>
  <si>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</si>
  <si>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</si>
  <si>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</si>
  <si>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</si>
  <si>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</si>
  <si>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</si>
  <si>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</si>
  <si>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</si>
  <si>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</si>
  <si>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</si>
  <si>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</si>
  <si>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</si>
  <si>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</si>
  <si>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</si>
  <si>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</si>
  <si>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</si>
  <si>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</si>
  <si>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</si>
  <si>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</si>
  <si>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</si>
  <si>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</si>
  <si>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</si>
  <si>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</si>
  <si>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</si>
  <si>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</si>
  <si>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</si>
  <si>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</si>
  <si>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</si>
  <si>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</si>
  <si>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</si>
  <si>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</si>
  <si>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</si>
  <si>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</si>
  <si>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</si>
  <si>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</si>
  <si>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</si>
  <si>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</si>
  <si>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</si>
  <si>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</si>
  <si>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</si>
  <si>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</si>
  <si>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</si>
  <si>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</si>
  <si>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</si>
  <si>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</si>
  <si>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</si>
  <si>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</si>
  <si>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</si>
  <si>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</si>
  <si>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</si>
  <si>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</si>
  <si>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</si>
  <si>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</si>
  <si>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</si>
  <si>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</si>
  <si>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</si>
  <si>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</si>
  <si>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</si>
  <si>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</si>
  <si>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</si>
  <si>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</si>
  <si>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</si>
  <si>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</si>
  <si>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</si>
  <si>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</si>
  <si>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</si>
  <si>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</si>
  <si>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</si>
  <si>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</si>
  <si>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</si>
  <si>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</si>
  <si>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</si>
  <si>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</si>
  <si>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</si>
  <si>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</si>
  <si>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</si>
  <si>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</si>
  <si>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</si>
  <si>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</si>
  <si>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</si>
  <si>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</si>
  <si>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</si>
  <si>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</si>
  <si>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</si>
  <si>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</si>
  <si>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</si>
  <si>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</si>
  <si>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</si>
  <si>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</si>
  <si>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</si>
  <si>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</si>
  <si>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</si>
  <si>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</si>
  <si>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</si>
  <si>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</si>
  <si>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</si>
  <si>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</si>
  <si>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</si>
  <si>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</si>
  <si>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</si>
  <si>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</si>
  <si>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</si>
  <si>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</si>
  <si>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</si>
  <si>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</si>
  <si>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</si>
  <si>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</si>
  <si>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</si>
  <si>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</si>
  <si>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</si>
  <si>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</si>
  <si>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</si>
  <si>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</si>
  <si>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</si>
  <si>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</si>
  <si>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</si>
  <si>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</si>
  <si>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</si>
  <si>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</si>
  <si>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</si>
  <si>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</si>
  <si>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</si>
  <si>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</si>
  <si>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</si>
  <si>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</si>
  <si>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</si>
  <si>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</si>
  <si>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</si>
  <si>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</si>
  <si>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</si>
  <si>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</si>
  <si>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</si>
  <si>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</si>
  <si>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</si>
  <si>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</si>
  <si>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</si>
  <si>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</si>
  <si>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</si>
  <si>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</si>
  <si>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</si>
  <si>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</si>
  <si>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</si>
  <si>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</si>
  <si>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</si>
  <si>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</si>
  <si>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</si>
  <si>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</si>
  <si>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</si>
  <si>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</si>
  <si>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</si>
  <si>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</si>
  <si>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</si>
  <si>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</si>
  <si>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</si>
  <si>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</si>
  <si>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</si>
  <si>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</si>
  <si>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</si>
  <si>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</si>
  <si>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</si>
  <si>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</si>
  <si>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</si>
  <si>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</si>
  <si>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</si>
  <si>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</si>
  <si>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</si>
  <si>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</si>
  <si>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</si>
  <si>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</si>
  <si>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</si>
  <si>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</si>
  <si>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</si>
  <si>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</si>
  <si>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</si>
  <si>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</si>
  <si>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</si>
  <si>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</si>
  <si>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</si>
  <si>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</si>
  <si>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</si>
  <si>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</si>
  <si>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</si>
  <si>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</si>
  <si>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</si>
  <si>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</si>
  <si>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</si>
  <si>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</si>
  <si>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</si>
  <si>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</si>
  <si>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</si>
  <si>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</si>
  <si>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</si>
  <si>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</si>
  <si>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</si>
  <si>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</si>
  <si>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</si>
  <si>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</si>
  <si>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</si>
  <si>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</si>
  <si>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</si>
  <si>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</si>
  <si>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</si>
  <si>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</si>
  <si>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</si>
  <si>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</si>
  <si>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</si>
  <si>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</si>
  <si>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</si>
  <si>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</si>
  <si>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</si>
  <si>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</si>
  <si>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</si>
  <si>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</si>
  <si>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</si>
  <si>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</si>
  <si>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</si>
  <si>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</si>
  <si>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</si>
  <si>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</si>
  <si>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</si>
  <si>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</si>
  <si>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</si>
  <si>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</si>
  <si>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</si>
  <si>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</si>
  <si>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</si>
  <si>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</si>
  <si>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</si>
  <si>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</si>
  <si>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</si>
  <si>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</si>
  <si>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</si>
  <si>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</si>
  <si>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</si>
  <si>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</si>
  <si>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</si>
  <si>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</si>
  <si>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</si>
  <si>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</si>
  <si>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</si>
  <si>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</si>
  <si>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</si>
  <si>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</si>
  <si>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</si>
  <si>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</si>
  <si>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</si>
  <si>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</si>
  <si>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</si>
  <si>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</si>
  <si>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</si>
  <si>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</si>
  <si>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</si>
  <si>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</si>
  <si>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</si>
  <si>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</si>
  <si>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</si>
  <si>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</si>
  <si>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</si>
  <si>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</si>
  <si>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</si>
  <si>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</si>
  <si>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</si>
  <si>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</si>
  <si>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</si>
  <si>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</si>
  <si>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</si>
  <si>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</si>
  <si>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</si>
  <si>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</si>
  <si>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</si>
  <si>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</si>
  <si>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</si>
  <si>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</si>
  <si>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</si>
  <si>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</si>
  <si>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</si>
  <si>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</si>
  <si>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</si>
  <si>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</si>
  <si>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</si>
  <si>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</si>
  <si>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</si>
  <si>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</si>
  <si>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</si>
  <si>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</si>
  <si>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</si>
  <si>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</si>
  <si>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</si>
  <si>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</si>
  <si>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</si>
  <si>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</si>
  <si>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</si>
  <si>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</si>
  <si>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</si>
  <si>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</si>
  <si>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</si>
  <si>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</si>
  <si>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</si>
  <si>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</si>
  <si>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</si>
  <si>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</si>
  <si>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</si>
  <si>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</si>
  <si>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</si>
  <si>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</si>
  <si>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</si>
  <si>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</si>
  <si>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</si>
  <si>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</si>
  <si>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</si>
  <si>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</si>
  <si>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</si>
  <si>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</si>
  <si>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</si>
  <si>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</si>
  <si>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</si>
  <si>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</si>
  <si>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</si>
  <si>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</si>
  <si>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</si>
  <si>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</si>
  <si>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</si>
  <si>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</si>
  <si>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</si>
  <si>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</si>
  <si>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</si>
  <si>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</si>
  <si>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</si>
  <si>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</si>
  <si>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</si>
  <si>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</si>
  <si>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</si>
  <si>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</si>
  <si>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</si>
  <si>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</si>
  <si>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</si>
  <si>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</si>
  <si>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</si>
  <si>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</si>
  <si>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</si>
  <si>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</si>
  <si>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</si>
  <si>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</si>
  <si>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</si>
  <si>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</si>
  <si>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</si>
  <si>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</si>
  <si>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</si>
  <si>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</si>
  <si>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</si>
  <si>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</si>
  <si>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</si>
  <si>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</si>
  <si>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</si>
  <si>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</si>
  <si>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</si>
  <si>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</si>
  <si>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</si>
  <si>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</si>
  <si>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</si>
  <si>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</si>
  <si>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</si>
  <si>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</si>
  <si>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</si>
  <si>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</si>
  <si>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</si>
  <si>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</si>
  <si>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</si>
  <si>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</si>
  <si>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</si>
  <si>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</si>
  <si>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</si>
  <si>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</si>
  <si>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</si>
  <si>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</si>
  <si>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</si>
  <si>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</si>
  <si>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</si>
  <si>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</si>
  <si>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</si>
  <si>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</si>
  <si>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</si>
  <si>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</si>
  <si>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</si>
  <si>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</si>
  <si>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</si>
  <si>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</si>
  <si>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</si>
  <si>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</si>
  <si>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</si>
  <si>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</si>
  <si>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</si>
  <si>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</si>
  <si>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</si>
  <si>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</si>
  <si>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</si>
  <si>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</si>
  <si>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</si>
  <si>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</si>
  <si>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</si>
  <si>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</si>
  <si>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</si>
  <si>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</si>
  <si>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</si>
  <si>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</si>
  <si>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</si>
  <si>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</si>
  <si>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</si>
  <si>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</si>
  <si>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</si>
  <si>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</si>
  <si>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</si>
  <si>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</si>
  <si>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</si>
  <si>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</si>
  <si>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</si>
  <si>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</si>
  <si>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</si>
  <si>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</si>
  <si>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</si>
  <si>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</si>
  <si>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</si>
  <si>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</si>
  <si>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</si>
  <si>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</si>
  <si>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</si>
  <si>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</si>
  <si>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</si>
  <si>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</si>
  <si>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</si>
  <si>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</si>
  <si>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</si>
  <si>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</si>
  <si>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</si>
  <si>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</si>
  <si>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</si>
  <si>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</si>
  <si>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</si>
  <si>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</si>
  <si>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</si>
  <si>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</si>
  <si>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</si>
  <si>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</si>
  <si>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</si>
  <si>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</si>
  <si>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</si>
  <si>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</si>
  <si>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</si>
  <si>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</si>
  <si>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</si>
  <si>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</si>
  <si>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</si>
  <si>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</si>
  <si>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</si>
  <si>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</si>
  <si>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</si>
  <si>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</si>
  <si>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</si>
  <si>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</si>
  <si>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</si>
  <si>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</si>
  <si>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</si>
  <si>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</si>
  <si>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</si>
  <si>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</si>
  <si>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</si>
  <si>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</si>
  <si>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</si>
  <si>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</si>
  <si>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</si>
  <si>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</si>
  <si>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</si>
  <si>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</si>
  <si>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</si>
  <si>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</si>
  <si>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</si>
  <si>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</si>
  <si>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</si>
  <si>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</si>
  <si>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</si>
  <si>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</si>
  <si>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</si>
  <si>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</si>
  <si>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</si>
  <si>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</si>
  <si>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</si>
  <si>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</si>
  <si>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</si>
  <si>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</si>
  <si>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</si>
  <si>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</si>
  <si>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</si>
  <si>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</si>
  <si>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</si>
  <si>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</si>
  <si>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</si>
  <si>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</si>
  <si>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</si>
  <si>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</si>
  <si>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</si>
  <si>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</si>
  <si>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</si>
  <si>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</si>
  <si>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</si>
  <si>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</si>
  <si>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</si>
  <si>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</si>
  <si>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</si>
  <si>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</si>
  <si>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</si>
  <si>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</si>
  <si>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</si>
  <si>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</si>
  <si>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</si>
  <si>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</si>
  <si>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</si>
  <si>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</si>
  <si>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</si>
  <si>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</si>
  <si>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</si>
  <si>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</si>
  <si>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</si>
  <si>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</si>
  <si>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</si>
  <si>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</si>
  <si>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</si>
  <si>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</si>
  <si>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</si>
  <si>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</si>
  <si>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</si>
  <si>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</si>
  <si>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</si>
  <si>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</si>
  <si>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</si>
  <si>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</si>
  <si>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</si>
  <si>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</si>
  <si>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</si>
  <si>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</si>
  <si>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</si>
  <si>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</si>
  <si>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</si>
  <si>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</si>
  <si>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</si>
  <si>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</si>
  <si>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</si>
  <si>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</si>
  <si>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</si>
  <si>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</si>
  <si>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</si>
  <si>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</si>
  <si>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</si>
  <si>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</si>
  <si>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</si>
  <si>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</si>
  <si>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</si>
  <si>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</si>
  <si>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</si>
  <si>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</si>
  <si>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</si>
  <si>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</si>
  <si>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</si>
  <si>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</si>
  <si>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</si>
  <si>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</si>
  <si>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</si>
  <si>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</si>
  <si>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</si>
  <si>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</si>
  <si>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</si>
  <si>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</si>
  <si>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</si>
  <si>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</si>
  <si>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</si>
  <si>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</si>
  <si>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</si>
  <si>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</si>
  <si>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</si>
  <si>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</si>
  <si>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</si>
  <si>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</si>
  <si>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</si>
  <si>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</si>
  <si>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</si>
  <si>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</si>
  <si>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</si>
  <si>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</si>
  <si>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</si>
  <si>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</si>
  <si>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</si>
  <si>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</si>
  <si>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</si>
  <si>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</si>
  <si>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</si>
  <si>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</si>
  <si>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</si>
  <si>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</si>
  <si>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</si>
  <si>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</si>
  <si>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</si>
  <si>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</si>
  <si>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</si>
  <si>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</si>
  <si>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</si>
  <si>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</si>
  <si>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</si>
  <si>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</si>
  <si>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</si>
  <si>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</si>
  <si>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</si>
  <si>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</si>
  <si>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</si>
  <si>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</si>
  <si>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</si>
  <si>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</si>
  <si>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</si>
  <si>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</si>
  <si>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</si>
  <si>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</si>
  <si>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</si>
  <si>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</si>
  <si>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</si>
  <si>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</si>
  <si>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</si>
  <si>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</si>
  <si>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</si>
  <si>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</si>
  <si>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</si>
  <si>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</si>
  <si>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</si>
  <si>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</si>
  <si>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</si>
  <si>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</si>
  <si>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</si>
  <si>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</si>
  <si>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</si>
  <si>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</si>
  <si>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</si>
  <si>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</si>
  <si>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</si>
  <si>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</si>
  <si>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</si>
  <si>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</si>
  <si>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</si>
  <si>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</si>
  <si>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</si>
  <si>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</si>
  <si>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</si>
  <si>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</si>
  <si>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</si>
  <si>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</si>
  <si>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</si>
  <si>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</si>
  <si>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</si>
  <si>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</si>
  <si>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</si>
  <si>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</si>
  <si>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</si>
  <si>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</si>
  <si>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</si>
  <si>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</si>
  <si>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</si>
  <si>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</si>
  <si>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</si>
  <si>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</si>
  <si>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</si>
  <si>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</si>
  <si>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</si>
  <si>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</si>
  <si>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</si>
  <si>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</si>
  <si>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</si>
  <si>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</si>
  <si>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</si>
  <si>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</si>
  <si>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</si>
  <si>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</si>
  <si>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</si>
  <si>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</si>
  <si>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</si>
  <si>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</si>
  <si>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</si>
  <si>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</si>
  <si>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</si>
  <si>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</si>
  <si>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</si>
  <si>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</si>
  <si>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</si>
  <si>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</si>
  <si>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</si>
  <si>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</si>
  <si>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</si>
  <si>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</si>
  <si>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</si>
  <si>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</si>
  <si>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</si>
  <si>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</si>
  <si>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</si>
  <si>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</si>
  <si>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</si>
  <si>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</si>
  <si>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</si>
  <si>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</si>
  <si>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</si>
  <si>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</si>
  <si>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</si>
  <si>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</si>
  <si>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</si>
  <si>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</si>
  <si>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</si>
  <si>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</si>
  <si>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</si>
  <si>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</si>
  <si>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</si>
  <si>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</si>
  <si>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</si>
  <si>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</si>
  <si>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</si>
  <si>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</si>
  <si>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</si>
  <si>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</si>
  <si>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</si>
  <si>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</si>
  <si>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</si>
  <si>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</si>
  <si>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</si>
  <si>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</si>
  <si>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</si>
  <si>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</si>
  <si>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</si>
  <si>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</si>
  <si>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</si>
  <si>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</si>
  <si>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</si>
  <si>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</si>
  <si>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</si>
  <si>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</si>
  <si>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</si>
  <si>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</si>
  <si>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</si>
  <si>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</si>
  <si>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</si>
  <si>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</si>
  <si>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</si>
  <si>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</si>
  <si>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</si>
  <si>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</si>
  <si>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</si>
  <si>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</si>
  <si>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</si>
  <si>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</si>
  <si>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</si>
  <si>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</si>
  <si>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</si>
  <si>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</si>
  <si>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</si>
  <si>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</si>
  <si>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</si>
  <si>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</si>
  <si>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</si>
  <si>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</si>
  <si>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</si>
  <si>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</si>
  <si>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</si>
  <si>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</si>
  <si>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</si>
  <si>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</si>
  <si>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</si>
  <si>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</si>
  <si>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</si>
  <si>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</si>
  <si>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</si>
  <si>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</si>
  <si>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</si>
  <si>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</si>
  <si>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</si>
  <si>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</si>
  <si>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</si>
  <si>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</si>
  <si>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</si>
  <si>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</si>
  <si>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</si>
  <si>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</si>
  <si>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</si>
  <si>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</si>
  <si>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</si>
  <si>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</si>
  <si>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</si>
  <si>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</si>
  <si>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</si>
  <si>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</si>
  <si>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</si>
  <si>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</si>
  <si>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</si>
  <si>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</si>
  <si>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</si>
  <si>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</si>
  <si>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</si>
  <si>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</si>
  <si>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</si>
  <si>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</si>
  <si>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</si>
  <si>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</si>
  <si>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</si>
  <si>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</si>
  <si>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</si>
  <si>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</si>
  <si>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</si>
  <si>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</si>
  <si>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</si>
  <si>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</si>
  <si>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</si>
  <si>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</si>
  <si>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</si>
  <si>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</si>
  <si>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</si>
  <si>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</si>
  <si>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</si>
  <si>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</si>
  <si>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</si>
  <si>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</si>
  <si>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</si>
  <si>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</si>
  <si>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</si>
  <si>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</si>
  <si>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</si>
  <si>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</si>
  <si>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</si>
  <si>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</si>
  <si>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</si>
  <si>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</si>
  <si>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</si>
  <si>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</si>
  <si>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</si>
  <si>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</si>
  <si>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</si>
  <si>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</si>
  <si>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</si>
  <si>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</si>
  <si>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</si>
  <si>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</si>
  <si>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</si>
  <si>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</si>
  <si>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</si>
  <si>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</si>
  <si>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</si>
  <si>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</si>
  <si>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</si>
  <si>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</si>
  <si>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</si>
  <si>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</si>
  <si>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</si>
  <si>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</si>
  <si>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</si>
  <si>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</si>
  <si>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</si>
  <si>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</si>
  <si>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</si>
  <si>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</si>
  <si>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</si>
  <si>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</si>
  <si>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</si>
  <si>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</si>
  <si>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</si>
  <si>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</si>
  <si>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</si>
  <si>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</si>
  <si>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</si>
  <si>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</si>
  <si>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</si>
  <si>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</si>
  <si>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</si>
  <si>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</si>
  <si>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</si>
  <si>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</si>
  <si>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</si>
  <si>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</si>
  <si>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</si>
  <si>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</si>
  <si>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</si>
  <si>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</si>
  <si>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</si>
  <si>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</si>
  <si>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</si>
  <si>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</si>
  <si>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</si>
  <si>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</si>
  <si>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</si>
  <si>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</si>
  <si>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</si>
  <si>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</si>
  <si>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</si>
  <si>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</si>
  <si>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</si>
  <si>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</si>
  <si>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</si>
  <si>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</si>
  <si>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</si>
  <si>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</si>
  <si>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</si>
  <si>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</si>
  <si>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</si>
  <si>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</si>
  <si>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</si>
  <si>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</si>
  <si>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</si>
  <si>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</si>
  <si>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</si>
  <si>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</si>
  <si>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</si>
  <si>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</si>
  <si>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</si>
  <si>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</si>
  <si>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</si>
  <si>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</si>
  <si>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</si>
  <si>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</si>
  <si>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</si>
  <si>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</si>
  <si>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</si>
  <si>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</si>
  <si>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</si>
  <si>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</si>
  <si>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</si>
  <si>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</si>
  <si>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</si>
  <si>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</si>
  <si>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</si>
  <si>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</si>
  <si>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</si>
  <si>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</si>
  <si>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</si>
  <si>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</si>
  <si>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</si>
  <si>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</si>
  <si>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</si>
  <si>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</si>
  <si>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</si>
  <si>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</si>
  <si>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</si>
  <si>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</si>
  <si>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</si>
  <si>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</si>
  <si>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</si>
  <si>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</si>
  <si>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</si>
  <si>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</si>
  <si>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</si>
  <si>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</si>
  <si>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</si>
  <si>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</si>
  <si>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</si>
  <si>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</si>
  <si>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</si>
  <si>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</si>
  <si>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</si>
  <si>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</si>
  <si>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</si>
  <si>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</si>
  <si>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</si>
  <si>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</si>
  <si>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</si>
  <si>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</si>
  <si>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</si>
  <si>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</si>
  <si>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</si>
  <si>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</si>
  <si>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</si>
  <si>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</si>
  <si>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</si>
  <si>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</si>
  <si>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</si>
  <si>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</si>
  <si>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</si>
  <si>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</si>
  <si>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</si>
  <si>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</si>
  <si>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</si>
  <si>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</si>
  <si>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</si>
  <si>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</si>
  <si>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</si>
  <si>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</si>
  <si>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</si>
  <si>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</si>
  <si>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</si>
  <si>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</si>
  <si>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</si>
  <si>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</si>
  <si>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</si>
  <si>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</si>
  <si>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</si>
  <si>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</si>
  <si>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</si>
  <si>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</si>
  <si>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</si>
  <si>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</si>
  <si>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</si>
  <si>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</si>
  <si>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</si>
  <si>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</si>
  <si>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</si>
  <si>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</si>
  <si>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</si>
  <si>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</si>
  <si>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</si>
  <si>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</si>
  <si>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</si>
  <si>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</si>
  <si>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</si>
  <si>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</si>
  <si>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</si>
  <si>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</si>
  <si>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</si>
  <si>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</si>
  <si>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</si>
  <si>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</si>
  <si>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</si>
  <si>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</si>
  <si>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</si>
  <si>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</si>
  <si>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</si>
  <si>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</si>
  <si>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</si>
  <si>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</si>
  <si>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</si>
  <si>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</si>
  <si>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</si>
  <si>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</si>
  <si>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</si>
  <si>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</si>
  <si>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</si>
  <si>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</si>
  <si>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</si>
  <si>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</si>
  <si>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</si>
  <si>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</si>
  <si>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</si>
  <si>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</si>
  <si>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</si>
  <si>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</si>
  <si>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</si>
  <si>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</si>
  <si>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</si>
  <si>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</si>
  <si>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</si>
  <si>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</si>
  <si>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</si>
  <si>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</si>
  <si>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</si>
  <si>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</si>
  <si>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</si>
  <si>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</si>
  <si>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</si>
  <si>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</si>
  <si>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</si>
  <si>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</si>
  <si>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</si>
  <si>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</si>
  <si>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</si>
  <si>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</si>
  <si>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</si>
  <si>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</si>
  <si>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</si>
  <si>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</si>
  <si>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</si>
  <si>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</si>
  <si>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</si>
  <si>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</si>
  <si>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</si>
  <si>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</si>
  <si>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</si>
  <si>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</si>
  <si>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</si>
  <si>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</si>
  <si>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</si>
  <si>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</si>
  <si>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</si>
  <si>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</si>
  <si>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</si>
  <si>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</si>
  <si>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</si>
  <si>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</si>
  <si>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</si>
  <si>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</si>
  <si>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</si>
  <si>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</si>
  <si>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</si>
  <si>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</si>
  <si>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</si>
  <si>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</si>
  <si>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</si>
  <si>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</si>
  <si>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</si>
  <si>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</si>
  <si>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</si>
  <si>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</si>
  <si>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</si>
  <si>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</si>
  <si>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</si>
  <si>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</si>
  <si>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</si>
  <si>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</si>
  <si>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</si>
  <si>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</si>
  <si>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</si>
  <si>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</si>
  <si>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</si>
  <si>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</si>
  <si>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</si>
  <si>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</si>
  <si>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</si>
  <si>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</si>
  <si>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</si>
  <si>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</si>
  <si>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</si>
  <si>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</si>
  <si>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</si>
  <si>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</si>
  <si>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</si>
  <si>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</si>
  <si>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</si>
  <si>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</si>
  <si>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</si>
  <si>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</si>
  <si>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</si>
  <si>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</si>
  <si>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</si>
  <si>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</si>
  <si>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</si>
  <si>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</si>
  <si>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</si>
  <si>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</si>
  <si>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</si>
  <si>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</si>
  <si>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</si>
  <si>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</si>
  <si>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</si>
  <si>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</si>
  <si>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</si>
  <si>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</si>
  <si>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</si>
  <si>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</si>
  <si>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</si>
  <si>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</si>
  <si>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</si>
  <si>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</si>
  <si>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</si>
  <si>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</si>
  <si>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</si>
  <si>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</si>
  <si>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</si>
  <si>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</si>
  <si>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</si>
  <si>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</si>
  <si>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</si>
  <si>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</si>
  <si>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</si>
  <si>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</si>
  <si>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</si>
  <si>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</si>
  <si>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</si>
  <si>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</si>
  <si>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</si>
  <si>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</si>
  <si>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</si>
  <si>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</si>
  <si>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</si>
  <si>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</si>
  <si>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</si>
  <si>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</si>
  <si>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</si>
  <si>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</si>
  <si>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</si>
  <si>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</si>
  <si>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</si>
  <si>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</si>
  <si>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</si>
  <si>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</si>
  <si>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</si>
  <si>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</si>
  <si>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</si>
  <si>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</si>
  <si>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</si>
  <si>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</si>
  <si>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</si>
  <si>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</si>
  <si>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</si>
  <si>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</si>
  <si>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</si>
  <si>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</si>
  <si>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</si>
  <si>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</si>
  <si>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</si>
  <si>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</si>
  <si>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</si>
  <si>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</si>
  <si>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</si>
  <si>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</si>
  <si>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</si>
  <si>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</si>
  <si>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</si>
  <si>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</si>
  <si>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</si>
  <si>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</si>
  <si>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</si>
  <si>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</si>
  <si>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</si>
  <si>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</si>
  <si>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</si>
  <si>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</si>
  <si>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</si>
  <si>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</si>
  <si>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</si>
  <si>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</si>
  <si>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</si>
  <si>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</si>
  <si>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</si>
  <si>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</si>
  <si>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</si>
  <si>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</si>
  <si>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</si>
  <si>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</si>
  <si>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</si>
  <si>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</si>
  <si>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</si>
  <si>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</si>
  <si>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</si>
  <si>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</si>
  <si>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</si>
  <si>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</si>
  <si>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</si>
  <si>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</si>
  <si>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</si>
  <si>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</si>
  <si>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</si>
  <si>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</si>
  <si>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</si>
  <si>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</si>
  <si>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</si>
  <si>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</si>
  <si>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</si>
  <si>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</si>
  <si>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</si>
  <si>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</si>
  <si>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</si>
  <si>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</si>
  <si>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</si>
  <si>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</si>
  <si>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</si>
  <si>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</si>
  <si>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</si>
  <si>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</si>
  <si>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</si>
  <si>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</si>
  <si>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</si>
  <si>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</si>
  <si>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</si>
  <si>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</si>
  <si>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</si>
  <si>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</si>
  <si>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</si>
  <si>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</si>
  <si>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</si>
  <si>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</si>
  <si>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</si>
  <si>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</si>
  <si>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</si>
  <si>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</si>
  <si>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</si>
  <si>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</si>
  <si>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</si>
  <si>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</si>
  <si>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</si>
  <si>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</si>
  <si>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</si>
  <si>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</si>
  <si>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</si>
  <si>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</si>
  <si>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</si>
  <si>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</si>
  <si>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</si>
  <si>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</si>
  <si>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</si>
  <si>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</si>
  <si>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</si>
  <si>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</si>
  <si>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</si>
  <si>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</si>
  <si>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</si>
  <si>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</si>
  <si>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</si>
  <si>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</si>
  <si>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</si>
  <si>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</si>
  <si>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</si>
  <si>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</si>
  <si>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</si>
  <si>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</si>
  <si>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</si>
  <si>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</si>
  <si>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</si>
  <si>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</si>
  <si>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</si>
  <si>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</si>
  <si>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</si>
  <si>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</si>
  <si>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</si>
  <si>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</si>
  <si>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</si>
  <si>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</si>
  <si>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</si>
  <si>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</si>
  <si>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</si>
  <si>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</si>
  <si>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</si>
  <si>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</si>
  <si>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</si>
  <si>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</si>
  <si>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</si>
  <si>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</si>
  <si>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</si>
  <si>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</si>
  <si>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</si>
  <si>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</si>
  <si>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</si>
  <si>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</si>
  <si>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</si>
  <si>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</si>
  <si>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</si>
  <si>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</si>
  <si>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</si>
  <si>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</si>
  <si>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</si>
  <si>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</si>
  <si>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</si>
  <si>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</si>
  <si>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</si>
  <si>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</si>
  <si>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</si>
  <si>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</si>
  <si>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</si>
  <si>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</si>
  <si>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</si>
  <si>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</si>
  <si>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</si>
  <si>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</si>
  <si>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</si>
  <si>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</si>
  <si>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</si>
  <si>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</si>
  <si>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</si>
  <si>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</si>
  <si>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</si>
  <si>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</si>
  <si>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</si>
  <si>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</si>
  <si>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</si>
  <si>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</si>
  <si>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</si>
  <si>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</si>
  <si>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</si>
  <si>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</si>
  <si>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</si>
  <si>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</si>
  <si>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</si>
  <si>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</si>
  <si>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</si>
  <si>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</si>
  <si>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</si>
  <si>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</si>
  <si>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</si>
  <si>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</si>
  <si>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</si>
  <si>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</si>
  <si>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</si>
  <si>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</si>
  <si>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</si>
  <si>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</si>
  <si>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</si>
  <si>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</si>
  <si>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</si>
  <si>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</si>
  <si>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</si>
  <si>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</si>
  <si>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</si>
  <si>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</si>
  <si>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</si>
  <si>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</si>
  <si>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</si>
  <si>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</si>
  <si>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</si>
  <si>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</si>
  <si>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</si>
  <si>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</si>
  <si>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</si>
  <si>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</si>
  <si>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</si>
  <si>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</si>
  <si>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</si>
  <si>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</si>
  <si>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</si>
  <si>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</si>
  <si>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</si>
  <si>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</si>
  <si>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</si>
  <si>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</si>
  <si>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</si>
  <si>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</si>
  <si>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</si>
  <si>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</si>
  <si>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</si>
  <si>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</si>
  <si>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</si>
  <si>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</si>
  <si>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</si>
  <si>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</si>
  <si>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</si>
  <si>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</si>
  <si>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</si>
  <si>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</si>
  <si>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</si>
  <si>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</si>
  <si>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</si>
  <si>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</si>
  <si>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</si>
  <si>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</si>
  <si>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</si>
  <si>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</si>
  <si>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</si>
  <si>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</si>
  <si>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</si>
  <si>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</si>
  <si>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</si>
  <si>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</si>
  <si>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</si>
  <si>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</si>
  <si>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</si>
  <si>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</si>
  <si>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</si>
  <si>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</si>
  <si>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</si>
  <si>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</si>
  <si>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</si>
  <si>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</si>
  <si>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</si>
  <si>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</si>
  <si>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</si>
  <si>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</si>
  <si>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</si>
  <si>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</si>
  <si>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</si>
  <si>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</si>
  <si>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</si>
  <si>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</si>
  <si>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</si>
  <si>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</si>
  <si>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</si>
  <si>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</si>
  <si>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</si>
  <si>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</si>
  <si>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</si>
  <si>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</si>
  <si>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</si>
  <si>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</si>
  <si>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</si>
  <si>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</si>
  <si>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</si>
  <si>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</si>
  <si>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</si>
  <si>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</si>
  <si>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</si>
  <si>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</si>
  <si>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</si>
  <si>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</si>
  <si>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</si>
  <si>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</si>
  <si>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</si>
  <si>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</si>
  <si>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</si>
  <si>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</si>
  <si>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</si>
  <si>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</si>
  <si>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</si>
  <si>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</si>
  <si>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</si>
  <si>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</si>
  <si>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</si>
  <si>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</si>
  <si>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</si>
  <si>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</si>
  <si>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</si>
  <si>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</si>
  <si>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</si>
  <si>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</si>
  <si>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</si>
  <si>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</si>
  <si>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</si>
  <si>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</si>
  <si>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</si>
  <si>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</si>
  <si>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</si>
  <si>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</si>
  <si>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</si>
  <si>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</si>
  <si>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</si>
  <si>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</si>
  <si>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</si>
  <si>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</si>
  <si>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</si>
  <si>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</si>
  <si>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</si>
  <si>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</si>
  <si>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</si>
  <si>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</si>
  <si>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</si>
  <si>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</si>
  <si>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</si>
  <si>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</si>
  <si>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</si>
  <si>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</si>
  <si>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</si>
  <si>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</si>
  <si>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</si>
  <si>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</si>
  <si>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</si>
  <si>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</si>
  <si>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</si>
  <si>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</si>
  <si>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</si>
  <si>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</si>
  <si>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</si>
  <si>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</si>
  <si>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</si>
  <si>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</si>
  <si>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</si>
  <si>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</si>
  <si>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</si>
  <si>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</si>
  <si>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</si>
  <si>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</si>
  <si>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</si>
  <si>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</si>
  <si>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</si>
  <si>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</si>
  <si>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</si>
  <si>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</si>
  <si>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</si>
  <si>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</si>
  <si>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</si>
  <si>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</si>
  <si>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</si>
  <si>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</si>
  <si>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</si>
  <si>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</si>
  <si>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</si>
  <si>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</si>
  <si>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</si>
  <si>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</si>
  <si>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</si>
  <si>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</si>
  <si>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</si>
  <si>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</si>
  <si>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</si>
  <si>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</si>
  <si>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</si>
  <si>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</si>
  <si>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</si>
  <si>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</si>
  <si>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</si>
  <si>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</si>
  <si>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</si>
  <si>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</si>
  <si>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</si>
  <si>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</si>
  <si>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</si>
  <si>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</si>
  <si>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</si>
  <si>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</si>
  <si>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</si>
  <si>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</si>
  <si>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</si>
  <si>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</si>
  <si>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</si>
  <si>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</si>
  <si>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</si>
  <si>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</si>
  <si>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</si>
  <si>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</si>
  <si>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</si>
  <si>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</si>
  <si>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</si>
  <si>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</si>
  <si>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</si>
  <si>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</si>
  <si>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</si>
  <si>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</si>
  <si>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</si>
  <si>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</si>
  <si>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</si>
  <si>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</si>
  <si>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</si>
  <si>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</si>
  <si>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</si>
  <si>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</si>
  <si>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</si>
  <si>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</si>
  <si>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</si>
  <si>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</si>
  <si>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</si>
  <si>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</si>
  <si>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</si>
  <si>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</si>
  <si>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</si>
  <si>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</si>
  <si>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</si>
  <si>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</si>
  <si>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</si>
  <si>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</si>
  <si>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</si>
  <si>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</si>
  <si>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</si>
  <si>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</si>
  <si>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</si>
  <si>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</si>
  <si>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</si>
  <si>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</si>
  <si>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</si>
  <si>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</si>
  <si>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</si>
  <si>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</si>
  <si>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</si>
  <si>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</si>
  <si>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</si>
  <si>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</si>
  <si>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</si>
  <si>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</si>
  <si>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</si>
  <si>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</si>
  <si>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</si>
  <si>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</si>
  <si>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</si>
  <si>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</si>
  <si>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</si>
  <si>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</si>
  <si>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</si>
  <si>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</si>
  <si>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</si>
  <si>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</si>
  <si>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</si>
  <si>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</si>
  <si>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</si>
  <si>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</si>
  <si>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</si>
  <si>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</si>
  <si>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</si>
  <si>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</si>
  <si>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</si>
  <si>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</si>
  <si>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</si>
  <si>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</si>
  <si>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</si>
  <si>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</si>
  <si>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</si>
  <si>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</si>
  <si>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</si>
  <si>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</si>
  <si>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</si>
  <si>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</si>
  <si>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</si>
  <si>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</si>
  <si>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</si>
  <si>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</si>
  <si>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</si>
  <si>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</si>
  <si>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</si>
  <si>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</si>
  <si>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</si>
  <si>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</si>
  <si>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</si>
  <si>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</si>
  <si>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</si>
  <si>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</si>
  <si>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</si>
  <si>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</si>
  <si>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</si>
  <si>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</si>
  <si>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</si>
  <si>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</si>
  <si>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</si>
  <si>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</si>
  <si>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</si>
  <si>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</si>
  <si>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</si>
  <si>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</si>
  <si>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</si>
  <si>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</si>
  <si>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</si>
  <si>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</si>
  <si>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</si>
  <si>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</si>
  <si>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</si>
  <si>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</si>
  <si>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</si>
  <si>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</si>
  <si>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</si>
  <si>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</si>
  <si>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</si>
  <si>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</si>
  <si>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</si>
  <si>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</si>
  <si>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</si>
  <si>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</si>
  <si>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</si>
  <si>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</si>
  <si>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</si>
  <si>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</si>
  <si>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</si>
  <si>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</si>
  <si>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</si>
  <si>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</si>
  <si>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</si>
  <si>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</si>
  <si>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</si>
  <si>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</si>
  <si>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</si>
  <si>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</si>
  <si>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</si>
  <si>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</si>
  <si>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</si>
  <si>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</si>
  <si>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</si>
  <si>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</si>
  <si>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</si>
  <si>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</si>
  <si>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</si>
  <si>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</si>
  <si>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</si>
  <si>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</si>
  <si>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</si>
  <si>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</si>
  <si>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</si>
  <si>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</si>
  <si>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</si>
  <si>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</si>
  <si>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</si>
  <si>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</si>
  <si>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</si>
  <si>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</si>
  <si>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</si>
  <si>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</si>
  <si>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</si>
  <si>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</si>
  <si>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</si>
  <si>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</si>
  <si>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</si>
  <si>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</si>
  <si>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</si>
  <si>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</si>
  <si>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</si>
  <si>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</si>
  <si>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</si>
  <si>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</si>
  <si>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</si>
  <si>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</si>
  <si>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</si>
  <si>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</si>
  <si>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</si>
  <si>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</si>
  <si>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</si>
  <si>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</si>
  <si>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</si>
  <si>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</si>
  <si>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</si>
  <si>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</si>
  <si>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</si>
  <si>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</si>
  <si>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</si>
  <si>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</si>
  <si>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</si>
  <si>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</si>
  <si>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</si>
  <si>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</si>
  <si>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</si>
  <si>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</si>
  <si>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</si>
  <si>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</si>
  <si>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</si>
  <si>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</si>
  <si>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</si>
  <si>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</si>
  <si>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</si>
  <si>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</si>
  <si>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</si>
  <si>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</si>
  <si>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</si>
  <si>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</si>
  <si>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</si>
  <si>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</si>
  <si>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</si>
  <si>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</si>
  <si>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</si>
  <si>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</si>
  <si>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</si>
  <si>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</si>
  <si>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</si>
  <si>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</si>
  <si>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</si>
  <si>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</si>
  <si>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</si>
  <si>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</si>
  <si>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</si>
  <si>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</si>
  <si>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</si>
  <si>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</si>
  <si>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</si>
  <si>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</si>
  <si>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</si>
  <si>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</si>
  <si>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</si>
  <si>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</si>
  <si>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</si>
  <si>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</si>
  <si>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</si>
  <si>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</si>
  <si>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</si>
  <si>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</si>
  <si>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</si>
  <si>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</si>
  <si>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</si>
  <si>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</si>
  <si>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</si>
  <si>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</si>
  <si>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</si>
  <si>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</si>
  <si>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</si>
  <si>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</si>
  <si>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</si>
  <si>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</si>
  <si>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</si>
  <si>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</si>
  <si>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</si>
  <si>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</si>
  <si>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</si>
  <si>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</si>
  <si>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</si>
  <si>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</si>
  <si>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</si>
  <si>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</si>
  <si>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</si>
  <si>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</si>
  <si>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</si>
  <si>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</si>
  <si>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</si>
  <si>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</si>
  <si>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</si>
  <si>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</si>
  <si>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</si>
  <si>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</si>
  <si>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</si>
  <si>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</si>
  <si>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</si>
  <si>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</si>
  <si>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</si>
  <si>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</si>
  <si>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</si>
  <si>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</si>
  <si>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</si>
  <si>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</si>
  <si>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</si>
  <si>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</si>
  <si>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</si>
  <si>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</si>
  <si>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</si>
  <si>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</si>
  <si>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</si>
  <si>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</si>
  <si>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</si>
  <si>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</si>
  <si>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</si>
  <si>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</si>
  <si>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</si>
  <si>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</si>
  <si>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</si>
  <si>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</si>
  <si>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</si>
  <si>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</si>
  <si>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</si>
  <si>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</si>
  <si>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</si>
  <si>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</si>
  <si>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</si>
  <si>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</si>
  <si>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</si>
  <si>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</si>
  <si>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</si>
  <si>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</si>
  <si>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</si>
  <si>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</si>
  <si>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</si>
  <si>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</si>
  <si>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</si>
  <si>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</si>
  <si>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</si>
  <si>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</si>
  <si>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</si>
  <si>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</si>
  <si>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</si>
  <si>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</si>
  <si>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</si>
  <si>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</si>
  <si>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</si>
  <si>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</si>
  <si>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</si>
  <si>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</si>
  <si>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</si>
  <si>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</si>
  <si>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</si>
  <si>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</si>
  <si>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</si>
  <si>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</si>
  <si>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</si>
  <si>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</si>
  <si>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</si>
  <si>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</si>
  <si>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</si>
  <si>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</si>
  <si>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</si>
  <si>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</si>
  <si>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</si>
  <si>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</si>
  <si>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</si>
  <si>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</si>
  <si>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</si>
  <si>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</si>
  <si>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</si>
  <si>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</si>
  <si>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</si>
  <si>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</si>
  <si>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</si>
  <si>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</si>
  <si>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</si>
  <si>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</si>
  <si>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</si>
  <si>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</si>
  <si>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</si>
  <si>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</si>
  <si>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</si>
  <si>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</si>
  <si>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</si>
  <si>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</si>
  <si>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</si>
  <si>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</si>
  <si>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</si>
  <si>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</si>
  <si>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</si>
  <si>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</si>
  <si>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</si>
  <si>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</si>
  <si>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</si>
  <si>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</si>
  <si>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</si>
  <si>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</si>
  <si>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</si>
  <si>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</si>
  <si>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</si>
  <si>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</si>
  <si>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</si>
  <si>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</si>
  <si>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</si>
  <si>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</si>
  <si>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</si>
  <si>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</si>
  <si>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</si>
  <si>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</si>
  <si>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</si>
  <si>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</si>
  <si>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</si>
  <si>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</si>
  <si>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</si>
  <si>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</si>
  <si>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</si>
  <si>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</si>
  <si>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</si>
  <si>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</si>
  <si>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</si>
  <si>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</si>
  <si>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</si>
  <si>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</si>
  <si>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</si>
  <si>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</si>
  <si>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</si>
  <si>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</si>
  <si>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</si>
  <si>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</si>
  <si>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</si>
  <si>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</si>
  <si>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</si>
  <si>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</si>
  <si>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</si>
  <si>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</si>
  <si>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</si>
  <si>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</si>
  <si>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</si>
  <si>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</si>
  <si>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</si>
  <si>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</si>
  <si>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</si>
  <si>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</si>
  <si>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</si>
  <si>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</si>
  <si>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</si>
  <si>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</si>
  <si>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</si>
  <si>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</si>
  <si>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</si>
  <si>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</si>
  <si>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</si>
  <si>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</si>
  <si>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</si>
  <si>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</si>
  <si>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</si>
  <si>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</si>
  <si>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</si>
  <si>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</si>
  <si>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</si>
  <si>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</si>
  <si>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</si>
  <si>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</si>
  <si>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</si>
  <si>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</si>
  <si>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</si>
  <si>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</si>
  <si>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</si>
  <si>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</si>
  <si>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</si>
  <si>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</si>
  <si>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</si>
  <si>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</si>
  <si>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</si>
  <si>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</si>
  <si>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</si>
  <si>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</si>
  <si>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</si>
  <si>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</si>
  <si>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</si>
  <si>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</si>
  <si>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</si>
  <si>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</si>
  <si>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</si>
  <si>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</si>
  <si>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</si>
  <si>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</si>
  <si>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</si>
  <si>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</si>
  <si>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</si>
  <si>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</si>
  <si>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</si>
  <si>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</si>
  <si>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</si>
  <si>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</si>
  <si>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</si>
  <si>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</si>
  <si>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</si>
  <si>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</si>
  <si>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</si>
  <si>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</si>
  <si>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</si>
  <si>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</si>
  <si>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</si>
  <si>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</si>
  <si>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</si>
  <si>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</si>
  <si>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</si>
  <si>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</si>
  <si>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</si>
  <si>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</si>
  <si>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</si>
  <si>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</si>
  <si>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</si>
  <si>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</si>
  <si>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</si>
  <si>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</si>
  <si>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</si>
  <si>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</si>
  <si>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</si>
  <si>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</si>
  <si>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</si>
  <si>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</si>
  <si>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</si>
  <si>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</si>
  <si>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</si>
  <si>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</si>
  <si>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</si>
  <si>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</si>
  <si>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</si>
  <si>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</si>
  <si>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</si>
  <si>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</si>
  <si>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</si>
  <si>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</si>
  <si>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</si>
  <si>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</si>
  <si>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</si>
  <si>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</si>
  <si>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</si>
  <si>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</si>
  <si>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</si>
  <si>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</si>
  <si>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</si>
  <si>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</si>
  <si>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</si>
  <si>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</si>
  <si>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</si>
  <si>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</si>
  <si>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</si>
  <si>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</si>
  <si>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</si>
  <si>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</si>
  <si>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</si>
  <si>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</si>
  <si>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</si>
  <si>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</si>
  <si>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</si>
  <si>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</si>
  <si>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</si>
  <si>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</si>
  <si>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</si>
  <si>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</si>
  <si>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</si>
  <si>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</si>
  <si>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</si>
  <si>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</si>
  <si>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</si>
  <si>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</si>
  <si>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</si>
  <si>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</si>
  <si>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</si>
  <si>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</si>
  <si>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</si>
  <si>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</si>
  <si>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</si>
  <si>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</si>
  <si>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</si>
  <si>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</si>
  <si>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</si>
  <si>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</si>
  <si>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</si>
  <si>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</si>
  <si>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</si>
  <si>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</si>
  <si>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</si>
  <si>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</si>
  <si>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</si>
  <si>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</si>
  <si>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</si>
  <si>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</si>
  <si>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</si>
  <si>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</si>
  <si>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</si>
  <si>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</si>
  <si>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</si>
  <si>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</si>
  <si>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</si>
  <si>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</si>
  <si>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</si>
  <si>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</si>
  <si>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</si>
  <si>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</si>
  <si>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</si>
  <si>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</si>
  <si>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</si>
  <si>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</si>
  <si>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</si>
  <si>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</si>
  <si>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</si>
  <si>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</si>
  <si>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</si>
  <si>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</si>
  <si>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</si>
  <si>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</si>
  <si>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</si>
  <si>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</si>
  <si>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</si>
  <si>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</si>
  <si>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</si>
  <si>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</si>
  <si>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</si>
  <si>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</si>
  <si>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</si>
  <si>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</si>
  <si>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</si>
  <si>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</si>
  <si>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</si>
  <si>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</si>
  <si>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</si>
  <si>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</si>
  <si>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</si>
  <si>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</si>
  <si>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</si>
  <si>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</si>
  <si>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</si>
  <si>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</si>
  <si>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</si>
  <si>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</si>
  <si>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</si>
  <si>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</si>
  <si>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</si>
  <si>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</si>
  <si>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</si>
  <si>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</si>
  <si>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</si>
  <si>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</si>
  <si>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</si>
  <si>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</si>
  <si>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</si>
  <si>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</si>
  <si>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</si>
  <si>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</si>
  <si>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</si>
  <si>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</si>
  <si>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</si>
  <si>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</si>
  <si>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</si>
  <si>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</si>
  <si>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</si>
  <si>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</si>
  <si>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</si>
  <si>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</si>
  <si>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</si>
  <si>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</si>
  <si>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</si>
  <si>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</si>
  <si>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</si>
  <si>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</si>
  <si>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</si>
  <si>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</si>
  <si>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</si>
  <si>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</si>
  <si>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</si>
  <si>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</si>
  <si>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</si>
  <si>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</si>
  <si>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</si>
  <si>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</si>
  <si>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</si>
  <si>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</si>
  <si>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</si>
  <si>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</si>
  <si>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</si>
  <si>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</si>
  <si>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</si>
  <si>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</si>
  <si>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</si>
  <si>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</si>
  <si>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</si>
  <si>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</si>
  <si>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</si>
  <si>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</si>
  <si>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</si>
  <si>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</si>
  <si>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</si>
  <si>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</si>
  <si>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</si>
  <si>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</si>
  <si>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</si>
  <si>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</si>
  <si>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</si>
  <si>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</si>
  <si>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</si>
  <si>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</si>
  <si>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</si>
  <si>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</si>
  <si>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</si>
  <si>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</si>
  <si>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</si>
  <si>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</si>
  <si>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</si>
  <si>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</si>
  <si>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</si>
  <si>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</si>
  <si>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</si>
  <si>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</si>
  <si>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</si>
  <si>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</si>
  <si>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</si>
  <si>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</si>
  <si>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</si>
  <si>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</si>
  <si>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</si>
  <si>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</si>
  <si>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</si>
  <si>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</si>
  <si>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</si>
  <si>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</si>
  <si>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</si>
  <si>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</si>
  <si>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</si>
  <si>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</si>
  <si>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</si>
  <si>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</si>
  <si>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</si>
  <si>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</si>
  <si>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</si>
  <si>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</si>
  <si>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</si>
  <si>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</si>
  <si>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</si>
  <si>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</si>
  <si>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</si>
  <si>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</si>
  <si>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</si>
  <si>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</si>
  <si>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</si>
  <si>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</si>
  <si>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</si>
  <si>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</si>
  <si>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</si>
  <si>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</si>
  <si>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</si>
  <si>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</si>
  <si>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</si>
  <si>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</si>
  <si>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</si>
  <si>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</si>
  <si>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</si>
  <si>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</si>
  <si>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</si>
  <si>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</si>
  <si>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</si>
  <si>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</si>
  <si>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</si>
  <si>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</si>
  <si>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</si>
  <si>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</si>
  <si>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</si>
  <si>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</si>
  <si>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</si>
  <si>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</si>
  <si>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</si>
  <si>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</si>
  <si>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</si>
  <si>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</si>
  <si>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</si>
  <si>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</si>
  <si>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</si>
  <si>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</si>
  <si>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</si>
  <si>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</si>
  <si>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</si>
  <si>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</si>
  <si>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</si>
  <si>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</si>
  <si>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</si>
  <si>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</si>
  <si>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</si>
  <si>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</si>
  <si>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</si>
  <si>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</si>
  <si>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</si>
  <si>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</si>
  <si>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</si>
  <si>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</si>
  <si>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</si>
  <si>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</si>
  <si>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</si>
  <si>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</si>
  <si>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</si>
  <si>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</si>
  <si>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</si>
  <si>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</si>
  <si>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</si>
  <si>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</si>
  <si>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</si>
  <si>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</si>
  <si>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</si>
  <si>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</si>
  <si>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</si>
  <si>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</si>
  <si>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</si>
  <si>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</si>
  <si>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</si>
  <si>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</si>
  <si>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</si>
  <si>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</si>
  <si>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</si>
  <si>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</si>
  <si>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</si>
  <si>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</si>
  <si>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</si>
  <si>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</si>
  <si>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</si>
  <si>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</si>
  <si>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</si>
  <si>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</si>
  <si>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</si>
  <si>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</si>
  <si>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</si>
  <si>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</si>
  <si>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</si>
  <si>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</si>
  <si>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</si>
  <si>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</si>
  <si>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</si>
  <si>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</si>
  <si>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</si>
  <si>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</si>
  <si>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</si>
  <si>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</si>
  <si>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</si>
  <si>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</si>
  <si>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</si>
  <si>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</si>
  <si>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</si>
  <si>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</si>
  <si>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</si>
  <si>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</si>
  <si>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</si>
  <si>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</si>
  <si>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</si>
  <si>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</si>
  <si>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</si>
  <si>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</si>
  <si>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</si>
  <si>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</si>
  <si>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</si>
  <si>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</si>
  <si>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</si>
  <si>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</si>
  <si>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</si>
  <si>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</si>
  <si>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</si>
  <si>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</si>
  <si>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</si>
  <si>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</si>
  <si>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</si>
  <si>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</si>
  <si>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</si>
  <si>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</si>
  <si>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</si>
  <si>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</si>
  <si>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</si>
  <si>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</si>
  <si>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</si>
  <si>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</si>
  <si>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</si>
  <si>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</si>
  <si>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</si>
  <si>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</si>
  <si>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</si>
  <si>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</si>
  <si>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</si>
  <si>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</si>
  <si>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</si>
  <si>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</si>
  <si>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</si>
  <si>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</si>
  <si>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</si>
  <si>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</si>
  <si>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</si>
  <si>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</si>
  <si>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</si>
  <si>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</si>
  <si>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</si>
  <si>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</si>
  <si>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</si>
  <si>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</si>
  <si>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</si>
  <si>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</si>
  <si>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</si>
  <si>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</si>
  <si>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</si>
  <si>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</si>
  <si>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</si>
  <si>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</si>
  <si>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</si>
  <si>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</si>
  <si>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</si>
  <si>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</si>
  <si>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</si>
  <si>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</si>
  <si>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</si>
  <si>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</si>
  <si>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</si>
  <si>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</si>
  <si>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</si>
  <si>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</si>
  <si>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</si>
  <si>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</si>
  <si>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</si>
  <si>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</si>
  <si>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</si>
  <si>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</si>
  <si>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</si>
  <si>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</si>
  <si>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</si>
  <si>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</si>
  <si>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</si>
  <si>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</si>
  <si>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</si>
  <si>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</si>
  <si>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</si>
  <si>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</si>
  <si>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</si>
  <si>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</si>
  <si>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</si>
  <si>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</si>
  <si>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</si>
  <si>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</si>
  <si>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</si>
  <si>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</si>
  <si>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</si>
  <si>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</si>
  <si>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</si>
  <si>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</si>
  <si>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</si>
  <si>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</si>
  <si>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</si>
  <si>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</si>
  <si>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</si>
  <si>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</si>
  <si>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</si>
  <si>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</si>
  <si>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</si>
  <si>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</si>
  <si>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</si>
  <si>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</si>
  <si>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</si>
  <si>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</si>
  <si>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</si>
  <si>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</si>
  <si>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</si>
  <si>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</si>
  <si>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</si>
  <si>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</si>
  <si>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</si>
  <si>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</si>
  <si>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</si>
  <si>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</si>
  <si>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</si>
  <si>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</si>
  <si>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</si>
  <si>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</si>
  <si>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</si>
  <si>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</si>
  <si>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</si>
  <si>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</si>
  <si>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</si>
  <si>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</si>
  <si>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</si>
  <si>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</si>
  <si>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</si>
  <si>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</si>
  <si>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</si>
  <si>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</si>
  <si>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</si>
  <si>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</si>
  <si>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</si>
  <si>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</si>
  <si>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</si>
  <si>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</si>
  <si>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</si>
  <si>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</si>
  <si>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</si>
  <si>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</si>
  <si>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</si>
  <si>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</si>
  <si>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</si>
  <si>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</si>
  <si>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</si>
  <si>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</si>
  <si>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</si>
  <si>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</si>
  <si>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</si>
  <si>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</si>
  <si>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</si>
  <si>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</si>
  <si>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</si>
  <si>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</si>
  <si>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</si>
  <si>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</si>
  <si>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</si>
  <si>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</si>
  <si>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</si>
  <si>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</si>
  <si>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</si>
  <si>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</si>
  <si>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</si>
  <si>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</si>
  <si>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</si>
  <si>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</si>
  <si>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</si>
  <si>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</si>
  <si>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</si>
  <si>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</si>
  <si>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</si>
  <si>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</si>
  <si>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</si>
  <si>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</si>
  <si>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</si>
  <si>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</si>
  <si>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</si>
  <si>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</si>
  <si>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</si>
  <si>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</si>
  <si>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</si>
  <si>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</si>
  <si>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</si>
  <si>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</si>
  <si>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</si>
  <si>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</si>
  <si>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</si>
  <si>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</si>
  <si>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</si>
  <si>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</si>
  <si>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</si>
  <si>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</si>
  <si>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</si>
  <si>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</si>
  <si>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</si>
  <si>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</si>
  <si>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</si>
  <si>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</si>
  <si>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</si>
  <si>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</si>
  <si>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</si>
  <si>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</si>
  <si>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</si>
  <si>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</si>
  <si>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</si>
  <si>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</si>
  <si>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</si>
  <si>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</si>
  <si>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</si>
  <si>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</si>
  <si>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</si>
  <si>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</si>
  <si>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</si>
  <si>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</si>
  <si>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</si>
  <si>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</si>
  <si>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</si>
  <si>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</si>
  <si>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</si>
  <si>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</si>
  <si>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</si>
  <si>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</si>
  <si>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</si>
  <si>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</si>
  <si>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</si>
  <si>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</si>
  <si>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</si>
  <si>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</si>
  <si>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</si>
  <si>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</si>
  <si>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</si>
  <si>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</si>
  <si>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</si>
  <si>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</si>
  <si>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</si>
  <si>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</si>
  <si>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</si>
  <si>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</si>
  <si>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</si>
  <si>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</si>
  <si>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</si>
  <si>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</si>
  <si>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</si>
  <si>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</si>
  <si>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</si>
  <si>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</si>
  <si>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</si>
  <si>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</si>
  <si>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</si>
  <si>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</si>
  <si>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</si>
  <si>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</si>
  <si>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</si>
  <si>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</si>
  <si>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</si>
  <si>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</si>
  <si>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</si>
  <si>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</si>
  <si>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</si>
  <si>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</si>
  <si>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</si>
  <si>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</si>
  <si>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</si>
  <si>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</si>
  <si>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</si>
  <si>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</si>
  <si>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</si>
  <si>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</si>
  <si>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</si>
  <si>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</si>
  <si>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</si>
  <si>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</si>
  <si>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</si>
  <si>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</si>
  <si>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</si>
  <si>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</si>
  <si>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</si>
  <si>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</si>
  <si>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</si>
  <si>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</si>
  <si>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</si>
  <si>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</si>
  <si>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</si>
  <si>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</si>
  <si>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</si>
  <si>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</si>
  <si>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</si>
  <si>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</si>
  <si>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</si>
  <si>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</si>
  <si>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</si>
  <si>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</si>
  <si>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</si>
  <si>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</si>
  <si>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</si>
  <si>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</si>
  <si>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</si>
  <si>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</si>
  <si>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</si>
  <si>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</si>
  <si>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</si>
  <si>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</si>
  <si>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</si>
  <si>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</si>
  <si>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</si>
  <si>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</si>
  <si>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</si>
  <si>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</si>
  <si>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</si>
  <si>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</si>
  <si>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</si>
  <si>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</si>
  <si>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</si>
  <si>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</si>
  <si>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</si>
  <si>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</si>
  <si>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</si>
  <si>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</si>
  <si>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</si>
  <si>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</si>
  <si>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</si>
  <si>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</si>
  <si>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</si>
  <si>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</si>
  <si>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</si>
  <si>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</si>
  <si>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</si>
  <si>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</si>
  <si>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</si>
  <si>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</si>
  <si>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</si>
  <si>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</si>
  <si>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</si>
  <si>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</si>
  <si>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</si>
  <si>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</si>
  <si>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</si>
  <si>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</si>
  <si>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</si>
  <si>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</si>
  <si>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</si>
  <si>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</si>
  <si>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</si>
  <si>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</si>
  <si>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</si>
  <si>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</si>
  <si>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</si>
  <si>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</si>
  <si>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</si>
  <si>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</si>
  <si>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</si>
  <si>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</si>
  <si>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</si>
  <si>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</si>
  <si>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</si>
  <si>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</si>
  <si>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</si>
  <si>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</si>
  <si>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</si>
  <si>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</si>
  <si>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</si>
  <si>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</si>
  <si>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</si>
  <si>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</si>
  <si>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</si>
  <si>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</si>
  <si>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</si>
  <si>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</si>
  <si>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</si>
  <si>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</si>
  <si>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</si>
  <si>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</si>
  <si>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</si>
  <si>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</si>
  <si>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</si>
  <si>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</si>
  <si>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</si>
  <si>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</si>
  <si>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</si>
  <si>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</si>
  <si>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</si>
  <si>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</si>
  <si>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</si>
  <si>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</si>
  <si>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</si>
  <si>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</si>
  <si>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</si>
  <si>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</si>
  <si>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</si>
  <si>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</si>
  <si>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</si>
  <si>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</si>
  <si>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</si>
  <si>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</si>
  <si>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</si>
  <si>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</si>
  <si>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</si>
  <si>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</si>
  <si>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</si>
  <si>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</si>
  <si>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</si>
  <si>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</si>
  <si>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</si>
  <si>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</si>
  <si>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</si>
  <si>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</si>
  <si>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</si>
  <si>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</si>
  <si>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</si>
  <si>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</si>
  <si>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</si>
  <si>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</si>
  <si>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</si>
  <si>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</si>
  <si>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</si>
  <si>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</si>
  <si>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</si>
  <si>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</si>
  <si>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</si>
  <si>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</si>
  <si>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</si>
  <si>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</si>
  <si>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</si>
  <si>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</si>
  <si>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</si>
  <si>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</si>
  <si>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</si>
  <si>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</si>
  <si>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</si>
  <si>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</si>
  <si>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</si>
  <si>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</si>
  <si>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</si>
  <si>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</si>
  <si>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</si>
  <si>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</si>
  <si>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</si>
  <si>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</si>
  <si>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</si>
  <si>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</si>
  <si>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</si>
  <si>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</si>
  <si>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</si>
  <si>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</si>
  <si>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</si>
  <si>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</si>
  <si>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</si>
  <si>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</si>
  <si>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</si>
  <si>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</si>
  <si>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</si>
  <si>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</si>
  <si>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</si>
  <si>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</si>
  <si>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</si>
  <si>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</si>
  <si>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</si>
  <si>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</si>
  <si>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</si>
  <si>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</si>
  <si>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</si>
  <si>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</si>
  <si>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</si>
  <si>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</si>
  <si>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</si>
  <si>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</si>
  <si>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</si>
  <si>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</si>
  <si>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</si>
  <si>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</si>
  <si>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</si>
  <si>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</si>
  <si>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</si>
  <si>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</si>
  <si>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</si>
  <si>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</si>
  <si>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</si>
  <si>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</si>
  <si>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</si>
  <si>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</si>
  <si>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</si>
  <si>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</si>
  <si>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</si>
  <si>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</si>
  <si>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</si>
  <si>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</si>
  <si>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</si>
  <si>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</si>
  <si>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</si>
  <si>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</si>
  <si>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</si>
  <si>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</si>
  <si>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</si>
  <si>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</si>
  <si>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</si>
  <si>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</si>
  <si>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</si>
  <si>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</si>
  <si>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</si>
  <si>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</si>
  <si>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</si>
  <si>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</si>
  <si>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</si>
  <si>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</si>
  <si>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</si>
  <si>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</si>
  <si>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</si>
  <si>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</si>
  <si>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</si>
  <si>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</si>
  <si>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</si>
  <si>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</si>
  <si>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</si>
  <si>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</si>
  <si>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</si>
  <si>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</si>
  <si>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</si>
  <si>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</si>
  <si>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</si>
  <si>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</si>
  <si>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</si>
  <si>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</si>
  <si>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</si>
  <si>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</si>
  <si>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</si>
  <si>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</si>
  <si>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</si>
  <si>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</si>
  <si>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</si>
  <si>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</si>
  <si>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</si>
  <si>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</si>
  <si>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</si>
  <si>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</si>
  <si>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</si>
  <si>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</si>
  <si>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</si>
  <si>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</si>
  <si>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</si>
  <si>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</si>
  <si>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</si>
  <si>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</si>
  <si>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</si>
  <si>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</si>
  <si>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</si>
  <si>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</si>
  <si>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</si>
  <si>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</si>
  <si>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</si>
  <si>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</si>
  <si>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</si>
  <si>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</si>
  <si>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</si>
  <si>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</si>
  <si>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</si>
  <si>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</si>
  <si>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</si>
  <si>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</si>
  <si>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</si>
  <si>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</si>
  <si>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</si>
  <si>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</si>
  <si>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</si>
  <si>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</si>
  <si>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</si>
  <si>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</si>
  <si>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</si>
  <si>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</si>
  <si>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</si>
  <si>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</si>
  <si>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</si>
  <si>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</si>
  <si>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</si>
  <si>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</si>
  <si>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</si>
  <si>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</si>
  <si>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</si>
  <si>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</si>
  <si>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</si>
  <si>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</si>
  <si>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</si>
  <si>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</si>
  <si>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</si>
  <si>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</si>
  <si>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</si>
  <si>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</si>
  <si>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</si>
  <si>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</si>
  <si>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</si>
  <si>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</si>
  <si>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</si>
  <si>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</si>
  <si>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</si>
  <si>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</si>
  <si>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</si>
  <si>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</si>
  <si>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</si>
  <si>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</si>
  <si>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</si>
  <si>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</si>
  <si>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</si>
  <si>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</si>
  <si>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</si>
  <si>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</si>
  <si>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</si>
  <si>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</si>
  <si>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</si>
  <si>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</si>
  <si>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</si>
  <si>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</si>
  <si>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</si>
  <si>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</si>
  <si>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</si>
  <si>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</si>
  <si>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</si>
  <si>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</si>
  <si>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</si>
  <si>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</si>
  <si>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</si>
  <si>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</si>
  <si>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</si>
  <si>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</si>
  <si>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</si>
  <si>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</si>
  <si>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</si>
  <si>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</si>
  <si>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</si>
  <si>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</si>
  <si>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</si>
  <si>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</si>
  <si>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</si>
  <si>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</si>
  <si>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</si>
  <si>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</si>
  <si>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</si>
  <si>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</si>
  <si>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</si>
  <si>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</si>
  <si>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</si>
  <si>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</si>
  <si>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</si>
  <si>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</si>
  <si>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</si>
  <si>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</si>
  <si>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</si>
  <si>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</si>
  <si>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</si>
  <si>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</si>
  <si>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</si>
  <si>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</si>
  <si>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</si>
  <si>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</si>
  <si>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</si>
  <si>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</si>
  <si>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</si>
  <si>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</si>
  <si>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</si>
  <si>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</si>
  <si>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</si>
  <si>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</si>
  <si>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</si>
  <si>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</si>
  <si>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</si>
  <si>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</si>
  <si>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</si>
  <si>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</si>
  <si>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</si>
  <si>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</si>
  <si>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</si>
  <si>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</si>
  <si>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</si>
  <si>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</si>
  <si>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</si>
  <si>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</si>
  <si>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</si>
  <si>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</si>
  <si>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</si>
  <si>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</si>
  <si>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</si>
  <si>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</si>
  <si>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</si>
  <si>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</si>
  <si>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</si>
  <si>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</si>
  <si>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</si>
  <si>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</si>
  <si>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</si>
  <si>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</si>
  <si>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</si>
  <si>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</si>
  <si>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</si>
  <si>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</si>
  <si>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</si>
  <si>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</si>
  <si>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</si>
  <si>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</si>
  <si>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</si>
  <si>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</si>
  <si>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</si>
  <si>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</si>
  <si>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</si>
  <si>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</si>
  <si>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</si>
  <si>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</si>
  <si>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</si>
  <si>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</si>
  <si>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</si>
  <si>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</si>
  <si>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</si>
  <si>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</si>
  <si>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</si>
  <si>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</si>
  <si>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</si>
  <si>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</si>
  <si>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</si>
  <si>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</si>
  <si>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</si>
  <si>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</si>
  <si>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</si>
  <si>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</si>
  <si>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</si>
  <si>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</si>
  <si>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</si>
  <si>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</si>
  <si>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</si>
  <si>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</si>
  <si>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</si>
  <si>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</si>
  <si>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</si>
  <si>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</si>
  <si>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</si>
  <si>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</si>
  <si>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</si>
  <si>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</si>
  <si>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</si>
  <si>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</si>
  <si>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</si>
  <si>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</si>
  <si>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</si>
  <si>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</si>
  <si>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</si>
  <si>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</si>
  <si>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</si>
  <si>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</si>
  <si>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</si>
  <si>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</si>
  <si>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</si>
  <si>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</si>
  <si>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</si>
  <si>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</si>
  <si>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</si>
  <si>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</si>
  <si>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</si>
  <si>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</si>
  <si>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</si>
  <si>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</si>
  <si>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</si>
  <si>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</si>
  <si>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</si>
  <si>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</si>
  <si>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</si>
  <si>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</si>
  <si>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</si>
  <si>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</si>
  <si>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</si>
  <si>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</si>
  <si>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</si>
  <si>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</si>
  <si>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</si>
  <si>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</si>
  <si>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</si>
  <si>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</si>
  <si>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</si>
  <si>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</si>
  <si>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</si>
  <si>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</si>
  <si>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</si>
  <si>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</si>
  <si>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</si>
  <si>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</si>
  <si>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</si>
  <si>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</si>
  <si>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</si>
  <si>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</si>
  <si>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</si>
  <si>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</si>
  <si>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</si>
  <si>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</si>
  <si>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</si>
  <si>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</si>
  <si>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</si>
  <si>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</si>
  <si>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</si>
  <si>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</si>
  <si>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</si>
  <si>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</si>
  <si>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</si>
  <si>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</si>
  <si>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</si>
  <si>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</si>
  <si>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</si>
  <si>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</si>
  <si>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</si>
  <si>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</si>
  <si>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</si>
  <si>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</si>
  <si>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</si>
  <si>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</si>
  <si>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</si>
  <si>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</si>
  <si>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</si>
  <si>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</si>
  <si>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</si>
  <si>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</si>
  <si>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</si>
  <si>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</si>
  <si>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</si>
  <si>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</si>
  <si>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</si>
  <si>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</si>
  <si>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</si>
  <si>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</si>
  <si>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</si>
  <si>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</si>
  <si>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</si>
  <si>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</si>
  <si>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</si>
  <si>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</si>
  <si>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</si>
  <si>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</si>
  <si>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</si>
  <si>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</si>
  <si>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</si>
  <si>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</si>
  <si>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</si>
  <si>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</si>
  <si>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</si>
  <si>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</si>
  <si>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</si>
  <si>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</si>
  <si>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</si>
  <si>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</si>
  <si>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</si>
  <si>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</si>
  <si>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</si>
  <si>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</si>
  <si>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</si>
  <si>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</si>
  <si>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</si>
  <si>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</si>
  <si>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</si>
  <si>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</si>
  <si>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</si>
  <si>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</si>
  <si>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</si>
  <si>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</si>
  <si>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</si>
  <si>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</si>
  <si>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</si>
  <si>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</si>
  <si>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</si>
  <si>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</si>
  <si>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</si>
  <si>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</si>
  <si>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</si>
  <si>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</si>
  <si>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</si>
  <si>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</si>
  <si>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</si>
  <si>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</si>
  <si>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</si>
  <si>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</si>
  <si>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</si>
  <si>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</si>
  <si>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</si>
  <si>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</si>
  <si>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</si>
  <si>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</si>
  <si>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</si>
  <si>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</si>
  <si>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</si>
  <si>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</si>
  <si>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</si>
  <si>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</si>
  <si>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</si>
  <si>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</si>
  <si>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</si>
  <si>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</si>
  <si>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</si>
  <si>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</si>
  <si>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</si>
  <si>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</si>
  <si>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</si>
  <si>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</si>
  <si>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</si>
  <si>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</si>
  <si>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</si>
  <si>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</si>
  <si>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</si>
  <si>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</si>
  <si>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</si>
  <si>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</si>
  <si>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</si>
  <si>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</si>
  <si>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</si>
  <si>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</si>
  <si>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</si>
  <si>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</si>
  <si>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</si>
  <si>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</si>
  <si>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</si>
  <si>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</si>
  <si>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</si>
  <si>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</si>
  <si>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</si>
  <si>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</si>
  <si>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</si>
  <si>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</si>
  <si>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</si>
  <si>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</si>
  <si>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</si>
  <si>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</si>
  <si>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</si>
  <si>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</si>
  <si>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</si>
  <si>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</si>
  <si>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</si>
  <si>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</si>
  <si>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</si>
  <si>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</si>
  <si>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</si>
  <si>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</si>
  <si>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</si>
  <si>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</si>
  <si>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</si>
  <si>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</si>
  <si>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</si>
  <si>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</si>
  <si>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</si>
  <si>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</si>
  <si>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</si>
  <si>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</si>
  <si>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</si>
  <si>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</si>
  <si>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</si>
  <si>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</si>
  <si>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</si>
  <si>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</si>
  <si>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</si>
  <si>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</si>
  <si>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</si>
  <si>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</si>
  <si>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</si>
  <si>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</si>
  <si>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</si>
  <si>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</si>
  <si>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</si>
  <si>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</si>
  <si>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</si>
  <si>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</si>
  <si>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</si>
  <si>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</si>
  <si>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</si>
  <si>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</si>
  <si>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</si>
  <si>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</si>
  <si>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</si>
  <si>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</si>
  <si>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</si>
  <si>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</si>
  <si>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</si>
  <si>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</si>
  <si>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</si>
  <si>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</si>
  <si>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</si>
  <si>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</si>
  <si>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</si>
  <si>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</si>
  <si>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</si>
  <si>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</si>
  <si>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</si>
  <si>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</si>
  <si>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</si>
  <si>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</si>
  <si>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</si>
  <si>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</si>
  <si>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</si>
  <si>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</si>
  <si>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</si>
  <si>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</si>
  <si>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</si>
  <si>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</si>
  <si>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</si>
  <si>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</si>
  <si>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</si>
  <si>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</si>
  <si>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</si>
  <si>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</si>
  <si>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</si>
  <si>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</si>
  <si>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</si>
  <si>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</si>
  <si>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</si>
  <si>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</si>
  <si>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</si>
  <si>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</si>
  <si>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</si>
  <si>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</si>
  <si>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</si>
  <si>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</si>
  <si>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</si>
  <si>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</si>
  <si>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</si>
  <si>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</si>
  <si>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</si>
  <si>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</si>
  <si>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</si>
  <si>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</si>
  <si>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</si>
  <si>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</si>
  <si>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</si>
  <si>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</si>
  <si>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</si>
  <si>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</si>
  <si>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</si>
  <si>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</si>
  <si>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</si>
  <si>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</si>
  <si>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</si>
  <si>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</si>
  <si>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</si>
  <si>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</si>
  <si>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</si>
  <si>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</si>
  <si>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</si>
  <si>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</si>
  <si>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</si>
  <si>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</si>
  <si>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</si>
  <si>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</si>
  <si>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</si>
  <si>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</si>
  <si>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</si>
  <si>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</si>
  <si>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</si>
  <si>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</si>
  <si>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</si>
  <si>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</si>
  <si>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</si>
  <si>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</si>
  <si>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</si>
  <si>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</si>
  <si>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</si>
  <si>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</si>
  <si>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</si>
  <si>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</si>
  <si>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</si>
  <si>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</si>
  <si>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</si>
  <si>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</si>
  <si>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</si>
  <si>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</si>
  <si>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</si>
  <si>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</si>
  <si>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</si>
  <si>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</si>
  <si>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</si>
  <si>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</si>
  <si>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</si>
  <si>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</si>
  <si>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</si>
  <si>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</si>
  <si>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</si>
  <si>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</si>
  <si>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</si>
  <si>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</si>
  <si>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</si>
  <si>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</si>
  <si>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</si>
  <si>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</si>
  <si>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</si>
  <si>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</si>
  <si>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</si>
  <si>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</si>
  <si>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</si>
  <si>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</si>
  <si>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</si>
  <si>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</si>
  <si>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</si>
  <si>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</si>
  <si>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</si>
  <si>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</si>
  <si>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</si>
  <si>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</si>
  <si>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</si>
  <si>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</si>
  <si>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</si>
  <si>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</si>
  <si>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</si>
  <si>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</si>
  <si>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</si>
  <si>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</si>
  <si>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</si>
  <si>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</si>
  <si>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</si>
  <si>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</si>
  <si>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</si>
  <si>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</si>
  <si>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</si>
  <si>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</si>
  <si>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</si>
  <si>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</si>
  <si>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</si>
  <si>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</si>
  <si>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</si>
  <si>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</si>
  <si>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</si>
  <si>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</si>
  <si>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</si>
  <si>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</si>
  <si>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</si>
  <si>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</si>
  <si>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</si>
  <si>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</si>
  <si>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</si>
  <si>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</si>
  <si>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</si>
  <si>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</si>
  <si>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</si>
  <si>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</si>
  <si>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</si>
  <si>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</si>
  <si>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</si>
  <si>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</si>
  <si>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</si>
  <si>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</si>
  <si>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</si>
  <si>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</si>
  <si>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</si>
  <si>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</si>
  <si>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</si>
  <si>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</si>
  <si>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</si>
  <si>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</si>
  <si>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</si>
  <si>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</si>
  <si>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</si>
  <si>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</si>
  <si>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</si>
  <si>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</si>
  <si>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</si>
  <si>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</si>
  <si>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</si>
  <si>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</si>
  <si>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</si>
  <si>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</si>
  <si>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</si>
  <si>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</si>
  <si>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</si>
  <si>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</si>
  <si>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</si>
  <si>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</si>
  <si>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</si>
  <si>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</si>
  <si>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</si>
  <si>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</si>
  <si>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</si>
  <si>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</si>
  <si>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</si>
  <si>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</si>
  <si>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</si>
  <si>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</si>
  <si>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</si>
  <si>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</si>
  <si>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</si>
  <si>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</si>
  <si>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</si>
  <si>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</si>
  <si>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</si>
  <si>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</si>
  <si>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</si>
  <si>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</si>
  <si>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</si>
  <si>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</si>
  <si>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</si>
  <si>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</si>
  <si>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</si>
  <si>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</si>
  <si>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</si>
  <si>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</si>
  <si>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</si>
  <si>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</si>
  <si>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</si>
  <si>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</si>
  <si>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</si>
  <si>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</si>
  <si>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</si>
  <si>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</si>
  <si>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</si>
  <si>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</si>
  <si>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</si>
  <si>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</si>
  <si>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</si>
  <si>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</si>
  <si>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</si>
  <si>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</si>
  <si>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</si>
  <si>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</si>
  <si>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</si>
  <si>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</si>
  <si>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</si>
  <si>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</si>
  <si>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</si>
  <si>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</si>
  <si>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</si>
  <si>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</si>
  <si>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</si>
  <si>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</si>
  <si>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</si>
  <si>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</si>
  <si>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</si>
  <si>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</si>
  <si>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</si>
  <si>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</si>
  <si>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</si>
  <si>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</si>
  <si>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</si>
  <si>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</si>
  <si>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</si>
  <si>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</si>
  <si>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</si>
  <si>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</si>
  <si>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</si>
  <si>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</si>
  <si>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</si>
  <si>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</si>
  <si>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</si>
  <si>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</si>
  <si>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</si>
  <si>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</si>
  <si>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</si>
  <si>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</si>
  <si>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</si>
  <si>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</si>
  <si>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</si>
  <si>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</si>
  <si>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</si>
  <si>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</si>
  <si>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</si>
  <si>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</si>
  <si>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</si>
  <si>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</si>
  <si>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</si>
  <si>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</si>
  <si>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</si>
  <si>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</si>
  <si>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</si>
  <si>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</si>
  <si>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</si>
  <si>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</si>
  <si>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</si>
  <si>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</si>
  <si>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</si>
  <si>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</si>
  <si>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</si>
  <si>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</si>
  <si>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</si>
  <si>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</si>
  <si>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</si>
  <si>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</si>
  <si>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</si>
  <si>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</si>
  <si>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</si>
  <si>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</si>
  <si>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</si>
  <si>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</si>
  <si>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</si>
  <si>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</si>
  <si>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</si>
  <si>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</si>
  <si>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</si>
  <si>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</si>
  <si>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</si>
  <si>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</si>
  <si>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</si>
  <si>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</si>
  <si>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</si>
  <si>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</si>
  <si>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</si>
  <si>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</si>
  <si>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</si>
  <si>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</si>
  <si>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</si>
  <si>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</si>
  <si>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</si>
  <si>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</si>
  <si>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</si>
  <si>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</si>
  <si>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</si>
  <si>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</si>
  <si>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</si>
  <si>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</si>
  <si>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</si>
  <si>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</si>
  <si>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</si>
  <si>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</si>
  <si>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</si>
  <si>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</si>
  <si>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</si>
  <si>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</si>
  <si>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</si>
  <si>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</si>
  <si>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</si>
  <si>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</si>
  <si>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</si>
  <si>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</si>
  <si>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</si>
  <si>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</si>
  <si>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</si>
  <si>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</si>
  <si>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</si>
  <si>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</si>
  <si>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</si>
  <si>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</si>
  <si>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</si>
  <si>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</si>
  <si>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</si>
  <si>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</si>
  <si>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</si>
  <si>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</si>
  <si>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</si>
  <si>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</si>
  <si>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</si>
  <si>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</si>
  <si>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</si>
  <si>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</si>
  <si>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</si>
  <si>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</si>
  <si>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</si>
  <si>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</si>
  <si>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</si>
  <si>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</si>
  <si>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</si>
  <si>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</si>
  <si>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</si>
  <si>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</si>
  <si>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</si>
  <si>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</si>
  <si>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</si>
  <si>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</si>
  <si>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</si>
  <si>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</si>
  <si>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</si>
  <si>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</si>
  <si>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</si>
  <si>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</si>
  <si>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</si>
  <si>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</si>
  <si>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</si>
  <si>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</si>
  <si>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</si>
  <si>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</si>
  <si>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</si>
  <si>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</si>
  <si>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</si>
  <si>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</si>
  <si>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</si>
  <si>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</si>
  <si>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</si>
  <si>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</si>
  <si>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</si>
  <si>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</si>
  <si>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</si>
  <si>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</si>
  <si>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</si>
  <si>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</si>
  <si>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</si>
  <si>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</si>
  <si>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</si>
  <si>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</si>
  <si>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</si>
  <si>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</si>
  <si>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</si>
  <si>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</si>
  <si>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</si>
  <si>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</si>
  <si>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</si>
  <si>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</si>
  <si>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</si>
  <si>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</si>
  <si>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</si>
  <si>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</si>
  <si>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</si>
  <si>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</si>
  <si>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</si>
  <si>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</si>
  <si>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</si>
  <si>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</si>
  <si>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</si>
  <si>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</si>
  <si>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</si>
  <si>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</si>
  <si>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</si>
  <si>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</si>
  <si>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</si>
  <si>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</si>
  <si>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</si>
  <si>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</si>
  <si>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</si>
  <si>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</si>
  <si>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</si>
  <si>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</si>
  <si>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</si>
  <si>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</si>
  <si>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</si>
  <si>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</si>
  <si>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</si>
  <si>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</si>
  <si>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</si>
  <si>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</si>
  <si>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</si>
  <si>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</si>
  <si>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</si>
  <si>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</si>
  <si>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</si>
  <si>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</si>
  <si>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</si>
  <si>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</si>
  <si>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</si>
  <si>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</si>
  <si>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</si>
  <si>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</si>
  <si>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</si>
  <si>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</si>
  <si>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</si>
  <si>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</si>
  <si>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</si>
  <si>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</si>
  <si>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</si>
  <si>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</si>
  <si>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</si>
  <si>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</si>
  <si>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</si>
  <si>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</si>
  <si>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</si>
  <si>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</si>
  <si>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</si>
  <si>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</si>
  <si>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</si>
  <si>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</si>
  <si>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</si>
  <si>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</si>
  <si>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</si>
  <si>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</si>
  <si>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</si>
  <si>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</si>
  <si>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</si>
  <si>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</si>
  <si>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</si>
  <si>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</si>
  <si>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</si>
  <si>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</si>
  <si>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</si>
  <si>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</si>
  <si>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</si>
  <si>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</si>
  <si>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</si>
  <si>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</si>
  <si>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</si>
  <si>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</si>
  <si>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</si>
  <si>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</si>
  <si>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</si>
  <si>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</si>
  <si>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</si>
  <si>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</si>
  <si>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</si>
  <si>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</si>
  <si>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</si>
  <si>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</si>
  <si>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</si>
  <si>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</si>
  <si>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</si>
  <si>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</si>
  <si>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</si>
  <si>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</si>
  <si>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</si>
  <si>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</si>
  <si>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</si>
  <si>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</si>
  <si>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</si>
  <si>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</si>
  <si>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</si>
  <si>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</si>
  <si>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</si>
  <si>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</si>
  <si>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</si>
  <si>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</si>
  <si>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</si>
  <si>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</si>
  <si>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</si>
  <si>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</si>
  <si>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</si>
  <si>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</si>
  <si>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</si>
  <si>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</si>
  <si>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</si>
  <si>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</si>
  <si>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</si>
  <si>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</si>
  <si>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</si>
  <si>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</si>
  <si>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</si>
  <si>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</si>
  <si>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</si>
  <si>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</si>
  <si>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</si>
  <si>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</si>
  <si>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</si>
  <si>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</si>
  <si>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</si>
  <si>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</si>
  <si>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</si>
  <si>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</si>
  <si>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</si>
  <si>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</si>
  <si>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</si>
  <si>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</si>
  <si>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</si>
  <si>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</si>
  <si>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</si>
  <si>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</si>
  <si>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</si>
  <si>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</si>
  <si>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</si>
  <si>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</si>
  <si>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</si>
  <si>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</si>
  <si>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</si>
  <si>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</si>
  <si>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</si>
  <si>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</si>
  <si>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</si>
  <si>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</si>
  <si>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</si>
  <si>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</si>
  <si>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</si>
  <si>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</si>
  <si>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</si>
  <si>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</si>
  <si>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</si>
  <si>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</si>
  <si>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</si>
  <si>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</si>
  <si>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</si>
  <si>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</si>
  <si>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</si>
  <si>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</si>
  <si>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</si>
  <si>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</si>
  <si>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</si>
  <si>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</si>
  <si>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</si>
  <si>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</si>
  <si>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</si>
  <si>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</si>
  <si>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</si>
  <si>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</si>
  <si>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</si>
  <si>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</si>
  <si>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</si>
  <si>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</si>
  <si>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</si>
  <si>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</si>
  <si>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</si>
  <si>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</si>
  <si>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</si>
  <si>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</si>
  <si>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</si>
  <si>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</si>
  <si>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</si>
  <si>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</si>
  <si>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</si>
  <si>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</si>
  <si>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</si>
  <si>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</si>
  <si>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</si>
  <si>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</si>
  <si>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</si>
  <si>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</si>
  <si>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</si>
  <si>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</si>
  <si>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</si>
  <si>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</si>
  <si>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</si>
  <si>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</si>
  <si>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</si>
  <si>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</si>
  <si>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</si>
  <si>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</si>
  <si>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</si>
  <si>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</si>
  <si>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</si>
  <si>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</si>
  <si>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</si>
  <si>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</si>
  <si>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</si>
  <si>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</si>
  <si>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</si>
  <si>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</si>
  <si>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</si>
  <si>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</si>
  <si>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</si>
  <si>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</si>
  <si>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</si>
  <si>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</si>
  <si>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</si>
  <si>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</si>
  <si>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</si>
  <si>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</si>
  <si>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</si>
  <si>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</si>
  <si>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</si>
  <si>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</si>
  <si>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</si>
  <si>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</si>
  <si>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</si>
  <si>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</si>
  <si>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</si>
  <si>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</si>
  <si>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</si>
  <si>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</si>
  <si>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</si>
  <si>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</si>
  <si>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</si>
  <si>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</si>
  <si>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</si>
  <si>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</si>
  <si>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</si>
  <si>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</si>
  <si>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</si>
  <si>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</si>
  <si>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</si>
  <si>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</si>
  <si>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</si>
  <si>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</si>
  <si>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</si>
  <si>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</si>
  <si>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</si>
  <si>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</si>
  <si>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</si>
  <si>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</si>
  <si>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</si>
  <si>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</si>
  <si>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</si>
  <si>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</si>
  <si>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</si>
  <si>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</si>
  <si>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</si>
  <si>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</si>
  <si>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</si>
  <si>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</si>
  <si>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</si>
  <si>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</si>
  <si>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</si>
  <si>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</si>
  <si>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</si>
  <si>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</si>
  <si>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</si>
  <si>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</si>
  <si>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</si>
  <si>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</si>
  <si>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</si>
  <si>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</si>
  <si>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</si>
  <si>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</si>
  <si>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</si>
  <si>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</si>
  <si>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</si>
  <si>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</si>
  <si>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</si>
  <si>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</si>
  <si>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</si>
  <si>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</si>
  <si>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</si>
  <si>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</si>
  <si>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</si>
  <si>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</si>
  <si>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</si>
  <si>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</si>
  <si>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</si>
  <si>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</si>
  <si>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</si>
  <si>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</si>
  <si>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</si>
  <si>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</si>
  <si>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</si>
  <si>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</si>
  <si>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</si>
  <si>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</si>
  <si>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</si>
  <si>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</si>
  <si>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</si>
  <si>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</si>
  <si>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</si>
  <si>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</si>
  <si>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</si>
  <si>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</si>
  <si>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</si>
  <si>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</si>
  <si>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</si>
  <si>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</si>
  <si>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</si>
  <si>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</si>
  <si>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</si>
  <si>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</si>
  <si>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</si>
  <si>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</si>
  <si>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</si>
  <si>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</si>
  <si>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</si>
  <si>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</si>
  <si>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</si>
  <si>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</si>
  <si>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</si>
  <si>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</si>
  <si>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</si>
  <si>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</si>
  <si>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</si>
  <si>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</si>
  <si>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</si>
  <si>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</si>
  <si>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</si>
  <si>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</si>
  <si>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</si>
  <si>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</si>
  <si>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</si>
  <si>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</si>
  <si>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</si>
  <si>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</si>
  <si>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</si>
  <si>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</si>
  <si>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</si>
  <si>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</si>
  <si>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</si>
  <si>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</si>
  <si>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</si>
  <si>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</si>
  <si>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</si>
  <si>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</si>
  <si>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</si>
  <si>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</si>
  <si>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</si>
  <si>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</si>
  <si>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</si>
  <si>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</si>
  <si>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</si>
  <si>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</si>
  <si>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</si>
  <si>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</si>
  <si>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</si>
  <si>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</si>
  <si>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</si>
  <si>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</si>
  <si>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</si>
  <si>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</si>
  <si>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</si>
  <si>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</si>
  <si>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</si>
  <si>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</si>
  <si>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</si>
  <si>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</si>
  <si>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</si>
  <si>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</si>
  <si>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</si>
  <si>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</si>
  <si>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</si>
  <si>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</si>
  <si>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</si>
  <si>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</si>
  <si>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</si>
  <si>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</si>
  <si>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</si>
  <si>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</si>
  <si>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</si>
  <si>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</si>
  <si>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</si>
  <si>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</si>
  <si>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</si>
  <si>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</si>
  <si>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</si>
  <si>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</si>
  <si>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</si>
  <si>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</si>
  <si>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</si>
  <si>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</si>
  <si>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</si>
  <si>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</si>
  <si>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</si>
  <si>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</si>
  <si>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</si>
  <si>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</si>
  <si>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</si>
  <si>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</si>
  <si>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</si>
  <si>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</si>
  <si>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</si>
  <si>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</si>
  <si>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</si>
  <si>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</si>
  <si>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</si>
  <si>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</si>
  <si>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</si>
  <si>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</si>
  <si>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</si>
  <si>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</si>
  <si>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</si>
  <si>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</si>
  <si>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</si>
  <si>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</si>
  <si>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</si>
  <si>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</si>
  <si>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</si>
  <si>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</si>
  <si>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</si>
  <si>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</si>
  <si>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</si>
  <si>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</si>
  <si>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</si>
  <si>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</si>
  <si>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</si>
  <si>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</si>
  <si>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</si>
  <si>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</si>
  <si>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</si>
  <si>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</si>
  <si>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</si>
  <si>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</si>
  <si>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</si>
  <si>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</si>
  <si>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</si>
  <si>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</si>
  <si>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</si>
  <si>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</si>
  <si>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</si>
  <si>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</si>
  <si>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</si>
  <si>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</si>
  <si>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</si>
  <si>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</si>
  <si>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</si>
  <si>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</si>
  <si>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</si>
  <si>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</si>
  <si>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</si>
  <si>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</si>
  <si>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</si>
  <si>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</si>
  <si>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</si>
  <si>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</si>
  <si>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</si>
  <si>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</si>
  <si>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</si>
  <si>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</si>
  <si>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</si>
  <si>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</si>
  <si>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</si>
  <si>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</si>
  <si>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</si>
  <si>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</si>
  <si>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</si>
  <si>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</si>
  <si>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</si>
  <si>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</si>
  <si>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</si>
  <si>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</si>
  <si>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</si>
  <si>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</si>
  <si>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</si>
  <si>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</si>
  <si>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</si>
  <si>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</si>
  <si>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</si>
  <si>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</si>
  <si>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</si>
  <si>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</si>
  <si>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</si>
  <si>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</si>
  <si>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</si>
  <si>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</si>
  <si>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</si>
  <si>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</si>
  <si>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</si>
  <si>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</si>
  <si>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</si>
  <si>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</si>
  <si>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</si>
  <si>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</si>
  <si>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</si>
  <si>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</si>
  <si>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</si>
  <si>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</si>
  <si>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</si>
  <si>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</si>
  <si>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</si>
  <si>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</si>
  <si>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</si>
  <si>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</si>
  <si>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</si>
  <si>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</si>
  <si>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</si>
  <si>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</si>
  <si>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</si>
  <si>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</si>
  <si>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</si>
  <si>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</si>
  <si>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</si>
  <si>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</si>
  <si>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</si>
  <si>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</si>
  <si>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</si>
  <si>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</si>
  <si>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</si>
  <si>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</si>
  <si>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</si>
  <si>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</si>
  <si>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</si>
  <si>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</si>
  <si>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</si>
  <si>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</si>
  <si>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</si>
  <si>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</si>
  <si>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</si>
  <si>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</si>
  <si>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</si>
  <si>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</si>
  <si>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</si>
  <si>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</si>
  <si>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</si>
  <si>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</si>
  <si>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</si>
  <si>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</si>
  <si>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</si>
  <si>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</si>
  <si>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</si>
  <si>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</si>
  <si>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</si>
  <si>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</si>
  <si>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</si>
  <si>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</si>
  <si>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</si>
  <si>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</si>
  <si>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</si>
  <si>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</si>
  <si>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</si>
  <si>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</si>
  <si>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</si>
  <si>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</si>
  <si>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</si>
  <si>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</si>
  <si>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</si>
  <si>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</si>
  <si>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</si>
  <si>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</si>
  <si>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</si>
  <si>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</si>
  <si>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</si>
  <si>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</si>
  <si>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</si>
  <si>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</si>
  <si>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</si>
  <si>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</si>
  <si>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</si>
  <si>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</si>
  <si>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</si>
  <si>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</si>
  <si>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</si>
  <si>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</si>
  <si>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</si>
  <si>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</si>
  <si>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</si>
  <si>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</si>
  <si>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</si>
  <si>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</si>
  <si>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</si>
  <si>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</si>
  <si>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</si>
  <si>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</si>
  <si>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</si>
  <si>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</si>
  <si>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</si>
  <si>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</si>
  <si>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</si>
  <si>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</si>
  <si>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</si>
  <si>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</si>
  <si>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</si>
  <si>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</si>
  <si>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</si>
  <si>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</si>
  <si>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</si>
  <si>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</si>
  <si>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</si>
  <si>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</si>
  <si>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</si>
  <si>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</si>
  <si>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</si>
  <si>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</si>
  <si>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</si>
  <si>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</si>
  <si>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</si>
  <si>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</si>
  <si>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</si>
  <si>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</si>
  <si>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</si>
  <si>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</si>
  <si>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</si>
  <si>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</si>
  <si>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</si>
  <si>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</si>
  <si>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</si>
  <si>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</si>
  <si>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</si>
  <si>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</si>
  <si>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</si>
  <si>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</si>
  <si>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</si>
  <si>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</si>
  <si>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</si>
  <si>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</si>
  <si>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</si>
  <si>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</si>
  <si>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</si>
  <si>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</si>
  <si>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</si>
  <si>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</si>
  <si>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</si>
  <si>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</si>
  <si>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</si>
  <si>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</si>
  <si>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</si>
  <si>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</si>
  <si>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</si>
  <si>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</si>
  <si>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</si>
  <si>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</si>
  <si>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</si>
  <si>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</si>
  <si>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</si>
  <si>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</si>
  <si>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</si>
  <si>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</si>
  <si>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</si>
  <si>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</si>
  <si>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</si>
  <si>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</si>
  <si>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</si>
  <si>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</si>
  <si>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</si>
  <si>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</si>
  <si>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</si>
  <si>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</si>
  <si>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</si>
  <si>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</si>
  <si>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</si>
  <si>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</si>
  <si>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</si>
  <si>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</si>
  <si>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</si>
  <si>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</si>
  <si>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</si>
  <si>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</si>
  <si>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</si>
  <si>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</si>
  <si>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</si>
  <si>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</si>
  <si>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</si>
  <si>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</si>
  <si>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</si>
  <si>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</si>
  <si>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</si>
  <si>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</si>
  <si>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</si>
  <si>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</si>
  <si>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</si>
  <si>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</si>
  <si>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</si>
  <si>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</si>
  <si>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</si>
  <si>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</si>
  <si>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</si>
  <si>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</si>
  <si>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</si>
  <si>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</si>
  <si>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</si>
  <si>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</si>
  <si>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</si>
  <si>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</si>
  <si>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</si>
  <si>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</si>
  <si>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</si>
  <si>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</si>
  <si>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</si>
  <si>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</si>
  <si>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</si>
  <si>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</si>
  <si>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</si>
  <si>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</si>
  <si>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</si>
  <si>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</si>
  <si>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</si>
  <si>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</si>
  <si>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</si>
  <si>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</si>
  <si>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</si>
  <si>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</si>
  <si>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</si>
  <si>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</si>
  <si>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</si>
  <si>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</si>
  <si>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</si>
  <si>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</si>
  <si>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</si>
  <si>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</si>
  <si>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</si>
  <si>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</si>
  <si>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</si>
  <si>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</si>
  <si>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</si>
  <si>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</si>
  <si>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</si>
  <si>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</si>
  <si>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</si>
  <si>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</si>
  <si>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</si>
  <si>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</si>
  <si>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</si>
  <si>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</si>
  <si>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</si>
  <si>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</si>
  <si>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</si>
  <si>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</si>
  <si>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</si>
  <si>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</si>
  <si>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</si>
  <si>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</si>
  <si>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</si>
  <si>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</si>
  <si>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</si>
  <si>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</si>
  <si>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</si>
  <si>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</si>
  <si>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</si>
  <si>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</si>
  <si>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</si>
  <si>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</si>
  <si>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</si>
  <si>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</si>
  <si>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</si>
  <si>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</si>
  <si>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</si>
  <si>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</si>
  <si>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</si>
  <si>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</si>
  <si>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</si>
  <si>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</si>
  <si>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</si>
  <si>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</si>
  <si>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</si>
  <si>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</si>
  <si>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</si>
  <si>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</si>
  <si>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</si>
  <si>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</si>
  <si>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</si>
  <si>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</si>
  <si>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</si>
  <si>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</si>
  <si>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</si>
  <si>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</si>
  <si>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</si>
  <si>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</si>
  <si>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</si>
  <si>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</si>
  <si>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</si>
  <si>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</si>
  <si>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</si>
  <si>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</si>
  <si>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</si>
  <si>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</si>
  <si>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</si>
  <si>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</si>
  <si>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</si>
  <si>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</si>
  <si>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</si>
  <si>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</si>
  <si>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</si>
  <si>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</si>
  <si>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</si>
  <si>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</si>
  <si>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</si>
  <si>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</si>
  <si>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</si>
  <si>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</si>
  <si>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</si>
  <si>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</si>
  <si>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</si>
  <si>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</si>
  <si>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</si>
  <si>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</si>
  <si>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</si>
  <si>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</si>
  <si>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</si>
  <si>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</si>
  <si>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</si>
  <si>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</si>
  <si>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</si>
  <si>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</si>
  <si>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</si>
  <si>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</si>
  <si>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</si>
  <si>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</si>
  <si>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</si>
  <si>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</si>
  <si>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</si>
  <si>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</si>
  <si>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</si>
  <si>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</si>
  <si>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</si>
  <si>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</si>
  <si>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</si>
  <si>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</si>
  <si>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</si>
  <si>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</si>
  <si>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</si>
  <si>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</si>
  <si>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</si>
  <si>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</si>
  <si>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</si>
  <si>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</si>
  <si>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</si>
  <si>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</si>
  <si>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</si>
  <si>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</si>
  <si>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</si>
  <si>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</si>
  <si>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</si>
  <si>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</si>
  <si>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</si>
  <si>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</si>
  <si>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</si>
  <si>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</si>
  <si>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</si>
  <si>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</si>
  <si>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</si>
  <si>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</si>
  <si>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</si>
  <si>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</si>
  <si>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</si>
  <si>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</si>
  <si>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</si>
  <si>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</si>
  <si>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</si>
  <si>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</si>
  <si>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</si>
  <si>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</si>
  <si>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</si>
  <si>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</si>
  <si>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</si>
  <si>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</si>
  <si>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</si>
  <si>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</si>
  <si>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</si>
  <si>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</si>
  <si>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</si>
  <si>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</si>
  <si>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</si>
  <si>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</si>
  <si>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</si>
  <si>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</si>
  <si>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</si>
  <si>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</si>
  <si>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</si>
  <si>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</si>
  <si>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</si>
  <si>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</si>
  <si>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</si>
  <si>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</si>
  <si>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</si>
  <si>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</si>
  <si>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</si>
  <si>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</si>
  <si>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</si>
  <si>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</si>
  <si>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</si>
  <si>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</si>
  <si>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</si>
  <si>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</si>
  <si>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</si>
  <si>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</si>
  <si>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</si>
  <si>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</si>
  <si>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</si>
  <si>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</si>
  <si>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</si>
  <si>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</si>
  <si>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</si>
  <si>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</si>
  <si>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</si>
  <si>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</si>
  <si>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</si>
  <si>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</si>
  <si>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</si>
  <si>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</si>
  <si>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</si>
  <si>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</si>
  <si>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</si>
  <si>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</si>
  <si>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</si>
  <si>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</si>
  <si>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</si>
  <si>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</si>
  <si>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</si>
  <si>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</si>
  <si>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</si>
  <si>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</si>
  <si>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</si>
  <si>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</si>
  <si>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</si>
  <si>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</si>
  <si>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</si>
  <si>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</si>
  <si>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</si>
  <si>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</si>
  <si>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</si>
  <si>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</si>
  <si>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</si>
  <si>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</si>
  <si>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</si>
  <si>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</si>
  <si>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</si>
  <si>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</si>
  <si>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</si>
  <si>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</si>
  <si>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</si>
  <si>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</si>
  <si>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</si>
  <si>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</si>
  <si>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</si>
  <si>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</si>
  <si>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</si>
  <si>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</si>
  <si>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</si>
  <si>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</si>
  <si>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</si>
  <si>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</si>
  <si>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</si>
  <si>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</si>
  <si>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</si>
  <si>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</si>
  <si>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</si>
  <si>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</si>
  <si>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</si>
  <si>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</si>
  <si>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</si>
  <si>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</si>
  <si>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</si>
  <si>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</si>
  <si>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</si>
  <si>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</si>
  <si>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</si>
  <si>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</si>
  <si>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</si>
  <si>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</si>
  <si>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</si>
  <si>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</si>
  <si>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</si>
  <si>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</si>
  <si>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</si>
  <si>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</si>
  <si>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</si>
  <si>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</si>
  <si>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</si>
  <si>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</si>
  <si>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</si>
  <si>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</si>
  <si>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</si>
  <si>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</si>
  <si>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</si>
  <si>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</si>
  <si>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</si>
  <si>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</si>
  <si>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</si>
  <si>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</si>
  <si>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</si>
  <si>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</si>
  <si>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</si>
  <si>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</si>
  <si>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</si>
  <si>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</si>
  <si>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</si>
  <si>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</si>
  <si>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</si>
  <si>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</si>
  <si>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</si>
  <si>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</si>
  <si>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</si>
  <si>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</si>
  <si>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</si>
  <si>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</si>
  <si>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</si>
  <si>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</si>
  <si>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</si>
  <si>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</si>
  <si>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</si>
  <si>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</si>
  <si>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</si>
  <si>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</si>
  <si>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</si>
  <si>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</si>
  <si>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</si>
  <si>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</si>
  <si>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</si>
  <si>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</si>
  <si>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</si>
  <si>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</si>
  <si>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</si>
  <si>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</si>
  <si>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</si>
  <si>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</si>
  <si>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</si>
  <si>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</si>
  <si>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</si>
  <si>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</si>
  <si>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</si>
  <si>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</si>
  <si>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</si>
  <si>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</si>
  <si>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</si>
  <si>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</si>
  <si>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</si>
  <si>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</si>
  <si>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</si>
  <si>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</si>
  <si>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</si>
  <si>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</si>
  <si>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</si>
  <si>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</si>
  <si>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</si>
  <si>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</si>
  <si>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</si>
  <si>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</si>
  <si>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</si>
  <si>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</si>
  <si>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</si>
  <si>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</si>
  <si>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</si>
  <si>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</si>
  <si>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</si>
  <si>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</si>
  <si>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</si>
  <si>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</si>
  <si>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</si>
  <si>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</si>
  <si>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</si>
  <si>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</si>
  <si>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</si>
  <si>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</si>
  <si>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</si>
  <si>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</si>
  <si>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</si>
  <si>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</si>
  <si>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</si>
  <si>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</si>
  <si>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</si>
  <si>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</si>
  <si>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</si>
  <si>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</si>
  <si>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</si>
  <si>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</si>
  <si>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</si>
  <si>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</si>
  <si>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</si>
  <si>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</si>
  <si>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</si>
  <si>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</si>
  <si>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</si>
  <si>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</si>
  <si>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</si>
  <si>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</si>
  <si>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</si>
  <si>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</si>
  <si>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</si>
  <si>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</si>
  <si>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</si>
  <si>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</si>
  <si>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</si>
  <si>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</si>
  <si>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</si>
  <si>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</si>
  <si>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</si>
  <si>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</si>
  <si>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</si>
  <si>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</si>
  <si>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</si>
  <si>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</si>
  <si>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</si>
  <si>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</si>
  <si>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</si>
  <si>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</si>
  <si>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</si>
  <si>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</si>
  <si>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</si>
  <si>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</si>
  <si>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</si>
  <si>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</si>
  <si>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</si>
  <si>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</si>
  <si>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</si>
  <si>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</si>
  <si>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</si>
  <si>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</si>
  <si>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</si>
  <si>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</si>
  <si>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</si>
  <si>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</si>
  <si>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</si>
  <si>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</si>
  <si>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</si>
  <si>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</si>
  <si>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</si>
  <si>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</si>
  <si>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</si>
  <si>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</si>
  <si>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</si>
  <si>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</si>
  <si>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</si>
  <si>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</si>
  <si>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</si>
  <si>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</si>
  <si>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</si>
  <si>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</si>
  <si>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</si>
  <si>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</si>
  <si>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</si>
  <si>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</si>
  <si>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</si>
  <si>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</si>
  <si>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</si>
  <si>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</si>
  <si>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</si>
  <si>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</si>
  <si>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</si>
  <si>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</si>
  <si>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</si>
  <si>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</si>
  <si>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</si>
  <si>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</si>
  <si>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</si>
  <si>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</si>
  <si>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</si>
  <si>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</si>
  <si>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</si>
  <si>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</si>
  <si>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</si>
  <si>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</si>
  <si>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</si>
  <si>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</si>
  <si>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</si>
  <si>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</si>
  <si>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</si>
  <si>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</si>
  <si>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</si>
  <si>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</si>
  <si>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</si>
  <si>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</si>
  <si>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</si>
  <si>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</si>
  <si>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</si>
  <si>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</si>
  <si>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</si>
  <si>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</si>
  <si>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</si>
  <si>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</si>
  <si>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</si>
  <si>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</si>
  <si>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</si>
  <si>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</si>
  <si>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</si>
  <si>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</si>
  <si>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</si>
  <si>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</si>
  <si>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</si>
  <si>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</si>
  <si>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</si>
  <si>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</si>
  <si>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</si>
  <si>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</si>
  <si>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</si>
  <si>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</si>
  <si>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</si>
  <si>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</si>
  <si>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</si>
  <si>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</si>
  <si>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</si>
  <si>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</si>
  <si>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</si>
  <si>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</si>
  <si>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</si>
  <si>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</si>
  <si>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</si>
  <si>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</si>
  <si>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</si>
  <si>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</si>
  <si>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</si>
  <si>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</si>
  <si>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</si>
  <si>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</si>
  <si>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</si>
  <si>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</si>
  <si>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</si>
  <si>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</si>
  <si>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</si>
  <si>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</si>
  <si>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</si>
  <si>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</si>
  <si>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</si>
  <si>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</si>
  <si>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</si>
  <si>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</si>
  <si>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</si>
  <si>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</si>
  <si>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</si>
  <si>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</si>
  <si>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</si>
  <si>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</si>
  <si>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</si>
  <si>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</si>
  <si>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</si>
  <si>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</si>
  <si>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</si>
  <si>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</si>
  <si>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</si>
  <si>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</si>
  <si>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</si>
  <si>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</si>
  <si>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</si>
  <si>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</si>
  <si>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</si>
  <si>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</si>
  <si>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</si>
  <si>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</si>
  <si>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</si>
  <si>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</si>
  <si>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</si>
  <si>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</si>
  <si>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</si>
  <si>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</si>
  <si>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</si>
  <si>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</si>
  <si>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</si>
  <si>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</si>
  <si>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</si>
  <si>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</si>
  <si>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</si>
  <si>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</si>
  <si>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</si>
  <si>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</si>
  <si>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</si>
  <si>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</si>
  <si>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</si>
  <si>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</si>
  <si>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</si>
  <si>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</si>
  <si>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</si>
  <si>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</si>
  <si>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</si>
  <si>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</si>
  <si>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</si>
  <si>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</si>
  <si>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</si>
  <si>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</si>
  <si>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</si>
  <si>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</si>
  <si>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</si>
  <si>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</si>
  <si>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</si>
  <si>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</si>
  <si>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</si>
  <si>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</si>
  <si>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</si>
  <si>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</si>
  <si>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</si>
  <si>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</si>
  <si>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</si>
  <si>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</si>
  <si>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</si>
  <si>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</si>
  <si>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</si>
  <si>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</si>
  <si>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</si>
  <si>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</si>
  <si>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</si>
  <si>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</si>
  <si>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</si>
  <si>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</si>
  <si>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</si>
  <si>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</si>
  <si>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</si>
  <si>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</si>
  <si>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</si>
  <si>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</si>
  <si>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</si>
  <si>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</si>
  <si>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</si>
  <si>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</si>
  <si>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</si>
  <si>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</si>
  <si>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</si>
  <si>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</si>
  <si>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</si>
  <si>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</si>
  <si>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</si>
  <si>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</si>
  <si>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</si>
  <si>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</si>
  <si>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</si>
  <si>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</si>
  <si>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</si>
  <si>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</si>
  <si>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</si>
  <si>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</si>
  <si>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</si>
  <si>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</si>
  <si>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</si>
  <si>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</si>
  <si>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</si>
  <si>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</si>
  <si>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</si>
  <si>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</si>
  <si>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</si>
  <si>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</si>
  <si>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</si>
  <si>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</si>
  <si>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</si>
  <si>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</si>
  <si>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</si>
  <si>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</si>
  <si>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</si>
  <si>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</si>
  <si>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</si>
  <si>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</si>
  <si>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</si>
  <si>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</si>
  <si>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</si>
  <si>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</si>
  <si>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</si>
  <si>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</si>
  <si>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</si>
  <si>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</si>
  <si>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</si>
  <si>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</si>
  <si>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</si>
  <si>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</si>
  <si>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</si>
  <si>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</si>
  <si>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</si>
  <si>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</si>
  <si>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</si>
  <si>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</si>
  <si>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</si>
  <si>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</si>
  <si>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</si>
  <si>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</si>
  <si>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</si>
  <si>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</si>
  <si>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</si>
  <si>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</si>
  <si>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</si>
  <si>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</si>
  <si>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</si>
  <si>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</si>
  <si>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</si>
  <si>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</si>
  <si>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</si>
  <si>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</si>
  <si>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</si>
  <si>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</si>
  <si>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</si>
  <si>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</si>
  <si>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</si>
  <si>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</si>
  <si>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</si>
  <si>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</si>
  <si>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</si>
  <si>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</si>
  <si>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</si>
  <si>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</si>
  <si>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</si>
  <si>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</si>
  <si>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</si>
  <si>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</si>
  <si>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</si>
  <si>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</si>
  <si>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</si>
  <si>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</si>
  <si>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</si>
  <si>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</si>
  <si>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</si>
  <si>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</si>
  <si>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</si>
  <si>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</si>
  <si>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</si>
  <si>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</si>
  <si>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</si>
  <si>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</si>
  <si>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</si>
  <si>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</si>
  <si>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</si>
  <si>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</si>
  <si>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</si>
  <si>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</si>
  <si>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</si>
  <si>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</si>
  <si>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</si>
  <si>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</si>
  <si>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</si>
  <si>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</si>
  <si>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</si>
  <si>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</si>
  <si>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</si>
  <si>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</si>
  <si>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</si>
  <si>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</si>
  <si>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</si>
  <si>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</si>
  <si>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</si>
  <si>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</si>
  <si>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</si>
  <si>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</si>
  <si>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</si>
  <si>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</si>
  <si>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</si>
  <si>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</si>
  <si>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</si>
  <si>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</si>
  <si>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</si>
  <si>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</si>
  <si>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</si>
  <si>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</si>
  <si>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</si>
  <si>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</si>
  <si>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</si>
  <si>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</si>
  <si>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</si>
  <si>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</si>
  <si>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</si>
  <si>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</si>
  <si>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</si>
  <si>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</si>
  <si>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</si>
  <si>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</si>
  <si>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</si>
  <si>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</si>
  <si>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</si>
  <si>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</si>
  <si>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</si>
  <si>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</si>
  <si>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</si>
  <si>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</si>
  <si>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</si>
  <si>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</si>
  <si>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</si>
  <si>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</si>
  <si>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</si>
  <si>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</si>
  <si>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</si>
  <si>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</si>
  <si>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</si>
  <si>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</si>
  <si>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</si>
  <si>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</si>
  <si>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</si>
  <si>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</si>
  <si>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</si>
  <si>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</si>
  <si>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</si>
  <si>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</si>
  <si>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</si>
  <si>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</si>
  <si>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</si>
  <si>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</si>
  <si>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</si>
  <si>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</si>
  <si>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</si>
  <si>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</si>
  <si>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</si>
  <si>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</si>
  <si>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</si>
  <si>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</si>
  <si>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</si>
  <si>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</si>
  <si>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</si>
  <si>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</si>
  <si>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</si>
  <si>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</si>
  <si>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</si>
  <si>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</si>
  <si>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</si>
  <si>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</si>
  <si>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</si>
  <si>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</si>
  <si>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</si>
  <si>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</si>
  <si>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</si>
  <si>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</si>
  <si>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</si>
  <si>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</si>
  <si>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</si>
  <si>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</si>
  <si>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</si>
  <si>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</si>
  <si>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</si>
  <si>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</si>
  <si>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</si>
  <si>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</si>
  <si>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</si>
  <si>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</si>
  <si>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</si>
  <si>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</si>
  <si>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</si>
  <si>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</si>
  <si>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</si>
  <si>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</si>
  <si>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</si>
  <si>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</si>
  <si>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</si>
  <si>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</si>
  <si>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</si>
  <si>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</si>
  <si>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</si>
  <si>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</si>
  <si>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</si>
  <si>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</si>
  <si>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</si>
  <si>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</si>
  <si>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</si>
  <si>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</si>
  <si>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</si>
  <si>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</si>
  <si>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</si>
  <si>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</si>
  <si>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</si>
  <si>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</si>
  <si>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</si>
  <si>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</si>
  <si>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</si>
  <si>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</si>
  <si>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</si>
  <si>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</si>
  <si>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</si>
  <si>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</si>
  <si>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</si>
  <si>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</si>
  <si>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</si>
  <si>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</si>
  <si>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</si>
  <si>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</si>
  <si>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</si>
  <si>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</si>
  <si>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</si>
  <si>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</si>
  <si>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</si>
  <si>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</si>
  <si>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</si>
  <si>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</si>
  <si>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</si>
  <si>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</si>
  <si>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</si>
  <si>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</si>
  <si>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</si>
  <si>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</si>
  <si>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</si>
  <si>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</si>
  <si>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</si>
  <si>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</si>
  <si>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</si>
  <si>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</si>
  <si>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</si>
  <si>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</si>
  <si>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</si>
  <si>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</si>
  <si>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</si>
  <si>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</si>
  <si>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</si>
  <si>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</si>
  <si>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</si>
  <si>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</si>
  <si>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</si>
  <si>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</si>
  <si>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</si>
  <si>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</si>
  <si>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</si>
  <si>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</si>
  <si>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</si>
  <si>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</si>
  <si>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</si>
  <si>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</si>
  <si>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</si>
  <si>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</si>
  <si>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</si>
  <si>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</si>
  <si>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</si>
  <si>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</si>
  <si>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</si>
  <si>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</si>
  <si>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</si>
  <si>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</si>
  <si>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</si>
  <si>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</si>
  <si>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</si>
  <si>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</si>
  <si>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</si>
  <si>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</si>
  <si>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</si>
  <si>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</si>
  <si>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</si>
  <si>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</si>
  <si>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</si>
  <si>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</si>
  <si>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</si>
  <si>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</si>
  <si>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</si>
  <si>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</si>
  <si>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</si>
  <si>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</si>
  <si>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</si>
  <si>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</si>
  <si>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</si>
  <si>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</si>
  <si>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</si>
  <si>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</si>
  <si>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</si>
  <si>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</si>
  <si>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</si>
  <si>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</si>
  <si>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</si>
  <si>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</si>
  <si>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</si>
  <si>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</si>
  <si>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</si>
  <si>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</si>
  <si>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</si>
  <si>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</si>
  <si>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</si>
  <si>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</si>
  <si>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</si>
  <si>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</si>
  <si>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</si>
  <si>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</si>
  <si>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</si>
  <si>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</si>
  <si>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</si>
  <si>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</si>
  <si>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</si>
  <si>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</si>
  <si>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</si>
  <si>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</si>
  <si>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</si>
  <si>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</si>
  <si>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</si>
  <si>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</si>
  <si>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</si>
  <si>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</si>
  <si>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</si>
  <si>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</si>
  <si>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</si>
  <si>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</si>
  <si>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</si>
  <si>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</si>
  <si>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</si>
  <si>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</si>
  <si>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</si>
  <si>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</si>
  <si>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</si>
  <si>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</si>
  <si>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</si>
  <si>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</si>
  <si>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</si>
  <si>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</si>
  <si>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</si>
  <si>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</si>
  <si>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</si>
  <si>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</si>
  <si>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</si>
  <si>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</si>
  <si>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</si>
  <si>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</si>
  <si>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</si>
  <si>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</si>
  <si>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</si>
  <si>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</si>
  <si>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</si>
  <si>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</si>
  <si>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</si>
  <si>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</si>
  <si>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</si>
  <si>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</si>
  <si>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</si>
  <si>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</si>
  <si>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</si>
  <si>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</si>
  <si>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</si>
  <si>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</si>
  <si>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</si>
  <si>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</si>
  <si>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</si>
  <si>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</si>
  <si>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</si>
  <si>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</si>
  <si>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</si>
  <si>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</si>
  <si>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</si>
  <si>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</si>
  <si>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</si>
  <si>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</si>
  <si>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</si>
  <si>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</si>
  <si>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</si>
  <si>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</si>
  <si>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</si>
  <si>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</si>
  <si>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</si>
  <si>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</si>
  <si>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</si>
  <si>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</si>
  <si>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</si>
  <si>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</si>
  <si>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</si>
  <si>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</si>
  <si>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</si>
  <si>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</si>
  <si>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</si>
  <si>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</si>
  <si>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</si>
  <si>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</si>
  <si>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</si>
  <si>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</si>
  <si>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</si>
  <si>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</si>
  <si>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</si>
  <si>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</si>
  <si>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</si>
  <si>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</si>
  <si>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</si>
  <si>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</si>
  <si>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</si>
  <si>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</si>
  <si>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</si>
  <si>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</si>
  <si>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</si>
  <si>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</si>
  <si>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</si>
  <si>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</si>
  <si>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</si>
  <si>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</si>
  <si>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</si>
  <si>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</si>
  <si>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</si>
  <si>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</si>
  <si>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</si>
  <si>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</si>
  <si>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</si>
  <si>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</si>
  <si>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</si>
  <si>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</si>
  <si>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</si>
  <si>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</si>
  <si>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</si>
  <si>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</si>
  <si>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</si>
  <si>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</si>
  <si>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</si>
  <si>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</si>
  <si>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</si>
  <si>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</si>
  <si>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</si>
  <si>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</si>
  <si>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</si>
  <si>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</si>
  <si>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</si>
  <si>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</si>
  <si>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</si>
  <si>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</si>
  <si>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</si>
  <si>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</si>
  <si>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</si>
  <si>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</si>
  <si>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</si>
  <si>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</si>
  <si>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</si>
  <si>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</si>
  <si>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</si>
  <si>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</si>
  <si>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</si>
  <si>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</si>
  <si>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</si>
  <si>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</si>
  <si>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</si>
  <si>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</si>
  <si>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</si>
  <si>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</si>
  <si>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</si>
  <si>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</si>
  <si>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</si>
  <si>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</si>
  <si>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</si>
  <si>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</si>
  <si>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</si>
  <si>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</si>
  <si>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</si>
  <si>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</si>
  <si>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</si>
  <si>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</si>
  <si>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</si>
  <si>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</si>
  <si>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</si>
  <si>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</si>
  <si>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</si>
  <si>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</si>
  <si>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</si>
  <si>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</si>
  <si>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</si>
  <si>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</si>
  <si>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</si>
  <si>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</si>
  <si>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</si>
  <si>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</si>
  <si>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</si>
  <si>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</si>
  <si>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</si>
  <si>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</si>
  <si>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</si>
  <si>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</si>
  <si>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</si>
  <si>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</si>
  <si>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</si>
  <si>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</si>
  <si>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</si>
  <si>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</si>
  <si>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</si>
  <si>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</si>
  <si>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</si>
  <si>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</si>
  <si>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</si>
  <si>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</si>
  <si>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</si>
  <si>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</si>
  <si>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</si>
  <si>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</si>
  <si>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</si>
  <si>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</si>
  <si>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</si>
  <si>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</si>
  <si>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</si>
  <si>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</si>
  <si>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</si>
  <si>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</si>
  <si>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</si>
  <si>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</si>
  <si>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</si>
  <si>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</si>
  <si>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</si>
  <si>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</si>
  <si>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</si>
  <si>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</si>
  <si>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</si>
  <si>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</si>
  <si>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</si>
  <si>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</si>
  <si>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</si>
  <si>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</si>
  <si>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</si>
  <si>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</si>
  <si>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</si>
  <si>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</si>
  <si>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</si>
  <si>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</si>
  <si>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</si>
  <si>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</si>
  <si>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</si>
  <si>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</si>
  <si>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</si>
  <si>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</si>
  <si>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</si>
  <si>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</si>
  <si>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</si>
  <si>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</si>
  <si>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</si>
  <si>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</si>
  <si>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</si>
  <si>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</si>
  <si>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</si>
  <si>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</si>
  <si>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</si>
  <si>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</si>
  <si>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</si>
  <si>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</si>
  <si>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</si>
  <si>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</si>
  <si>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</si>
  <si>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</si>
  <si>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</si>
  <si>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</si>
  <si>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</si>
  <si>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</si>
  <si>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</si>
  <si>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</si>
  <si>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</si>
  <si>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</si>
  <si>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</si>
  <si>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</si>
  <si>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</si>
  <si>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</si>
  <si>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</si>
  <si>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</si>
  <si>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</si>
  <si>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</si>
  <si>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</si>
  <si>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</si>
  <si>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</si>
  <si>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</si>
  <si>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</si>
  <si>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</si>
  <si>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</si>
  <si>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</si>
  <si>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</si>
  <si>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</si>
  <si>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</si>
  <si>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</si>
  <si>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</si>
  <si>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</si>
  <si>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</si>
  <si>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</si>
  <si>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</si>
  <si>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</si>
  <si>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</si>
  <si>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</si>
  <si>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</si>
  <si>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</si>
  <si>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</si>
  <si>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</si>
  <si>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</si>
  <si>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</si>
  <si>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</si>
  <si>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</si>
  <si>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</si>
  <si>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</si>
  <si>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</si>
  <si>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</si>
  <si>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</si>
  <si>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</si>
  <si>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</si>
  <si>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</si>
  <si>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</si>
  <si>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</si>
  <si>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</si>
  <si>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</si>
  <si>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</si>
  <si>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</si>
  <si>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</si>
  <si>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</si>
  <si>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</si>
  <si>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</si>
  <si>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</si>
  <si>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</si>
  <si>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</si>
  <si>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</si>
  <si>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</si>
  <si>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</si>
  <si>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</si>
  <si>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</si>
  <si>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</si>
  <si>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</si>
  <si>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</si>
  <si>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</si>
  <si>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</si>
  <si>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</si>
  <si>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</si>
  <si>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</si>
  <si>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</si>
  <si>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</si>
  <si>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</si>
  <si>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</si>
  <si>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</si>
  <si>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</si>
  <si>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</si>
  <si>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</si>
  <si>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</si>
  <si>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</si>
  <si>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</si>
  <si>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</si>
  <si>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</si>
  <si>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</si>
  <si>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</si>
  <si>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</si>
  <si>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</si>
  <si>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</si>
  <si>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</si>
  <si>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</si>
  <si>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</si>
  <si>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</si>
  <si>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</si>
  <si>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</si>
  <si>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</si>
  <si>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</si>
  <si>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</si>
  <si>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</si>
  <si>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</si>
  <si>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</si>
  <si>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</si>
  <si>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</si>
  <si>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</si>
  <si>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</si>
  <si>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</si>
  <si>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</si>
  <si>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</si>
  <si>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</si>
  <si>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</si>
  <si>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</si>
  <si>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</si>
  <si>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</si>
  <si>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</si>
  <si>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</si>
  <si>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</si>
  <si>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</si>
  <si>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</si>
  <si>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</si>
  <si>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</si>
  <si>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</si>
  <si>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</si>
  <si>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</si>
  <si>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</si>
  <si>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</si>
  <si>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</si>
  <si>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</si>
  <si>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</si>
  <si>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</si>
  <si>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</si>
  <si>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</si>
  <si>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</si>
  <si>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</si>
  <si>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</si>
  <si>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</si>
  <si>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</si>
  <si>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</si>
  <si>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</si>
  <si>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</si>
  <si>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</si>
  <si>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</si>
  <si>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</si>
  <si>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</si>
  <si>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</si>
  <si>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</si>
  <si>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</si>
  <si>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</si>
  <si>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</si>
  <si>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</si>
  <si>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</si>
  <si>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</si>
  <si>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</si>
  <si>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</si>
  <si>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</si>
  <si>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</si>
  <si>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</si>
  <si>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</si>
  <si>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</si>
  <si>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</si>
  <si>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</si>
  <si>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</si>
  <si>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</si>
  <si>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</si>
  <si>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</si>
  <si>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</si>
  <si>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</si>
  <si>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</si>
  <si>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</si>
  <si>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</si>
  <si>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</si>
  <si>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</si>
  <si>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</si>
  <si>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</si>
  <si>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</si>
  <si>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</si>
  <si>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</si>
  <si>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</si>
  <si>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</si>
  <si>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</si>
  <si>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</si>
  <si>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</si>
  <si>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</si>
  <si>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</si>
  <si>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</si>
  <si>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</si>
  <si>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</si>
  <si>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</si>
  <si>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</si>
  <si>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</si>
  <si>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</si>
  <si>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</si>
  <si>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</si>
  <si>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</si>
  <si>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</si>
  <si>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</si>
  <si>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</si>
  <si>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</si>
  <si>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</si>
  <si>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</si>
  <si>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</si>
  <si>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</si>
  <si>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</si>
  <si>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</si>
  <si>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</si>
  <si>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</si>
  <si>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</si>
  <si>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</si>
  <si>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</si>
  <si>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</si>
  <si>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</si>
  <si>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</si>
  <si>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</si>
  <si>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</si>
  <si>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</si>
  <si>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</si>
  <si>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</si>
  <si>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</si>
  <si>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</si>
  <si>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</si>
  <si>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</si>
  <si>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</si>
  <si>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</si>
  <si>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</si>
  <si>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</si>
  <si>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</si>
  <si>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</si>
  <si>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</si>
  <si>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</si>
  <si>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</si>
  <si>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</si>
  <si>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</si>
  <si>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</si>
  <si>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</si>
  <si>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</si>
  <si>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</si>
  <si>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</si>
  <si>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</si>
  <si>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</si>
  <si>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</si>
  <si>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</si>
  <si>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</si>
  <si>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</si>
  <si>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</si>
  <si>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</si>
  <si>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</si>
  <si>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</si>
  <si>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</si>
  <si>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</si>
  <si>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</si>
  <si>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</si>
  <si>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</si>
  <si>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</si>
  <si>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</si>
  <si>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</si>
  <si>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</si>
  <si>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</si>
  <si>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</si>
  <si>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</si>
  <si>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</si>
  <si>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</si>
  <si>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</si>
  <si>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</si>
  <si>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</si>
  <si>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</si>
  <si>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</si>
  <si>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</si>
  <si>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</si>
  <si>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</si>
  <si>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</si>
  <si>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</si>
  <si>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</si>
  <si>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</si>
  <si>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</si>
  <si>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</si>
  <si>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</si>
  <si>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</si>
  <si>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</si>
  <si>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</si>
  <si>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</si>
  <si>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</si>
  <si>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</si>
  <si>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</si>
  <si>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</si>
  <si>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</si>
  <si>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</si>
  <si>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</si>
  <si>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</si>
  <si>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</si>
  <si>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</si>
  <si>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</si>
  <si>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</si>
  <si>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</si>
  <si>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</si>
  <si>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</si>
  <si>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</si>
  <si>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</si>
  <si>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</si>
  <si>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</si>
  <si>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</si>
  <si>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</si>
  <si>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</si>
  <si>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</si>
  <si>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</si>
  <si>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</si>
  <si>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</si>
  <si>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</si>
  <si>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</si>
  <si>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</si>
  <si>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</si>
  <si>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</si>
  <si>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</si>
  <si>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</si>
  <si>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</si>
  <si>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</si>
  <si>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</si>
  <si>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</si>
  <si>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</si>
  <si>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</si>
  <si>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</si>
  <si>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</si>
  <si>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</si>
  <si>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</si>
  <si>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</si>
  <si>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</si>
  <si>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</si>
  <si>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</si>
  <si>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</si>
  <si>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</si>
  <si>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</si>
  <si>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</si>
  <si>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</si>
  <si>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</si>
  <si>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</si>
  <si>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</si>
  <si>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</si>
  <si>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</si>
  <si>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</si>
  <si>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</si>
  <si>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</si>
  <si>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</si>
  <si>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</si>
  <si>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</si>
  <si>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</si>
  <si>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</si>
  <si>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</si>
  <si>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</si>
  <si>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</si>
  <si>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</si>
  <si>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</si>
  <si>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</si>
  <si>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</si>
  <si>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</si>
  <si>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</si>
  <si>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</si>
  <si>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</si>
  <si>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</si>
  <si>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</si>
  <si>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</si>
  <si>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</si>
  <si>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</si>
  <si>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</si>
  <si>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</si>
  <si>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</si>
  <si>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</si>
  <si>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</si>
  <si>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</si>
  <si>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</si>
  <si>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</si>
  <si>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</si>
  <si>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</si>
  <si>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</si>
  <si>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</si>
  <si>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</si>
  <si>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</si>
  <si>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</si>
  <si>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</si>
  <si>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</si>
  <si>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</si>
  <si>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</si>
  <si>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</si>
  <si>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</si>
  <si>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</si>
  <si>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</si>
  <si>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</si>
  <si>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</si>
  <si>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</si>
  <si>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</si>
  <si>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</si>
  <si>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</si>
  <si>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</si>
  <si>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</si>
  <si>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</si>
  <si>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</si>
  <si>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</si>
  <si>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</si>
  <si>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</si>
  <si>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</si>
  <si>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</si>
  <si>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</si>
  <si>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</si>
  <si>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</si>
  <si>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</si>
  <si>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</si>
  <si>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</si>
  <si>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</si>
  <si>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</si>
  <si>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</si>
  <si>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</si>
  <si>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</si>
  <si>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</si>
  <si>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</si>
  <si>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</si>
  <si>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</si>
  <si>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</si>
  <si>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</si>
  <si>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</si>
  <si>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</si>
  <si>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</si>
  <si>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</si>
  <si>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</si>
  <si>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</si>
  <si>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</si>
  <si>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</si>
  <si>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</si>
  <si>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</si>
  <si>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</si>
  <si>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</si>
  <si>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</si>
  <si>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</si>
  <si>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</si>
  <si>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</si>
  <si>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</si>
  <si>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</si>
  <si>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</si>
  <si>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</si>
  <si>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</si>
  <si>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</si>
  <si>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</si>
  <si>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</si>
  <si>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</si>
  <si>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</si>
  <si>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</si>
  <si>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</si>
  <si>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</si>
  <si>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</si>
  <si>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</si>
  <si>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</si>
  <si>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</si>
  <si>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</si>
  <si>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</si>
  <si>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</si>
  <si>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</si>
  <si>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</si>
  <si>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</si>
  <si>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</si>
  <si>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</si>
  <si>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</si>
  <si>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</si>
  <si>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</si>
  <si>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</si>
  <si>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</si>
  <si>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</si>
  <si>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</si>
  <si>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</si>
  <si>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</si>
  <si>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</si>
  <si>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</si>
  <si>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</si>
  <si>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</si>
  <si>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</si>
  <si>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</si>
  <si>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</si>
  <si>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</si>
  <si>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</si>
  <si>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</si>
  <si>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</si>
  <si>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</si>
  <si>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</si>
  <si>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</si>
  <si>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</si>
  <si>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</si>
  <si>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</si>
  <si>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</si>
  <si>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</si>
  <si>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</si>
  <si>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</si>
  <si>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</si>
  <si>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</si>
  <si>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</si>
  <si>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</si>
  <si>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</si>
  <si>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</si>
  <si>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</si>
  <si>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</si>
  <si>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</si>
  <si>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</si>
  <si>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</si>
  <si>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</si>
  <si>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</si>
  <si>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</si>
  <si>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</si>
  <si>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</si>
  <si>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</si>
  <si>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</si>
  <si>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</si>
  <si>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</si>
  <si>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</si>
  <si>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</si>
  <si>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</si>
  <si>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</si>
  <si>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</si>
  <si>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</si>
  <si>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</si>
  <si>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</si>
  <si>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</si>
  <si>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</si>
  <si>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</si>
  <si>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</si>
  <si>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</si>
  <si>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</si>
  <si>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</si>
  <si>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</si>
  <si>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</si>
  <si>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</si>
  <si>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</si>
  <si>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</si>
  <si>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</si>
  <si>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</si>
  <si>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</si>
  <si>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</si>
  <si>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</si>
  <si>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</si>
  <si>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</si>
  <si>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</si>
  <si>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</si>
  <si>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</si>
  <si>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</si>
  <si>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</si>
  <si>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</si>
  <si>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</si>
  <si>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</si>
  <si>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</si>
  <si>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</si>
  <si>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</si>
  <si>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</si>
  <si>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</si>
  <si>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</si>
  <si>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</si>
  <si>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</si>
  <si>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</si>
  <si>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</si>
  <si>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</si>
  <si>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</si>
  <si>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</si>
  <si>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</si>
  <si>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</si>
  <si>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</si>
  <si>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</si>
  <si>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</si>
  <si>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</si>
  <si>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</si>
  <si>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</si>
  <si>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</si>
  <si>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</si>
  <si>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</si>
  <si>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</si>
  <si>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</si>
  <si>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</si>
  <si>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</si>
  <si>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</si>
  <si>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</si>
  <si>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</si>
  <si>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</si>
  <si>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</si>
  <si>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</si>
  <si>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</si>
  <si>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</si>
  <si>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</si>
  <si>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</si>
  <si>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</si>
  <si>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</si>
  <si>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</si>
  <si>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</si>
  <si>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</si>
  <si>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</si>
  <si>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</si>
  <si>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</si>
  <si>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</si>
  <si>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</si>
  <si>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</si>
  <si>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</si>
  <si>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</si>
  <si>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</si>
  <si>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</si>
  <si>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</si>
  <si>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</si>
  <si>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</si>
  <si>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</si>
  <si>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</si>
  <si>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</si>
  <si>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</si>
  <si>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</si>
  <si>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</si>
  <si>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</si>
  <si>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</si>
  <si>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</si>
  <si>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</si>
  <si>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</si>
  <si>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</si>
  <si>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</si>
  <si>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</si>
  <si>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</si>
  <si>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</si>
  <si>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</si>
  <si>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</si>
  <si>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</si>
  <si>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</si>
  <si>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</si>
  <si>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</si>
  <si>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</si>
  <si>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</si>
  <si>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</si>
  <si>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</si>
  <si>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</si>
  <si>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</si>
  <si>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</si>
  <si>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</si>
  <si>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</si>
  <si>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</si>
  <si>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</si>
  <si>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</si>
  <si>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</si>
  <si>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</si>
  <si>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</si>
  <si>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</si>
  <si>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</si>
  <si>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</si>
  <si>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</si>
  <si>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</si>
  <si>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</si>
  <si>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</si>
  <si>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</si>
  <si>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</si>
  <si>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</si>
  <si>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</si>
  <si>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</si>
  <si>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</si>
  <si>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</si>
  <si>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</si>
  <si>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</si>
  <si>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</si>
  <si>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</si>
  <si>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</si>
  <si>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</si>
  <si>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</si>
  <si>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</si>
  <si>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</si>
  <si>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</si>
  <si>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</si>
  <si>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</si>
  <si>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</si>
  <si>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</si>
  <si>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</si>
  <si>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</si>
  <si>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</si>
  <si>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</si>
  <si>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</si>
  <si>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</si>
  <si>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</si>
  <si>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</si>
  <si>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</si>
  <si>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</si>
  <si>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</si>
  <si>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</si>
  <si>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</si>
  <si>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</si>
  <si>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</si>
  <si>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</si>
  <si>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</si>
  <si>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</si>
  <si>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</si>
  <si>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</si>
  <si>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</si>
  <si>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</si>
  <si>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</si>
  <si>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</si>
  <si>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</si>
  <si>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</si>
  <si>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</si>
  <si>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</si>
  <si>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</si>
  <si>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</si>
  <si>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</si>
  <si>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</si>
  <si>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</si>
  <si>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</si>
  <si>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</si>
  <si>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</si>
  <si>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</si>
  <si>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</si>
  <si>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</si>
  <si>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</si>
  <si>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</si>
  <si>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</si>
  <si>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</si>
  <si>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</si>
  <si>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</si>
  <si>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</si>
  <si>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</si>
  <si>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</si>
  <si>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</si>
  <si>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</si>
  <si>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</si>
  <si>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</si>
  <si>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</si>
  <si>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</si>
  <si>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</si>
  <si>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</si>
  <si>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</si>
  <si>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</si>
  <si>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</si>
  <si>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</si>
  <si>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</si>
  <si>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</si>
  <si>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</si>
  <si>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</si>
  <si>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</si>
  <si>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</si>
  <si>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</si>
  <si>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</si>
  <si>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</si>
  <si>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</si>
  <si>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</si>
  <si>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</si>
  <si>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</si>
  <si>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</si>
  <si>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</si>
  <si>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</si>
  <si>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</si>
  <si>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</si>
  <si>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</si>
  <si>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</si>
  <si>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</si>
  <si>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</si>
  <si>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</si>
  <si>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</si>
  <si>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</si>
  <si>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</si>
  <si>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</si>
  <si>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</si>
  <si>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</si>
  <si>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</si>
  <si>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</si>
  <si>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</si>
  <si>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</si>
  <si>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</si>
  <si>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</si>
  <si>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</si>
  <si>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</si>
  <si>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</si>
  <si>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</si>
  <si>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</si>
  <si>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</si>
  <si>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</si>
  <si>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</si>
  <si>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</si>
  <si>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</si>
  <si>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</si>
  <si>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</si>
  <si>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</si>
  <si>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</si>
  <si>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</si>
  <si>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</si>
  <si>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</si>
  <si>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</si>
  <si>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</si>
  <si>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</si>
  <si>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</si>
  <si>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</si>
  <si>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</si>
  <si>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</si>
  <si>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</si>
  <si>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</si>
  <si>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</si>
  <si>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</si>
  <si>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</si>
  <si>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</si>
  <si>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</si>
  <si>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</si>
  <si>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</si>
  <si>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</si>
  <si>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</si>
  <si>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</si>
  <si>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</si>
  <si>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</si>
  <si>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</si>
  <si>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</si>
  <si>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</si>
  <si>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</si>
  <si>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</si>
  <si>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</si>
  <si>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</si>
  <si>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</si>
  <si>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</si>
  <si>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</si>
  <si>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</si>
  <si>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</si>
  <si>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</si>
  <si>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</si>
  <si>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</si>
  <si>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</si>
  <si>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</si>
  <si>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</si>
  <si>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</si>
  <si>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</si>
  <si>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</si>
  <si>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</si>
  <si>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</si>
  <si>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</si>
  <si>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</si>
  <si>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</si>
  <si>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</si>
  <si>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</si>
  <si>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</si>
  <si>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</si>
  <si>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</si>
  <si>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</si>
  <si>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</si>
  <si>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</si>
  <si>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</si>
  <si>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</si>
  <si>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</si>
  <si>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</si>
  <si>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</si>
  <si>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</si>
  <si>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</si>
  <si>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</si>
  <si>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</si>
  <si>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</si>
  <si>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</si>
  <si>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</si>
  <si>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</si>
  <si>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</si>
  <si>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</si>
  <si>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</si>
  <si>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</si>
  <si>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</si>
  <si>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</si>
  <si>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</si>
  <si>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</si>
  <si>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</si>
  <si>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</si>
  <si>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</si>
  <si>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</si>
  <si>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</si>
  <si>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</si>
  <si>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</si>
  <si>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</si>
  <si>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</si>
  <si>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</si>
  <si>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</si>
  <si>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</si>
  <si>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</si>
  <si>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</si>
  <si>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</si>
  <si>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</si>
  <si>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</si>
  <si>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</si>
  <si>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</si>
  <si>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</si>
  <si>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</si>
  <si>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</si>
  <si>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</si>
  <si>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</si>
  <si>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</si>
  <si>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</si>
  <si>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</si>
  <si>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</si>
  <si>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</si>
  <si>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</si>
  <si>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</si>
  <si>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</si>
  <si>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</si>
  <si>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</si>
  <si>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</si>
  <si>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</si>
  <si>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</si>
  <si>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</si>
  <si>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</si>
  <si>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</si>
  <si>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</si>
  <si>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</si>
  <si>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</si>
  <si>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</si>
  <si>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</si>
  <si>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</si>
  <si>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</si>
  <si>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</si>
  <si>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</si>
  <si>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</si>
  <si>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</si>
  <si>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</si>
  <si>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</si>
  <si>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</si>
  <si>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</si>
  <si>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</si>
  <si>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</si>
  <si>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</si>
  <si>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</si>
  <si>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</si>
  <si>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</si>
  <si>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</si>
  <si>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</si>
  <si>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</si>
  <si>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</si>
  <si>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</si>
  <si>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</si>
  <si>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</si>
  <si>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</si>
  <si>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</si>
  <si>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</si>
  <si>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</si>
  <si>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</si>
  <si>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</si>
  <si>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</si>
  <si>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</si>
  <si>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</si>
  <si>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</si>
  <si>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</si>
  <si>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</si>
  <si>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</si>
  <si>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</si>
  <si>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</si>
  <si>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</si>
  <si>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</si>
  <si>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</si>
  <si>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</si>
  <si>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</si>
  <si>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</si>
  <si>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</si>
  <si>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</si>
  <si>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</si>
  <si>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</si>
  <si>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</si>
  <si>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</si>
  <si>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</si>
  <si>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</si>
  <si>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</si>
  <si>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</si>
  <si>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</si>
  <si>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</si>
  <si>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</si>
  <si>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</si>
  <si>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</si>
  <si>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</si>
  <si>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</si>
  <si>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</si>
  <si>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</si>
  <si>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</si>
  <si>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</si>
  <si>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</si>
  <si>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</si>
  <si>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</si>
  <si>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</si>
  <si>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</si>
  <si>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</si>
  <si>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</si>
  <si>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</si>
  <si>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</si>
  <si>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</si>
  <si>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</si>
  <si>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</si>
  <si>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</si>
  <si>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</si>
  <si>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</si>
  <si>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</si>
  <si>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</si>
  <si>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</si>
  <si>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</si>
  <si>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</si>
  <si>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</si>
  <si>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</si>
  <si>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</si>
  <si>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</si>
  <si>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</si>
  <si>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</si>
  <si>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</si>
  <si>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</si>
  <si>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</si>
  <si>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</si>
  <si>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</si>
  <si>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</si>
  <si>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</si>
  <si>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</si>
  <si>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</si>
  <si>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</si>
  <si>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</si>
  <si>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</si>
  <si>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</si>
  <si>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</si>
  <si>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</si>
  <si>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</si>
  <si>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</si>
  <si>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</si>
  <si>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</si>
  <si>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</si>
  <si>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</si>
  <si>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</si>
  <si>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</si>
  <si>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</si>
  <si>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</si>
  <si>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</si>
  <si>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</si>
  <si>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</si>
  <si>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</si>
  <si>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</si>
  <si>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</si>
  <si>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</si>
  <si>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</si>
  <si>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</si>
  <si>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</si>
  <si>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</si>
  <si>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</si>
  <si>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</si>
  <si>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</si>
  <si>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</si>
  <si>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</si>
  <si>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</si>
  <si>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</si>
  <si>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</si>
  <si>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</si>
  <si>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</si>
  <si>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</si>
  <si>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</si>
  <si>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</si>
  <si>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</si>
  <si>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</si>
  <si>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</si>
  <si>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</si>
  <si>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</si>
  <si>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</si>
  <si>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</si>
  <si>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</si>
  <si>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</si>
  <si>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</si>
  <si>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</si>
  <si>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</si>
  <si>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</si>
  <si>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</si>
  <si>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</si>
  <si>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</si>
  <si>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</si>
  <si>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</si>
  <si>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</si>
  <si>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</si>
  <si>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</si>
  <si>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</si>
  <si>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</si>
  <si>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</si>
  <si>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</si>
  <si>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</si>
  <si>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</si>
  <si>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</si>
  <si>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</si>
  <si>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</si>
  <si>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</si>
  <si>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</si>
  <si>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</si>
  <si>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</si>
  <si>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</si>
  <si>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</si>
  <si>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</si>
  <si>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</si>
  <si>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</si>
  <si>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</si>
  <si>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</si>
  <si>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</si>
  <si>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</si>
  <si>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</si>
  <si>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</si>
  <si>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</si>
  <si>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</si>
  <si>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</si>
  <si>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</si>
  <si>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</si>
  <si>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</si>
  <si>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</si>
  <si>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</si>
  <si>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</si>
  <si>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</si>
  <si>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</si>
  <si>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</si>
  <si>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</si>
  <si>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</si>
  <si>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</si>
  <si>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</si>
  <si>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</si>
  <si>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</si>
  <si>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</si>
  <si>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</si>
  <si>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</si>
  <si>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</si>
  <si>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</si>
  <si>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</si>
  <si>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</si>
  <si>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</si>
  <si>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</si>
  <si>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</si>
  <si>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</si>
  <si>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</si>
  <si>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</si>
  <si>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</si>
  <si>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</si>
  <si>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</si>
  <si>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</si>
  <si>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</si>
  <si>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</si>
  <si>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</si>
  <si>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</si>
  <si>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</si>
  <si>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</si>
  <si>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</si>
  <si>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</si>
  <si>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</si>
  <si>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</si>
  <si>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</si>
  <si>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</si>
  <si>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</si>
  <si>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</si>
  <si>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</si>
  <si>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</si>
  <si>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</si>
  <si>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</si>
  <si>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</si>
  <si>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</si>
  <si>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</si>
  <si>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</si>
  <si>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</si>
  <si>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</si>
  <si>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</si>
  <si>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</si>
  <si>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</si>
  <si>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</si>
  <si>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</si>
  <si>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</si>
  <si>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</si>
  <si>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</si>
  <si>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</si>
  <si>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</si>
  <si>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</si>
  <si>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</si>
  <si>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</si>
  <si>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</si>
  <si>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</si>
  <si>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</si>
  <si>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</si>
  <si>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</si>
  <si>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</si>
  <si>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</si>
  <si>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</si>
  <si>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</si>
  <si>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</si>
  <si>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</si>
  <si>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</si>
  <si>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</si>
  <si>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</si>
  <si>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</si>
  <si>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</si>
  <si>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</si>
  <si>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</si>
  <si>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</si>
  <si>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</si>
  <si>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</si>
  <si>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</si>
  <si>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</si>
  <si>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</si>
  <si>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</si>
  <si>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</si>
  <si>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</si>
  <si>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</si>
  <si>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</si>
  <si>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</si>
  <si>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</si>
  <si>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</si>
  <si>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</si>
  <si>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</si>
  <si>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</si>
  <si>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</si>
  <si>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</si>
  <si>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</si>
  <si>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</si>
  <si>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</si>
  <si>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</si>
  <si>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</si>
  <si>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</si>
  <si>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</si>
  <si>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</si>
  <si>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</si>
  <si>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</si>
  <si>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</si>
  <si>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</si>
  <si>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</si>
  <si>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</si>
  <si>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</si>
  <si>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</si>
  <si>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</si>
  <si>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</si>
  <si>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</si>
  <si>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</si>
  <si>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</si>
  <si>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</si>
  <si>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</si>
  <si>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</si>
  <si>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</si>
  <si>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</si>
  <si>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</si>
  <si>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</si>
  <si>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</si>
  <si>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</si>
  <si>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</si>
  <si>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</si>
  <si>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</si>
  <si>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</si>
  <si>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</si>
  <si>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</si>
  <si>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</si>
  <si>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</si>
  <si>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</si>
  <si>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</si>
  <si>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</si>
  <si>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</si>
  <si>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</si>
  <si>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</si>
  <si>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</si>
  <si>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</si>
  <si>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</si>
  <si>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</si>
  <si>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</si>
  <si>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</si>
  <si>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</si>
  <si>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</si>
  <si>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</si>
  <si>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</si>
  <si>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</si>
  <si>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</si>
  <si>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</si>
  <si>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</si>
  <si>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</si>
  <si>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</si>
  <si>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</si>
  <si>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</si>
  <si>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</si>
  <si>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</si>
  <si>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</si>
  <si>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</si>
  <si>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</si>
  <si>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</si>
  <si>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</si>
  <si>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</si>
  <si>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</si>
  <si>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</si>
  <si>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</si>
  <si>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</si>
  <si>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</si>
  <si>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</si>
  <si>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</si>
  <si>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</si>
  <si>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</si>
  <si>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</si>
  <si>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</si>
  <si>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</si>
  <si>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</si>
  <si>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</si>
  <si>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</si>
  <si>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</si>
  <si>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</si>
  <si>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</si>
  <si>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</si>
  <si>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</si>
  <si>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</si>
  <si>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</si>
  <si>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</si>
  <si>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</si>
  <si>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</si>
  <si>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</si>
  <si>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</si>
  <si>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</si>
  <si>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</si>
  <si>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</si>
  <si>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</si>
  <si>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</si>
  <si>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</si>
  <si>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</si>
  <si>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</si>
  <si>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</si>
  <si>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</si>
  <si>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</si>
  <si>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</si>
  <si>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</si>
  <si>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</si>
  <si>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</si>
  <si>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</si>
  <si>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</si>
  <si>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</si>
  <si>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</si>
  <si>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</si>
  <si>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</si>
  <si>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</si>
  <si>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</si>
  <si>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</si>
  <si>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</si>
  <si>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</si>
  <si>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</si>
  <si>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</si>
  <si>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</si>
  <si>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</si>
  <si>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</si>
  <si>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</si>
  <si>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</si>
  <si>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</si>
  <si>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</si>
  <si>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</si>
  <si>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</si>
  <si>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</si>
  <si>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</si>
  <si>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</si>
  <si>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</si>
  <si>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</si>
  <si>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</si>
  <si>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</si>
  <si>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</si>
  <si>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</si>
  <si>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</si>
  <si>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</si>
  <si>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</si>
  <si>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</si>
  <si>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</si>
  <si>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</si>
  <si>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</si>
  <si>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</si>
  <si>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</si>
  <si>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</si>
  <si>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</si>
  <si>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</si>
  <si>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</si>
  <si>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</si>
  <si>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</si>
  <si>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</si>
  <si>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</si>
  <si>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</si>
  <si>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</si>
  <si>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</si>
  <si>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</si>
  <si>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</si>
  <si>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</si>
  <si>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</si>
  <si>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</si>
  <si>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</si>
  <si>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</si>
  <si>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</si>
  <si>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</si>
  <si>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</si>
  <si>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</si>
  <si>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</si>
  <si>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</si>
  <si>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</si>
  <si>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</si>
  <si>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</si>
  <si>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</si>
  <si>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</si>
  <si>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</si>
  <si>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</si>
  <si>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</si>
  <si>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</si>
  <si>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</si>
  <si>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</si>
  <si>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</si>
  <si>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</si>
  <si>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</si>
  <si>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</si>
  <si>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</si>
  <si>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</si>
  <si>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</si>
  <si>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</si>
  <si>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</si>
  <si>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</si>
  <si>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</si>
  <si>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</si>
  <si>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</si>
  <si>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</si>
  <si>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</si>
  <si>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</si>
  <si>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</si>
  <si>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</si>
  <si>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</si>
  <si>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</si>
  <si>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</si>
  <si>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</si>
  <si>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</si>
  <si>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</si>
  <si>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</si>
  <si>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</si>
  <si>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</si>
  <si>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</si>
  <si>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</si>
  <si>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</si>
  <si>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</si>
  <si>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</si>
  <si>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</si>
  <si>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</si>
  <si>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</si>
  <si>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</si>
  <si>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</si>
  <si>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</si>
  <si>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</si>
  <si>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</si>
  <si>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</si>
  <si>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</si>
  <si>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</si>
  <si>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</si>
  <si>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</si>
  <si>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</si>
  <si>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</si>
  <si>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</si>
  <si>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</si>
  <si>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</si>
  <si>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</si>
  <si>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</si>
  <si>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</si>
  <si>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</si>
  <si>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</si>
  <si>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</si>
  <si>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</si>
  <si>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</si>
  <si>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</si>
  <si>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</si>
  <si>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</si>
  <si>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</si>
  <si>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</si>
  <si>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</si>
  <si>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</si>
  <si>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</si>
  <si>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</si>
  <si>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</si>
  <si>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</si>
  <si>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</si>
  <si>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</si>
  <si>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</si>
  <si>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</si>
  <si>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</si>
  <si>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</si>
  <si>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</si>
  <si>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</si>
  <si>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</si>
  <si>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</si>
  <si>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</si>
  <si>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</si>
  <si>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</si>
  <si>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</si>
  <si>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</si>
  <si>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</si>
  <si>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</si>
  <si>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</si>
  <si>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</si>
  <si>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</si>
  <si>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</si>
  <si>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</si>
  <si>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</si>
  <si>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</si>
  <si>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</si>
  <si>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</si>
  <si>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</si>
  <si>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</si>
  <si>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</si>
  <si>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</si>
  <si>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</si>
  <si>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</si>
  <si>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</si>
  <si>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</si>
  <si>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</si>
  <si>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</si>
  <si>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</si>
  <si>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</si>
  <si>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</si>
  <si>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</si>
  <si>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</si>
  <si>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</si>
  <si>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</si>
  <si>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</si>
  <si>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</si>
  <si>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</si>
  <si>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</si>
  <si>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</si>
  <si>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</si>
  <si>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</si>
  <si>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</si>
  <si>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</si>
  <si>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</si>
  <si>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</si>
  <si>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</si>
  <si>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</si>
  <si>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</si>
  <si>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</si>
  <si>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</si>
  <si>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</si>
  <si>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</si>
  <si>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</si>
  <si>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</si>
  <si>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</si>
  <si>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</si>
  <si>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</si>
  <si>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</si>
  <si>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</si>
  <si>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</si>
  <si>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</si>
  <si>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</si>
  <si>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</si>
  <si>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</si>
  <si>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</si>
  <si>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</si>
  <si>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</si>
  <si>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</si>
  <si>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</si>
  <si>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</si>
  <si>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</si>
  <si>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</si>
  <si>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</si>
  <si>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</si>
  <si>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</si>
  <si>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</si>
  <si>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</si>
  <si>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</si>
  <si>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</si>
  <si>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</si>
  <si>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</si>
  <si>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</si>
  <si>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</si>
  <si>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</si>
  <si>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</si>
  <si>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</si>
  <si>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</si>
  <si>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</si>
  <si>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</si>
  <si>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</si>
  <si>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</si>
  <si>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</si>
  <si>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</si>
  <si>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</si>
  <si>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</si>
  <si>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</si>
  <si>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</si>
  <si>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</si>
  <si>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</si>
  <si>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</si>
  <si>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</si>
  <si>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</si>
  <si>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</si>
  <si>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</si>
  <si>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</si>
  <si>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</si>
  <si>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</si>
  <si>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</si>
  <si>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</si>
  <si>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</si>
  <si>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</si>
  <si>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</si>
  <si>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</si>
  <si>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</si>
  <si>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</si>
  <si>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</si>
  <si>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</si>
  <si>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</si>
  <si>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</si>
  <si>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</si>
  <si>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</si>
  <si>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</si>
  <si>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</si>
  <si>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</si>
  <si>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</si>
  <si>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</si>
  <si>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</si>
  <si>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</si>
  <si>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</si>
  <si>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</si>
  <si>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</si>
  <si>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</si>
  <si>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</si>
  <si>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</si>
  <si>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</si>
  <si>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</si>
  <si>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</si>
  <si>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</si>
  <si>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</si>
  <si>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</si>
  <si>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</si>
  <si>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</si>
  <si>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</si>
  <si>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</si>
  <si>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</si>
  <si>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</si>
  <si>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</si>
  <si>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</si>
  <si>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</si>
  <si>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</si>
  <si>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</si>
  <si>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</si>
  <si>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</si>
  <si>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</si>
  <si>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</si>
  <si>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</si>
  <si>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</si>
  <si>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</si>
  <si>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</si>
  <si>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</si>
  <si>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</si>
  <si>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</si>
  <si>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</si>
  <si>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</si>
  <si>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</si>
  <si>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</si>
  <si>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</si>
  <si>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</si>
  <si>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</si>
  <si>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</si>
  <si>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</si>
  <si>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</si>
  <si>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</si>
  <si>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</si>
  <si>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</si>
  <si>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</si>
  <si>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</si>
  <si>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</si>
  <si>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</si>
  <si>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</si>
  <si>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</si>
  <si>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</si>
  <si>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</si>
  <si>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</si>
  <si>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</si>
  <si>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</si>
  <si>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</si>
  <si>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</si>
  <si>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</si>
  <si>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</si>
  <si>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</si>
  <si>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</si>
  <si>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</si>
  <si>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</si>
  <si>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</si>
  <si>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</si>
  <si>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</si>
  <si>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</si>
  <si>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</si>
  <si>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</si>
  <si>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</si>
  <si>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</si>
  <si>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</si>
  <si>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</si>
  <si>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</si>
  <si>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</si>
  <si>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</si>
  <si>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</si>
  <si>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</si>
  <si>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</si>
  <si>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</si>
  <si>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</si>
  <si>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</si>
  <si>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</si>
  <si>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</si>
  <si>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</si>
  <si>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</si>
  <si>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</si>
  <si>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</si>
  <si>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</si>
  <si>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</si>
  <si>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</si>
  <si>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</si>
  <si>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</si>
  <si>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</si>
  <si>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</si>
  <si>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</si>
  <si>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</si>
  <si>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</si>
  <si>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</si>
  <si>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</si>
  <si>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</si>
  <si>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</si>
  <si>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</si>
  <si>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</si>
  <si>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</si>
  <si>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</si>
  <si>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</si>
  <si>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</si>
  <si>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</si>
  <si>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</si>
  <si>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</si>
  <si>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</si>
  <si>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</si>
  <si>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</si>
  <si>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</si>
  <si>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</si>
  <si>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</si>
  <si>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</si>
  <si>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</si>
  <si>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</si>
  <si>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</si>
  <si>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</si>
  <si>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</si>
  <si>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</si>
  <si>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</si>
  <si>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</si>
  <si>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</si>
  <si>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</si>
  <si>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</si>
  <si>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</si>
  <si>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</si>
  <si>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</si>
  <si>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</si>
  <si>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</si>
  <si>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</si>
  <si>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</si>
  <si>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</si>
  <si>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</si>
  <si>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</si>
  <si>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</si>
  <si>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</si>
  <si>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</si>
  <si>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</si>
  <si>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</si>
  <si>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</si>
  <si>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</si>
  <si>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</si>
  <si>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</si>
  <si>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</si>
  <si>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</si>
  <si>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</si>
  <si>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</si>
  <si>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</si>
  <si>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</si>
  <si>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</si>
  <si>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</si>
  <si>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</si>
  <si>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</si>
  <si>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</si>
  <si>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</si>
  <si>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</si>
  <si>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</si>
  <si>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</si>
  <si>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</si>
  <si>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</si>
  <si>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</si>
  <si>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</si>
  <si>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</si>
  <si>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</si>
  <si>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</si>
  <si>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</si>
  <si>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</si>
  <si>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</si>
  <si>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</si>
  <si>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</si>
  <si>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</si>
  <si>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</si>
  <si>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</si>
  <si>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</si>
  <si>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</si>
  <si>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</si>
  <si>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</si>
  <si>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</si>
  <si>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</si>
  <si>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</si>
  <si>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</si>
  <si>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</si>
  <si>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</si>
  <si>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</si>
  <si>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</si>
  <si>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</si>
  <si>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</si>
  <si>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</si>
  <si>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</si>
  <si>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</si>
  <si>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</si>
  <si>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</si>
  <si>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</si>
  <si>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</si>
  <si>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</si>
  <si>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</si>
  <si>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</si>
  <si>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</si>
  <si>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</si>
  <si>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</si>
  <si>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</si>
  <si>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</si>
  <si>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</si>
  <si>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</si>
  <si>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</si>
  <si>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</si>
  <si>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</si>
  <si>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</si>
  <si>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</si>
  <si>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</si>
  <si>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</si>
  <si>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</si>
  <si>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</si>
  <si>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</si>
  <si>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</si>
  <si>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</si>
  <si>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</si>
  <si>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</si>
  <si>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</si>
  <si>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</si>
  <si>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 xml:space="preserve">Goal </t>
  </si>
  <si>
    <t>Number Succesful</t>
  </si>
  <si>
    <t>Number Failed</t>
  </si>
  <si>
    <t>Total Projects</t>
  </si>
  <si>
    <t>Percentage Succesful</t>
  </si>
  <si>
    <t>Percentage Failed</t>
  </si>
  <si>
    <t>Percentage Canceled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</si>
  <si>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</si>
  <si>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</si>
  <si>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</si>
  <si>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</si>
  <si>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</si>
  <si>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</si>
  <si>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</si>
  <si>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</si>
  <si>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</si>
  <si>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</si>
  <si>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15000 to 19999</t>
  </si>
  <si>
    <t>Number Canceled</t>
  </si>
  <si>
    <t xml:space="preserve">Percentage Succesful </t>
  </si>
  <si>
    <t xml:space="preserve">Percentage Failed </t>
  </si>
  <si>
    <t xml:space="preserve">Percentage Canceled </t>
  </si>
  <si>
    <t>0 to 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</si>
</sst>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2" formatCode="0.0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1F-4E6F-8250-EBBB539E7FEA}"/>
            </c:ext>
          </c:extLst>
        </c:ser>
        <c:ser>
          <c:idx val="1"/>
          <c:order val="1"/>
          <c:tx>
            <c:strRef>
              <c:f>'Theater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1F-4E6F-8250-EBBB539E7FEA}"/>
            </c:ext>
          </c:extLst>
        </c:ser>
        <c:ser>
          <c:idx val="2"/>
          <c:order val="2"/>
          <c:tx>
            <c:strRef>
              <c:f>'Theater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1F-4E6F-8250-EBBB539E7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1937199"/>
        <c:axId val="1711954255"/>
      </c:lineChart>
      <c:catAx>
        <c:axId val="171193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954255"/>
        <c:crosses val="autoZero"/>
        <c:auto val="1"/>
        <c:lblAlgn val="ctr"/>
        <c:lblOffset val="100"/>
        <c:noMultiLvlLbl val="0"/>
      </c:catAx>
      <c:valAx>
        <c:axId val="171195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93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Goals'!$C$15</c:f>
              <c:strCache>
                <c:ptCount val="1"/>
                <c:pt idx="0">
                  <c:v>Percentage Succesful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Goals'!$B$16:$B$28</c:f>
              <c:strCache>
                <c:ptCount val="12"/>
                <c:pt idx="0">
                  <c:v>0 to 10000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Goals'!$C$16:$C$28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E56-4100-978B-437653EE73DE}"/>
            </c:ext>
          </c:extLst>
        </c:ser>
        <c:ser>
          <c:idx val="1"/>
          <c:order val="1"/>
          <c:tx>
            <c:strRef>
              <c:f>'Outcomes Based on Goals'!$D$15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Goals'!$B$16:$B$28</c:f>
              <c:strCache>
                <c:ptCount val="12"/>
                <c:pt idx="0">
                  <c:v>0 to 10000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Goals'!$D$16:$D$28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E56-4100-978B-437653EE73DE}"/>
            </c:ext>
          </c:extLst>
        </c:ser>
        <c:ser>
          <c:idx val="2"/>
          <c:order val="2"/>
          <c:tx>
            <c:strRef>
              <c:f>'Outcomes Based on Goals'!$E$15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Goals'!$B$16:$B$28</c:f>
              <c:strCache>
                <c:ptCount val="12"/>
                <c:pt idx="0">
                  <c:v>0 to 10000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Goals'!$E$16:$E$28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E56-4100-978B-437653EE7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4627871"/>
        <c:axId val="1764626207"/>
      </c:lineChart>
      <c:catAx>
        <c:axId val="1764627871"/>
        <c:scaling>
          <c:orientation val="minMax"/>
        </c:scaling>
        <c:delete val="0"/>
        <c:axPos val="b"/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626207"/>
        <c:crosses val="autoZero"/>
        <c:auto val="1"/>
        <c:lblAlgn val="ctr"/>
        <c:lblOffset val="100"/>
        <c:noMultiLvlLbl val="0"/>
      </c:catAx>
      <c:valAx>
        <c:axId val="1764626207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62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69-4B15-A102-9982DD27F4D4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69-4B15-A102-9982DD27F4D4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69-4B15-A102-9982DD27F4D4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69-4B15-A102-9982DD27F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3795759"/>
        <c:axId val="833795343"/>
      </c:barChart>
      <c:catAx>
        <c:axId val="83379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95343"/>
        <c:crosses val="autoZero"/>
        <c:auto val="1"/>
        <c:lblAlgn val="ctr"/>
        <c:lblOffset val="100"/>
        <c:noMultiLvlLbl val="0"/>
      </c:catAx>
      <c:valAx>
        <c:axId val="83379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9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F4-40D7-B1AA-3B2CC9E0B69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F4-40D7-B1AA-3B2CC9E0B69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F4-40D7-B1AA-3B2CC9E0B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9601743"/>
        <c:axId val="1079757167"/>
      </c:barChart>
      <c:catAx>
        <c:axId val="100960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757167"/>
        <c:crosses val="autoZero"/>
        <c:auto val="1"/>
        <c:lblAlgn val="ctr"/>
        <c:lblOffset val="100"/>
        <c:noMultiLvlLbl val="0"/>
      </c:catAx>
      <c:valAx>
        <c:axId val="107975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60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0-4620-A388-8A30950BB87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20-4620-A388-8A30950BB87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20-4620-A388-8A30950BB87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20-4620-A388-8A30950BB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8755391"/>
        <c:axId val="827382415"/>
      </c:lineChart>
      <c:catAx>
        <c:axId val="82875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382415"/>
        <c:crosses val="autoZero"/>
        <c:auto val="1"/>
        <c:lblAlgn val="ctr"/>
        <c:lblOffset val="100"/>
        <c:noMultiLvlLbl val="0"/>
      </c:catAx>
      <c:valAx>
        <c:axId val="82738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75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2</xdr:row>
      <xdr:rowOff>157162</xdr:rowOff>
    </xdr:from>
    <xdr:to>
      <xdr:col>21</xdr:col>
      <xdr:colOff>142875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7B9B8C-432C-4F63-9676-C7B6F9C5D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13</xdr:row>
      <xdr:rowOff>71436</xdr:rowOff>
    </xdr:from>
    <xdr:to>
      <xdr:col>11</xdr:col>
      <xdr:colOff>9526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915C70-F0C4-46F8-8222-39E7D0B72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1</xdr:row>
      <xdr:rowOff>23811</xdr:rowOff>
    </xdr:from>
    <xdr:to>
      <xdr:col>20</xdr:col>
      <xdr:colOff>304800</xdr:colOff>
      <xdr:row>26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C635F1-0424-4261-A3E4-8D6692075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4C22CF-1CF8-42D5-9C72-0B4F58BCF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2</xdr:row>
      <xdr:rowOff>161925</xdr:rowOff>
    </xdr:from>
    <xdr:to>
      <xdr:col>14</xdr:col>
      <xdr:colOff>266700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6AD3C3-D4C3-4B68-8282-0C7B8D0B0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rett Gonzales" refreshedDate="44608.451122800929" createdVersion="7" refreshedVersion="7" minRefreshableVersion="3" recordCount="12" xr:uid="{C7BB6917-3F27-402A-83B6-DBA02AE132CC}">
  <cacheSource type="worksheet">
    <worksheetSource name="Table3"/>
  </cacheSource>
  <cacheFields count="8">
    <cacheField name="Goal " numFmtId="0">
      <sharedItems containsMixedTypes="1" containsNumber="1" containsInteger="1" minValue="1000" maxValue="1000" count="13">
        <s v="0 to 10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  <n v="1000" u="1"/>
      </sharedItems>
    </cacheField>
    <cacheField name="Number Succe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rett Gonzales" refreshedDate="44608.563106828704" createdVersion="7" refreshedVersion="7" minRefreshableVersion="3" recordCount="4114" xr:uid="{72C4E342-A732-4B57-88D9-0CFE31CD4A1F}">
  <cacheSource type="worksheet">
    <worksheetSource name="Table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DF6A54-F26A-4B78-9357-45CC9AB4D40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DB413-D077-4520-8673-8701D45CE16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B15:E28" firstHeaderRow="0" firstDataRow="1" firstDataCol="1"/>
  <pivotFields count="8">
    <pivotField axis="axisRow" showAll="0">
      <items count="14">
        <item m="1"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ful " fld="5" baseField="0" baseItem="0"/>
    <dataField name="Percentage Failed " fld="6" baseField="0" baseItem="0"/>
    <dataField name="Percentage Canceled " fld="7" baseField="0" baseItem="0"/>
  </dataFields>
  <chartFormats count="3">
    <chartFormat chart="0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DA820F-34D1-418E-AD7A-5B81FE9A4DF4}" name="Table1" displayName="Table1" ref="A1:U4115" totalsRowShown="0" headerRowDxfId="14">
  <autoFilter ref="A1:U4115" xr:uid="{ADDA820F-34D1-418E-AD7A-5B81FE9A4DF4}"/>
  <sortState xmlns:xlrd2="http://schemas.microsoft.com/office/spreadsheetml/2017/richdata2" ref="A2:O4115">
    <sortCondition ref="A1:A4115"/>
  </sortState>
  <tableColumns count="21">
    <tableColumn id="1" xr3:uid="{0D104AF0-4159-47CF-957E-71D09DCBBF9E}" name="id"/>
    <tableColumn id="2" xr3:uid="{9B00E376-D8B5-464C-BC52-7546E01F315C}" name="name" dataDxfId="13"/>
    <tableColumn id="3" xr3:uid="{C1E46DD5-56CC-4418-AD57-792D02389A48}" name="blurb" dataDxfId="12"/>
    <tableColumn id="4" xr3:uid="{82BCDCE0-51D6-4E94-87E7-2EB490C8C09F}" name="goal" dataDxfId="11"/>
    <tableColumn id="5" xr3:uid="{9A53DD9E-AEDD-4508-B2A2-B8FBC231AEB4}" name="pledged" dataDxfId="10"/>
    <tableColumn id="6" xr3:uid="{1FFDF2ED-94B0-4158-B481-6175D9213965}" name="outcomes"/>
    <tableColumn id="7" xr3:uid="{B009B8B8-13C2-40AC-A11A-D11A3CA62B5D}" name="country"/>
    <tableColumn id="8" xr3:uid="{524DFB86-6A3A-404B-95F2-62B707CA5BB2}" name="currency"/>
    <tableColumn id="9" xr3:uid="{89825301-EA4E-4F90-B613-C4633BD84BAC}" name="deadline"/>
    <tableColumn id="10" xr3:uid="{4325FD21-E698-4B0B-8F16-70A561121416}" name="launched_at"/>
    <tableColumn id="11" xr3:uid="{E63ECE24-142E-4A74-945E-FC51BFF1F87D}" name="staff_pick"/>
    <tableColumn id="12" xr3:uid="{1D8CA048-55A6-4453-84DD-5C1A97E5D866}" name="backers_count"/>
    <tableColumn id="13" xr3:uid="{9ECDF449-C588-43F5-8741-BA0875D3E178}" name="spotlight"/>
    <tableColumn id="14" xr3:uid="{001FBB0A-74CE-4147-8250-B449F178A081}" name="Category and Subcategory"/>
    <tableColumn id="15" xr3:uid="{F28F64BA-C738-42A6-90AD-948D26CB4353}" name="Percentage Funded" dataDxfId="9">
      <calculatedColumnFormula>ROUND(E2/D2*100,0)</calculatedColumnFormula>
    </tableColumn>
    <tableColumn id="16" xr3:uid="{63082C16-E8DA-4F0B-86C5-E3F67F8CA303}" name="Average Donation" dataDxfId="8">
      <calculatedColumnFormula>IFERROR(ROUND(E2/L2,2), 0)</calculatedColumnFormula>
    </tableColumn>
    <tableColumn id="17" xr3:uid="{40779605-7A5B-4C63-8835-6AF44617F2B6}" name="Parent category"/>
    <tableColumn id="18" xr3:uid="{6DF19302-C993-462F-BD1A-055F3057B32E}" name="Subcategory"/>
    <tableColumn id="19" xr3:uid="{0F2A090A-EFEB-4CA0-A005-6C4B8B2BCC4D}" name="Date Created Conversion" dataDxfId="7">
      <calculatedColumnFormula>(((J2/60)/60)/24)+DATE(1970,1,1)</calculatedColumnFormula>
    </tableColumn>
    <tableColumn id="20" xr3:uid="{861CCB8E-D386-4339-A14F-3D470E1C15C4}" name="Date Ended Conversion" dataDxfId="6">
      <calculatedColumnFormula>(((I2/60)/60)/24)+DATE(1970,1,1)</calculatedColumnFormula>
    </tableColumn>
    <tableColumn id="21" xr3:uid="{9C78E18C-E201-4851-9C1B-7D4DD5E9FBD2}" name="Years" dataDxfId="5">
      <calculatedColumnFormula>YEAR(Table1[[#This Row],[Date Created Conversion]])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944723-9488-4B12-80A0-229718C365EF}" name="Table3" displayName="Table3" ref="A1:H13" totalsRowShown="0">
  <autoFilter ref="A1:H13" xr:uid="{ED944723-9488-4B12-80A0-229718C365EF}"/>
  <tableColumns count="8">
    <tableColumn id="1" xr3:uid="{79EE1F6D-AE96-4FE4-BB04-510A79C57DF3}" name="Goal "/>
    <tableColumn id="2" xr3:uid="{F2872163-E235-492C-91E7-780128FC8E38}" name="Number Succesful"/>
    <tableColumn id="3" xr3:uid="{F04E1AFD-94F0-4278-93C3-6AB02616B82F}" name="Number Failed"/>
    <tableColumn id="4" xr3:uid="{395429C7-A8EC-4C16-BC63-4D40A62AA246}" name="Number Canceled"/>
    <tableColumn id="5" xr3:uid="{58E825A8-5C03-471B-9189-3EB4CFC71C45}" name="Total Projects">
      <calculatedColumnFormula>SUM(B2:D2)</calculatedColumnFormula>
    </tableColumn>
    <tableColumn id="6" xr3:uid="{B1EDDD4A-9386-420F-94F1-4389CCEF71A6}" name="Percentage Succesful" dataDxfId="4">
      <calculatedColumnFormula>Table3[[#This Row],[Number Succesful]]/Table3[[#This Row],[Total Projects]]</calculatedColumnFormula>
    </tableColumn>
    <tableColumn id="7" xr3:uid="{8CC61C2D-9820-4E89-81AC-5882D0876458}" name="Percentage Failed" dataDxfId="3">
      <calculatedColumnFormula>Table3[[#This Row],[Number Failed]]/Table3[[#This Row],[Total Projects]]</calculatedColumnFormula>
    </tableColumn>
    <tableColumn id="8" xr3:uid="{CA07AC14-3BE5-40A1-835C-6DEC33F9101D}" name="Percentage Canceled" dataDxfId="2">
      <calculatedColumnFormula>Table3[[#This Row],[Number Canceled]]/Table3[[#This Row],[Total Projects]]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763FBF-155A-4D1D-97F3-6D410F6BA69A}" name="Table2" displayName="Table2" ref="A1:C6" totalsRowShown="0">
  <autoFilter ref="A1:C6" xr:uid="{A7763FBF-155A-4D1D-97F3-6D410F6BA69A}"/>
  <tableColumns count="3">
    <tableColumn id="1" xr3:uid="{87DFDCAA-2946-46B0-AD55-248533732733}" name="Name"/>
    <tableColumn id="2" xr3:uid="{ED4DBC7D-374A-4896-AE3D-9DC55C8E5BFC}" name="Blurb" dataDxfId="1">
      <calculatedColumnFormula>_xlfn.XLOOKUP(Table2[[#This Row],[Name]],Kickstarter!B:B, Kickstarter!C:C, "",0)</calculatedColumnFormula>
    </tableColumn>
    <tableColumn id="3" xr3:uid="{6537D814-1C2A-4C77-A1EB-91A93A21BA7A}" name="Goal" dataDxfId="0">
      <calculatedColumnFormula>_xlfn.XLOOKUP(Table2[[#This Row],[Name]],Kickstarter!B:B, Kickstarter!D:D, "",0)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 activeCell="B2" sqref="B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style="10" bestFit="1" customWidth="1"/>
    <col min="16" max="16" width="22.140625" style="8" bestFit="1" customWidth="1"/>
    <col min="17" max="17" width="31" bestFit="1" customWidth="1"/>
    <col min="18" max="18" width="17.140625" bestFit="1" customWidth="1"/>
    <col min="19" max="19" width="28.42578125" style="15" bestFit="1" customWidth="1"/>
    <col min="20" max="20" width="11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7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 0)</f>
        <v>63.92</v>
      </c>
      <c r="Q2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>YEAR(Table1[[#This Row],[Date Created Conversion]])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>YEAR(Table1[[#This Row],[Date Created Conversion]])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>YEAR(Table1[[#This Row],[Date Created Conversion]])</f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>YEAR(Table1[[#This Row],[Date Created Conversion]])</f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>YEAR(Table1[[#This Row],[Date Created Conversion]])</f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>YEAR(Table1[[#This Row],[Date Created Conversion]])</f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>YEAR(Table1[[#This Row],[Date Created Conversion]])</f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>YEAR(Table1[[#This Row],[Date Created Conversion]])</f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>YEAR(Table1[[#This Row],[Date Created Conversion]])</f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>YEAR(Table1[[#This Row],[Date Created Conversion]])</f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>YEAR(Table1[[#This Row],[Date Created Conversion]])</f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>YEAR(Table1[[#This Row],[Date Created Conversion]])</f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>YEAR(Table1[[#This Row],[Date Created Conversion]])</f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>YEAR(Table1[[#This Row],[Date Created Conversion]])</f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>YEAR(Table1[[#This Row],[Date Created Conversion]])</f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>YEAR(Table1[[#This Row],[Date Created Conversion]])</f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>YEAR(Table1[[#This Row],[Date Created Conversion]])</f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>YEAR(Table1[[#This Row],[Date Created Conversion]])</f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>YEAR(Table1[[#This Row],[Date Created Conversion]])</f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>YEAR(Table1[[#This Row],[Date Created Conversion]])</f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>YEAR(Table1[[#This Row],[Date Created Conversion]])</f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>YEAR(Table1[[#This Row],[Date Created Conversion]])</f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>YEAR(Table1[[#This Row],[Date Created Conversion]])</f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>YEAR(Table1[[#This Row],[Date Created Conversion]])</f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>YEAR(Table1[[#This Row],[Date Created Conversion]])</f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>YEAR(Table1[[#This Row],[Date Created Conversion]])</f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>YEAR(Table1[[#This Row],[Date Created Conversion]])</f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>YEAR(Table1[[#This Row],[Date Created Conversion]])</f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>YEAR(Table1[[#This Row],[Date Created Conversion]])</f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>YEAR(Table1[[#This Row],[Date Created Conversion]])</f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>YEAR(Table1[[#This Row],[Date Created Conversion]])</f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>YEAR(Table1[[#This Row],[Date Created Conversion]])</f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>YEAR(Table1[[#This Row],[Date Created Conversion]])</f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>YEAR(Table1[[#This Row],[Date Created Conversion]])</f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>YEAR(Table1[[#This Row],[Date Created Conversion]])</f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>YEAR(Table1[[#This Row],[Date Created Conversion]])</f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>YEAR(Table1[[#This Row],[Date Created Conversion]])</f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>YEAR(Table1[[#This Row],[Date Created Conversion]])</f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>YEAR(Table1[[#This Row],[Date Created Conversion]])</f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>YEAR(Table1[[#This Row],[Date Created Conversion]])</f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>YEAR(Table1[[#This Row],[Date Created Conversion]])</f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>YEAR(Table1[[#This Row],[Date Created Conversion]])</f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>YEAR(Table1[[#This Row],[Date Created Conversion]])</f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>YEAR(Table1[[#This Row],[Date Created Conversion]])</f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>YEAR(Table1[[#This Row],[Date Created Conversion]])</f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>YEAR(Table1[[#This Row],[Date Created Conversion]])</f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>YEAR(Table1[[#This Row],[Date Created Conversion]])</f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>YEAR(Table1[[#This Row],[Date Created Conversion]])</f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>YEAR(Table1[[#This Row],[Date Created Conversion]])</f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>YEAR(Table1[[#This Row],[Date Created Conversion]])</f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>YEAR(Table1[[#This Row],[Date Created Conversion]])</f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>YEAR(Table1[[#This Row],[Date Created Conversion]])</f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>YEAR(Table1[[#This Row],[Date Created Conversion]])</f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>YEAR(Table1[[#This Row],[Date Created Conversion]])</f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>YEAR(Table1[[#This Row],[Date Created Conversion]])</f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>YEAR(Table1[[#This Row],[Date Created Conversion]])</f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>YEAR(Table1[[#This Row],[Date Created Conversion]])</f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>YEAR(Table1[[#This Row],[Date Created Conversion]])</f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>YEAR(Table1[[#This Row],[Date Created Conversion]])</f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>YEAR(Table1[[#This Row],[Date Created Conversion]])</f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>YEAR(Table1[[#This Row],[Date Created Conversion]])</f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>YEAR(Table1[[#This Row],[Date Created Conversion]])</f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>YEAR(Table1[[#This Row],[Date Created Conversion]])</f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>YEAR(Table1[[#This Row],[Date Created Conversion]])</f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ref="P66:P129" si="5">IFERROR(ROUND(E66/L66,2), 0)</f>
        <v>86.67</v>
      </c>
      <c r="Q66" t="s">
        <v>8308</v>
      </c>
      <c r="R66" t="s">
        <v>8310</v>
      </c>
      <c r="S66" s="15">
        <f t="shared" ref="S66:S129" si="6">(((J66/60)/60)/24)+DATE(1970,1,1)</f>
        <v>41433.01829861111</v>
      </c>
      <c r="T66" s="15">
        <f t="shared" ref="T66:T129" si="7">(((I66/60)/60)/24)+DATE(1970,1,1)</f>
        <v>41463.01829861111</v>
      </c>
      <c r="U66">
        <f>YEAR(Table1[[#This Row],[Date Created Conversion]])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si="5"/>
        <v>132.05000000000001</v>
      </c>
      <c r="Q67" t="s">
        <v>8308</v>
      </c>
      <c r="R67" t="s">
        <v>8310</v>
      </c>
      <c r="S67" s="15">
        <f t="shared" si="6"/>
        <v>41835.821226851855</v>
      </c>
      <c r="T67" s="15">
        <f t="shared" si="7"/>
        <v>41862.249305555553</v>
      </c>
      <c r="U67">
        <f>YEAR(Table1[[#This Row],[Date Created Conversion]])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  <c r="U68">
        <f>YEAR(Table1[[#This Row],[Date Created Conversion]])</f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  <c r="U69">
        <f>YEAR(Table1[[#This Row],[Date Created Conversion]])</f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  <c r="U70">
        <f>YEAR(Table1[[#This Row],[Date Created Conversion]])</f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  <c r="U71">
        <f>YEAR(Table1[[#This Row],[Date Created Conversion]])</f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  <c r="U72">
        <f>YEAR(Table1[[#This Row],[Date Created Conversion]])</f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  <c r="U73">
        <f>YEAR(Table1[[#This Row],[Date Created Conversion]])</f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  <c r="U74">
        <f>YEAR(Table1[[#This Row],[Date Created Conversion]])</f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  <c r="U75">
        <f>YEAR(Table1[[#This Row],[Date Created Conversion]])</f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  <c r="U76">
        <f>YEAR(Table1[[#This Row],[Date Created Conversion]])</f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  <c r="U77">
        <f>YEAR(Table1[[#This Row],[Date Created Conversion]])</f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  <c r="U78">
        <f>YEAR(Table1[[#This Row],[Date Created Conversion]])</f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  <c r="U79">
        <f>YEAR(Table1[[#This Row],[Date Created Conversion]])</f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  <c r="U80">
        <f>YEAR(Table1[[#This Row],[Date Created Conversion]])</f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  <c r="U81">
        <f>YEAR(Table1[[#This Row],[Date Created Conversion]])</f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  <c r="U82">
        <f>YEAR(Table1[[#This Row],[Date Created Conversion]])</f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  <c r="U83">
        <f>YEAR(Table1[[#This Row],[Date Created Conversion]])</f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  <c r="U84">
        <f>YEAR(Table1[[#This Row],[Date Created Conversion]])</f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  <c r="U85">
        <f>YEAR(Table1[[#This Row],[Date Created Conversion]])</f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  <c r="U86">
        <f>YEAR(Table1[[#This Row],[Date Created Conversion]])</f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  <c r="U87">
        <f>YEAR(Table1[[#This Row],[Date Created Conversion]])</f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  <c r="U88">
        <f>YEAR(Table1[[#This Row],[Date Created Conversion]])</f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  <c r="U89">
        <f>YEAR(Table1[[#This Row],[Date Created Conversion]])</f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  <c r="U90">
        <f>YEAR(Table1[[#This Row],[Date Created Conversion]])</f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  <c r="U91">
        <f>YEAR(Table1[[#This Row],[Date Created Conversion]])</f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  <c r="U92">
        <f>YEAR(Table1[[#This Row],[Date Created Conversion]])</f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  <c r="U93">
        <f>YEAR(Table1[[#This Row],[Date Created Conversion]])</f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  <c r="U94">
        <f>YEAR(Table1[[#This Row],[Date Created Conversion]])</f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  <c r="U95">
        <f>YEAR(Table1[[#This Row],[Date Created Conversion]])</f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  <c r="U96">
        <f>YEAR(Table1[[#This Row],[Date Created Conversion]])</f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  <c r="U97">
        <f>YEAR(Table1[[#This Row],[Date Created Conversion]])</f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  <c r="U98">
        <f>YEAR(Table1[[#This Row],[Date Created Conversion]])</f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  <c r="U99">
        <f>YEAR(Table1[[#This Row],[Date Created Conversion]])</f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  <c r="U100">
        <f>YEAR(Table1[[#This Row],[Date Created Conversion]])</f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  <c r="U101">
        <f>YEAR(Table1[[#This Row],[Date Created Conversion]])</f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  <c r="U102">
        <f>YEAR(Table1[[#This Row],[Date Created Conversion]])</f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  <c r="U103">
        <f>YEAR(Table1[[#This Row],[Date Created Conversion]])</f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  <c r="U104">
        <f>YEAR(Table1[[#This Row],[Date Created Conversion]])</f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  <c r="U105">
        <f>YEAR(Table1[[#This Row],[Date Created Conversion]])</f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  <c r="U106">
        <f>YEAR(Table1[[#This Row],[Date Created Conversion]])</f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  <c r="U107">
        <f>YEAR(Table1[[#This Row],[Date Created Conversion]])</f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  <c r="U108">
        <f>YEAR(Table1[[#This Row],[Date Created Conversion]])</f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  <c r="U109">
        <f>YEAR(Table1[[#This Row],[Date Created Conversion]])</f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  <c r="U110">
        <f>YEAR(Table1[[#This Row],[Date Created Conversion]])</f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  <c r="U111">
        <f>YEAR(Table1[[#This Row],[Date Created Conversion]])</f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  <c r="U112">
        <f>YEAR(Table1[[#This Row],[Date Created Conversion]])</f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  <c r="U113">
        <f>YEAR(Table1[[#This Row],[Date Created Conversion]])</f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  <c r="U114">
        <f>YEAR(Table1[[#This Row],[Date Created Conversion]])</f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  <c r="U115">
        <f>YEAR(Table1[[#This Row],[Date Created Conversion]])</f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  <c r="U116">
        <f>YEAR(Table1[[#This Row],[Date Created Conversion]])</f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  <c r="U117">
        <f>YEAR(Table1[[#This Row],[Date Created Conversion]])</f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  <c r="U118">
        <f>YEAR(Table1[[#This Row],[Date Created Conversion]])</f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  <c r="U119">
        <f>YEAR(Table1[[#This Row],[Date Created Conversion]])</f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  <c r="U120">
        <f>YEAR(Table1[[#This Row],[Date Created Conversion]])</f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  <c r="U121">
        <f>YEAR(Table1[[#This Row],[Date Created Conversion]])</f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  <c r="U122">
        <f>YEAR(Table1[[#This Row],[Date Created Conversion]])</f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  <c r="U123">
        <f>YEAR(Table1[[#This Row],[Date Created Conversion]])</f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  <c r="U124">
        <f>YEAR(Table1[[#This Row],[Date Created Conversion]])</f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  <c r="U125">
        <f>YEAR(Table1[[#This Row],[Date Created Conversion]])</f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  <c r="U126">
        <f>YEAR(Table1[[#This Row],[Date Created Conversion]])</f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  <c r="U127">
        <f>YEAR(Table1[[#This Row],[Date Created Conversion]])</f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  <c r="U128">
        <f>YEAR(Table1[[#This Row],[Date Created Conversion]])</f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  <c r="U129">
        <f>YEAR(Table1[[#This Row],[Date Created Conversion]])</f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ref="P130:P193" si="9">IFERROR(ROUND(E130/L130,2), 0)</f>
        <v>311.17</v>
      </c>
      <c r="Q130" t="s">
        <v>8308</v>
      </c>
      <c r="R130" t="s">
        <v>8311</v>
      </c>
      <c r="S130" s="15">
        <f t="shared" ref="S130:S193" si="10">(((J130/60)/60)/24)+DATE(1970,1,1)</f>
        <v>42628.22792824074</v>
      </c>
      <c r="T130" s="15">
        <f t="shared" ref="T130:T193" si="11">(((I130/60)/60)/24)+DATE(1970,1,1)</f>
        <v>42663.22792824074</v>
      </c>
      <c r="U130">
        <f>YEAR(Table1[[#This Row],[Date Created Conversion]])</f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si="9"/>
        <v>0</v>
      </c>
      <c r="Q131" t="s">
        <v>8308</v>
      </c>
      <c r="R131" t="s">
        <v>8311</v>
      </c>
      <c r="S131" s="15">
        <f t="shared" si="10"/>
        <v>41882.937303240738</v>
      </c>
      <c r="T131" s="15">
        <f t="shared" si="11"/>
        <v>41942.937303240738</v>
      </c>
      <c r="U131">
        <f>YEAR(Table1[[#This Row],[Date Created Conversion]])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  <c r="U132">
        <f>YEAR(Table1[[#This Row],[Date Created Conversion]])</f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  <c r="U133">
        <f>YEAR(Table1[[#This Row],[Date Created Conversion]])</f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  <c r="U134">
        <f>YEAR(Table1[[#This Row],[Date Created Conversion]])</f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  <c r="U135">
        <f>YEAR(Table1[[#This Row],[Date Created Conversion]])</f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  <c r="U136">
        <f>YEAR(Table1[[#This Row],[Date Created Conversion]])</f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  <c r="U137">
        <f>YEAR(Table1[[#This Row],[Date Created Conversion]])</f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  <c r="U138">
        <f>YEAR(Table1[[#This Row],[Date Created Conversion]])</f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  <c r="U139">
        <f>YEAR(Table1[[#This Row],[Date Created Conversion]])</f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  <c r="U140">
        <f>YEAR(Table1[[#This Row],[Date Created Conversion]])</f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  <c r="U141">
        <f>YEAR(Table1[[#This Row],[Date Created Conversion]])</f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  <c r="U142">
        <f>YEAR(Table1[[#This Row],[Date Created Conversion]])</f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  <c r="U143">
        <f>YEAR(Table1[[#This Row],[Date Created Conversion]])</f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  <c r="U144">
        <f>YEAR(Table1[[#This Row],[Date Created Conversion]])</f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  <c r="U145">
        <f>YEAR(Table1[[#This Row],[Date Created Conversion]])</f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  <c r="U146">
        <f>YEAR(Table1[[#This Row],[Date Created Conversion]])</f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  <c r="U147">
        <f>YEAR(Table1[[#This Row],[Date Created Conversion]])</f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  <c r="U148">
        <f>YEAR(Table1[[#This Row],[Date Created Conversion]])</f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  <c r="U149">
        <f>YEAR(Table1[[#This Row],[Date Created Conversion]])</f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  <c r="U150">
        <f>YEAR(Table1[[#This Row],[Date Created Conversion]])</f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  <c r="U151">
        <f>YEAR(Table1[[#This Row],[Date Created Conversion]])</f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  <c r="U152">
        <f>YEAR(Table1[[#This Row],[Date Created Conversion]])</f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  <c r="U153">
        <f>YEAR(Table1[[#This Row],[Date Created Conversion]])</f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  <c r="U154">
        <f>YEAR(Table1[[#This Row],[Date Created Conversion]])</f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  <c r="U155">
        <f>YEAR(Table1[[#This Row],[Date Created Conversion]])</f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  <c r="U156">
        <f>YEAR(Table1[[#This Row],[Date Created Conversion]])</f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  <c r="U157">
        <f>YEAR(Table1[[#This Row],[Date Created Conversion]])</f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  <c r="U158">
        <f>YEAR(Table1[[#This Row],[Date Created Conversion]])</f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  <c r="U159">
        <f>YEAR(Table1[[#This Row],[Date Created Conversion]])</f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  <c r="U160">
        <f>YEAR(Table1[[#This Row],[Date Created Conversion]])</f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  <c r="U161">
        <f>YEAR(Table1[[#This Row],[Date Created Conversion]])</f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  <c r="U162">
        <f>YEAR(Table1[[#This Row],[Date Created Conversion]])</f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  <c r="U163">
        <f>YEAR(Table1[[#This Row],[Date Created Conversion]])</f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  <c r="U164">
        <f>YEAR(Table1[[#This Row],[Date Created Conversion]])</f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  <c r="U165">
        <f>YEAR(Table1[[#This Row],[Date Created Conversion]])</f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  <c r="U166">
        <f>YEAR(Table1[[#This Row],[Date Created Conversion]])</f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  <c r="U167">
        <f>YEAR(Table1[[#This Row],[Date Created Conversion]])</f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  <c r="U168">
        <f>YEAR(Table1[[#This Row],[Date Created Conversion]])</f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  <c r="U169">
        <f>YEAR(Table1[[#This Row],[Date Created Conversion]])</f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  <c r="U170">
        <f>YEAR(Table1[[#This Row],[Date Created Conversion]])</f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  <c r="U171">
        <f>YEAR(Table1[[#This Row],[Date Created Conversion]])</f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  <c r="U172">
        <f>YEAR(Table1[[#This Row],[Date Created Conversion]])</f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  <c r="U173">
        <f>YEAR(Table1[[#This Row],[Date Created Conversion]])</f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  <c r="U174">
        <f>YEAR(Table1[[#This Row],[Date Created Conversion]])</f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  <c r="U175">
        <f>YEAR(Table1[[#This Row],[Date Created Conversion]])</f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  <c r="U176">
        <f>YEAR(Table1[[#This Row],[Date Created Conversion]])</f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  <c r="U177">
        <f>YEAR(Table1[[#This Row],[Date Created Conversion]])</f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  <c r="U178">
        <f>YEAR(Table1[[#This Row],[Date Created Conversion]])</f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  <c r="U179">
        <f>YEAR(Table1[[#This Row],[Date Created Conversion]])</f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  <c r="U180">
        <f>YEAR(Table1[[#This Row],[Date Created Conversion]])</f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  <c r="U181">
        <f>YEAR(Table1[[#This Row],[Date Created Conversion]])</f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  <c r="U182">
        <f>YEAR(Table1[[#This Row],[Date Created Conversion]])</f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  <c r="U183">
        <f>YEAR(Table1[[#This Row],[Date Created Conversion]])</f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  <c r="U184">
        <f>YEAR(Table1[[#This Row],[Date Created Conversion]])</f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  <c r="U185">
        <f>YEAR(Table1[[#This Row],[Date Created Conversion]])</f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  <c r="U186">
        <f>YEAR(Table1[[#This Row],[Date Created Conversion]])</f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  <c r="U187">
        <f>YEAR(Table1[[#This Row],[Date Created Conversion]])</f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  <c r="U188">
        <f>YEAR(Table1[[#This Row],[Date Created Conversion]])</f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  <c r="U189">
        <f>YEAR(Table1[[#This Row],[Date Created Conversion]])</f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  <c r="U190">
        <f>YEAR(Table1[[#This Row],[Date Created Conversion]])</f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  <c r="U191">
        <f>YEAR(Table1[[#This Row],[Date Created Conversion]])</f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  <c r="U192">
        <f>YEAR(Table1[[#This Row],[Date Created Conversion]])</f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  <c r="U193">
        <f>YEAR(Table1[[#This Row],[Date Created Conversion]])</f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ref="P194:P257" si="13">IFERROR(ROUND(E194/L194,2), 0)</f>
        <v>5.67</v>
      </c>
      <c r="Q194" t="s">
        <v>8308</v>
      </c>
      <c r="R194" t="s">
        <v>8312</v>
      </c>
      <c r="S194" s="15">
        <f t="shared" ref="S194:S257" si="14">(((J194/60)/60)/24)+DATE(1970,1,1)</f>
        <v>41899.792037037041</v>
      </c>
      <c r="T194" s="15">
        <f t="shared" ref="T194:T257" si="15">(((I194/60)/60)/24)+DATE(1970,1,1)</f>
        <v>41929.792037037041</v>
      </c>
      <c r="U194">
        <f>YEAR(Table1[[#This Row],[Date Created Conversion]])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si="13"/>
        <v>0</v>
      </c>
      <c r="Q195" t="s">
        <v>8308</v>
      </c>
      <c r="R195" t="s">
        <v>8312</v>
      </c>
      <c r="S195" s="15">
        <f t="shared" si="14"/>
        <v>41911.934791666667</v>
      </c>
      <c r="T195" s="15">
        <f t="shared" si="15"/>
        <v>41971.976458333331</v>
      </c>
      <c r="U195">
        <f>YEAR(Table1[[#This Row],[Date Created Conversion]])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  <c r="U196">
        <f>YEAR(Table1[[#This Row],[Date Created Conversion]])</f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  <c r="U197">
        <f>YEAR(Table1[[#This Row],[Date Created Conversion]])</f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  <c r="U198">
        <f>YEAR(Table1[[#This Row],[Date Created Conversion]])</f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  <c r="U199">
        <f>YEAR(Table1[[#This Row],[Date Created Conversion]])</f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  <c r="U200">
        <f>YEAR(Table1[[#This Row],[Date Created Conversion]])</f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  <c r="U201">
        <f>YEAR(Table1[[#This Row],[Date Created Conversion]])</f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  <c r="U202">
        <f>YEAR(Table1[[#This Row],[Date Created Conversion]])</f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  <c r="U203">
        <f>YEAR(Table1[[#This Row],[Date Created Conversion]])</f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  <c r="U204">
        <f>YEAR(Table1[[#This Row],[Date Created Conversion]])</f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  <c r="U205">
        <f>YEAR(Table1[[#This Row],[Date Created Conversion]])</f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  <c r="U206">
        <f>YEAR(Table1[[#This Row],[Date Created Conversion]])</f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  <c r="U207">
        <f>YEAR(Table1[[#This Row],[Date Created Conversion]])</f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  <c r="U208">
        <f>YEAR(Table1[[#This Row],[Date Created Conversion]])</f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  <c r="U209">
        <f>YEAR(Table1[[#This Row],[Date Created Conversion]])</f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  <c r="U210">
        <f>YEAR(Table1[[#This Row],[Date Created Conversion]])</f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  <c r="U211">
        <f>YEAR(Table1[[#This Row],[Date Created Conversion]])</f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  <c r="U212">
        <f>YEAR(Table1[[#This Row],[Date Created Conversion]])</f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  <c r="U213">
        <f>YEAR(Table1[[#This Row],[Date Created Conversion]])</f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  <c r="U214">
        <f>YEAR(Table1[[#This Row],[Date Created Conversion]])</f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  <c r="U215">
        <f>YEAR(Table1[[#This Row],[Date Created Conversion]])</f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  <c r="U216">
        <f>YEAR(Table1[[#This Row],[Date Created Conversion]])</f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  <c r="U217">
        <f>YEAR(Table1[[#This Row],[Date Created Conversion]])</f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  <c r="U218">
        <f>YEAR(Table1[[#This Row],[Date Created Conversion]])</f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  <c r="U219">
        <f>YEAR(Table1[[#This Row],[Date Created Conversion]])</f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  <c r="U220">
        <f>YEAR(Table1[[#This Row],[Date Created Conversion]])</f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  <c r="U221">
        <f>YEAR(Table1[[#This Row],[Date Created Conversion]])</f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  <c r="U222">
        <f>YEAR(Table1[[#This Row],[Date Created Conversion]])</f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  <c r="U223">
        <f>YEAR(Table1[[#This Row],[Date Created Conversion]])</f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  <c r="U224">
        <f>YEAR(Table1[[#This Row],[Date Created Conversion]])</f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  <c r="U225">
        <f>YEAR(Table1[[#This Row],[Date Created Conversion]])</f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  <c r="U226">
        <f>YEAR(Table1[[#This Row],[Date Created Conversion]])</f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  <c r="U227">
        <f>YEAR(Table1[[#This Row],[Date Created Conversion]])</f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  <c r="U228">
        <f>YEAR(Table1[[#This Row],[Date Created Conversion]])</f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  <c r="U229">
        <f>YEAR(Table1[[#This Row],[Date Created Conversion]])</f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  <c r="U230">
        <f>YEAR(Table1[[#This Row],[Date Created Conversion]])</f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  <c r="U231">
        <f>YEAR(Table1[[#This Row],[Date Created Conversion]])</f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  <c r="U232">
        <f>YEAR(Table1[[#This Row],[Date Created Conversion]])</f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  <c r="U233">
        <f>YEAR(Table1[[#This Row],[Date Created Conversion]])</f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  <c r="U234">
        <f>YEAR(Table1[[#This Row],[Date Created Conversion]])</f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  <c r="U235">
        <f>YEAR(Table1[[#This Row],[Date Created Conversion]])</f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  <c r="U236">
        <f>YEAR(Table1[[#This Row],[Date Created Conversion]])</f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  <c r="U237">
        <f>YEAR(Table1[[#This Row],[Date Created Conversion]])</f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  <c r="U238">
        <f>YEAR(Table1[[#This Row],[Date Created Conversion]])</f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  <c r="U239">
        <f>YEAR(Table1[[#This Row],[Date Created Conversion]])</f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  <c r="U240">
        <f>YEAR(Table1[[#This Row],[Date Created Conversion]])</f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  <c r="U241">
        <f>YEAR(Table1[[#This Row],[Date Created Conversion]])</f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  <c r="U242">
        <f>YEAR(Table1[[#This Row],[Date Created Conversion]])</f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  <c r="U243">
        <f>YEAR(Table1[[#This Row],[Date Created Conversion]])</f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  <c r="U244">
        <f>YEAR(Table1[[#This Row],[Date Created Conversion]])</f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  <c r="U245">
        <f>YEAR(Table1[[#This Row],[Date Created Conversion]])</f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  <c r="U246">
        <f>YEAR(Table1[[#This Row],[Date Created Conversion]])</f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  <c r="U247">
        <f>YEAR(Table1[[#This Row],[Date Created Conversion]])</f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  <c r="U248">
        <f>YEAR(Table1[[#This Row],[Date Created Conversion]])</f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  <c r="U249">
        <f>YEAR(Table1[[#This Row],[Date Created Conversion]])</f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  <c r="U250">
        <f>YEAR(Table1[[#This Row],[Date Created Conversion]])</f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  <c r="U251">
        <f>YEAR(Table1[[#This Row],[Date Created Conversion]])</f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  <c r="U252">
        <f>YEAR(Table1[[#This Row],[Date Created Conversion]])</f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  <c r="U253">
        <f>YEAR(Table1[[#This Row],[Date Created Conversion]])</f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  <c r="U254">
        <f>YEAR(Table1[[#This Row],[Date Created Conversion]])</f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  <c r="U255">
        <f>YEAR(Table1[[#This Row],[Date Created Conversion]])</f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  <c r="U256">
        <f>YEAR(Table1[[#This Row],[Date Created Conversion]])</f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  <c r="U257">
        <f>YEAR(Table1[[#This Row],[Date Created Conversion]])</f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ref="P258:P321" si="17">IFERROR(ROUND(E258/L258,2), 0)</f>
        <v>65.760000000000005</v>
      </c>
      <c r="Q258" t="s">
        <v>8308</v>
      </c>
      <c r="R258" t="s">
        <v>8313</v>
      </c>
      <c r="S258" s="15">
        <f t="shared" ref="S258:S321" si="18">(((J258/60)/60)/24)+DATE(1970,1,1)</f>
        <v>41319.769293981481</v>
      </c>
      <c r="T258" s="15">
        <f t="shared" ref="T258:T321" si="19">(((I258/60)/60)/24)+DATE(1970,1,1)</f>
        <v>41349.769293981481</v>
      </c>
      <c r="U258">
        <f>YEAR(Table1[[#This Row],[Date Created Conversion]])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si="17"/>
        <v>66.7</v>
      </c>
      <c r="Q259" t="s">
        <v>8308</v>
      </c>
      <c r="R259" t="s">
        <v>8313</v>
      </c>
      <c r="S259" s="15">
        <f t="shared" si="18"/>
        <v>42479.626875000002</v>
      </c>
      <c r="T259" s="15">
        <f t="shared" si="19"/>
        <v>42509.626875000002</v>
      </c>
      <c r="U259">
        <f>YEAR(Table1[[#This Row],[Date Created Conversion]])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  <c r="U260">
        <f>YEAR(Table1[[#This Row],[Date Created Conversion]])</f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  <c r="U261">
        <f>YEAR(Table1[[#This Row],[Date Created Conversion]])</f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  <c r="U262">
        <f>YEAR(Table1[[#This Row],[Date Created Conversion]])</f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  <c r="U263">
        <f>YEAR(Table1[[#This Row],[Date Created Conversion]])</f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  <c r="U264">
        <f>YEAR(Table1[[#This Row],[Date Created Conversion]])</f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  <c r="U265">
        <f>YEAR(Table1[[#This Row],[Date Created Conversion]])</f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  <c r="U266">
        <f>YEAR(Table1[[#This Row],[Date Created Conversion]])</f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  <c r="U267">
        <f>YEAR(Table1[[#This Row],[Date Created Conversion]])</f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  <c r="U268">
        <f>YEAR(Table1[[#This Row],[Date Created Conversion]])</f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  <c r="U269">
        <f>YEAR(Table1[[#This Row],[Date Created Conversion]])</f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  <c r="U270">
        <f>YEAR(Table1[[#This Row],[Date Created Conversion]])</f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  <c r="U271">
        <f>YEAR(Table1[[#This Row],[Date Created Conversion]])</f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  <c r="U272">
        <f>YEAR(Table1[[#This Row],[Date Created Conversion]])</f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  <c r="U273">
        <f>YEAR(Table1[[#This Row],[Date Created Conversion]])</f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  <c r="U274">
        <f>YEAR(Table1[[#This Row],[Date Created Conversion]])</f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  <c r="U275">
        <f>YEAR(Table1[[#This Row],[Date Created Conversion]])</f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  <c r="U276">
        <f>YEAR(Table1[[#This Row],[Date Created Conversion]])</f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  <c r="U277">
        <f>YEAR(Table1[[#This Row],[Date Created Conversion]])</f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  <c r="U278">
        <f>YEAR(Table1[[#This Row],[Date Created Conversion]])</f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  <c r="U279">
        <f>YEAR(Table1[[#This Row],[Date Created Conversion]])</f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  <c r="U280">
        <f>YEAR(Table1[[#This Row],[Date Created Conversion]])</f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  <c r="U281">
        <f>YEAR(Table1[[#This Row],[Date Created Conversion]])</f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  <c r="U282">
        <f>YEAR(Table1[[#This Row],[Date Created Conversion]])</f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  <c r="U283">
        <f>YEAR(Table1[[#This Row],[Date Created Conversion]])</f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  <c r="U284">
        <f>YEAR(Table1[[#This Row],[Date Created Conversion]])</f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  <c r="U285">
        <f>YEAR(Table1[[#This Row],[Date Created Conversion]])</f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  <c r="U286">
        <f>YEAR(Table1[[#This Row],[Date Created Conversion]])</f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  <c r="U287">
        <f>YEAR(Table1[[#This Row],[Date Created Conversion]])</f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  <c r="U288">
        <f>YEAR(Table1[[#This Row],[Date Created Conversion]])</f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  <c r="U289">
        <f>YEAR(Table1[[#This Row],[Date Created Conversion]])</f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  <c r="U290">
        <f>YEAR(Table1[[#This Row],[Date Created Conversion]])</f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  <c r="U291">
        <f>YEAR(Table1[[#This Row],[Date Created Conversion]])</f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  <c r="U292">
        <f>YEAR(Table1[[#This Row],[Date Created Conversion]])</f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  <c r="U293">
        <f>YEAR(Table1[[#This Row],[Date Created Conversion]])</f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  <c r="U294">
        <f>YEAR(Table1[[#This Row],[Date Created Conversion]])</f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  <c r="U295">
        <f>YEAR(Table1[[#This Row],[Date Created Conversion]])</f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  <c r="U296">
        <f>YEAR(Table1[[#This Row],[Date Created Conversion]])</f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  <c r="U297">
        <f>YEAR(Table1[[#This Row],[Date Created Conversion]])</f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  <c r="U298">
        <f>YEAR(Table1[[#This Row],[Date Created Conversion]])</f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  <c r="U299">
        <f>YEAR(Table1[[#This Row],[Date Created Conversion]])</f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  <c r="U300">
        <f>YEAR(Table1[[#This Row],[Date Created Conversion]])</f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  <c r="U301">
        <f>YEAR(Table1[[#This Row],[Date Created Conversion]])</f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  <c r="U302">
        <f>YEAR(Table1[[#This Row],[Date Created Conversion]])</f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  <c r="U303">
        <f>YEAR(Table1[[#This Row],[Date Created Conversion]])</f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  <c r="U304">
        <f>YEAR(Table1[[#This Row],[Date Created Conversion]])</f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  <c r="U305">
        <f>YEAR(Table1[[#This Row],[Date Created Conversion]])</f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  <c r="U306">
        <f>YEAR(Table1[[#This Row],[Date Created Conversion]])</f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  <c r="U307">
        <f>YEAR(Table1[[#This Row],[Date Created Conversion]])</f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  <c r="U308">
        <f>YEAR(Table1[[#This Row],[Date Created Conversion]])</f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  <c r="U309">
        <f>YEAR(Table1[[#This Row],[Date Created Conversion]])</f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  <c r="U310">
        <f>YEAR(Table1[[#This Row],[Date Created Conversion]])</f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  <c r="U311">
        <f>YEAR(Table1[[#This Row],[Date Created Conversion]])</f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  <c r="U312">
        <f>YEAR(Table1[[#This Row],[Date Created Conversion]])</f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  <c r="U313">
        <f>YEAR(Table1[[#This Row],[Date Created Conversion]])</f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  <c r="U314">
        <f>YEAR(Table1[[#This Row],[Date Created Conversion]])</f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  <c r="U315">
        <f>YEAR(Table1[[#This Row],[Date Created Conversion]])</f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  <c r="U316">
        <f>YEAR(Table1[[#This Row],[Date Created Conversion]])</f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  <c r="U317">
        <f>YEAR(Table1[[#This Row],[Date Created Conversion]])</f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  <c r="U318">
        <f>YEAR(Table1[[#This Row],[Date Created Conversion]])</f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  <c r="U319">
        <f>YEAR(Table1[[#This Row],[Date Created Conversion]])</f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  <c r="U320">
        <f>YEAR(Table1[[#This Row],[Date Created Conversion]])</f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  <c r="U321">
        <f>YEAR(Table1[[#This Row],[Date Created Conversion]])</f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ref="P322:P385" si="21">IFERROR(ROUND(E322/L322,2), 0)</f>
        <v>134.91</v>
      </c>
      <c r="Q322" t="s">
        <v>8308</v>
      </c>
      <c r="R322" t="s">
        <v>8313</v>
      </c>
      <c r="S322" s="15">
        <f t="shared" ref="S322:S385" si="22">(((J322/60)/60)/24)+DATE(1970,1,1)</f>
        <v>42331.551307870366</v>
      </c>
      <c r="T322" s="15">
        <f t="shared" ref="T322:T385" si="23">(((I322/60)/60)/24)+DATE(1970,1,1)</f>
        <v>42360.958333333328</v>
      </c>
      <c r="U322">
        <f>YEAR(Table1[[#This Row],[Date Created Conversion]])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si="21"/>
        <v>106.62</v>
      </c>
      <c r="Q323" t="s">
        <v>8308</v>
      </c>
      <c r="R323" t="s">
        <v>8313</v>
      </c>
      <c r="S323" s="15">
        <f t="shared" si="22"/>
        <v>42647.446597222224</v>
      </c>
      <c r="T323" s="15">
        <f t="shared" si="23"/>
        <v>42682.488263888896</v>
      </c>
      <c r="U323">
        <f>YEAR(Table1[[#This Row],[Date Created Conversion]])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  <c r="U324">
        <f>YEAR(Table1[[#This Row],[Date Created Conversion]])</f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  <c r="U325">
        <f>YEAR(Table1[[#This Row],[Date Created Conversion]])</f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  <c r="U326">
        <f>YEAR(Table1[[#This Row],[Date Created Conversion]])</f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  <c r="U327">
        <f>YEAR(Table1[[#This Row],[Date Created Conversion]])</f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  <c r="U328">
        <f>YEAR(Table1[[#This Row],[Date Created Conversion]])</f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  <c r="U329">
        <f>YEAR(Table1[[#This Row],[Date Created Conversion]])</f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  <c r="U330">
        <f>YEAR(Table1[[#This Row],[Date Created Conversion]])</f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  <c r="U331">
        <f>YEAR(Table1[[#This Row],[Date Created Conversion]])</f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  <c r="U332">
        <f>YEAR(Table1[[#This Row],[Date Created Conversion]])</f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  <c r="U333">
        <f>YEAR(Table1[[#This Row],[Date Created Conversion]])</f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  <c r="U334">
        <f>YEAR(Table1[[#This Row],[Date Created Conversion]])</f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  <c r="U335">
        <f>YEAR(Table1[[#This Row],[Date Created Conversion]])</f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  <c r="U336">
        <f>YEAR(Table1[[#This Row],[Date Created Conversion]])</f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  <c r="U337">
        <f>YEAR(Table1[[#This Row],[Date Created Conversion]])</f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  <c r="U338">
        <f>YEAR(Table1[[#This Row],[Date Created Conversion]])</f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  <c r="U339">
        <f>YEAR(Table1[[#This Row],[Date Created Conversion]])</f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  <c r="U340">
        <f>YEAR(Table1[[#This Row],[Date Created Conversion]])</f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  <c r="U341">
        <f>YEAR(Table1[[#This Row],[Date Created Conversion]])</f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  <c r="U342">
        <f>YEAR(Table1[[#This Row],[Date Created Conversion]])</f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  <c r="U343">
        <f>YEAR(Table1[[#This Row],[Date Created Conversion]])</f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  <c r="U344">
        <f>YEAR(Table1[[#This Row],[Date Created Conversion]])</f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  <c r="U345">
        <f>YEAR(Table1[[#This Row],[Date Created Conversion]])</f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  <c r="U346">
        <f>YEAR(Table1[[#This Row],[Date Created Conversion]])</f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  <c r="U347">
        <f>YEAR(Table1[[#This Row],[Date Created Conversion]])</f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  <c r="U348">
        <f>YEAR(Table1[[#This Row],[Date Created Conversion]])</f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  <c r="U349">
        <f>YEAR(Table1[[#This Row],[Date Created Conversion]])</f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  <c r="U350">
        <f>YEAR(Table1[[#This Row],[Date Created Conversion]])</f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  <c r="U351">
        <f>YEAR(Table1[[#This Row],[Date Created Conversion]])</f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  <c r="U352">
        <f>YEAR(Table1[[#This Row],[Date Created Conversion]])</f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  <c r="U353">
        <f>YEAR(Table1[[#This Row],[Date Created Conversion]])</f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  <c r="U354">
        <f>YEAR(Table1[[#This Row],[Date Created Conversion]])</f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  <c r="U355">
        <f>YEAR(Table1[[#This Row],[Date Created Conversion]])</f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  <c r="U356">
        <f>YEAR(Table1[[#This Row],[Date Created Conversion]])</f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  <c r="U357">
        <f>YEAR(Table1[[#This Row],[Date Created Conversion]])</f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  <c r="U358">
        <f>YEAR(Table1[[#This Row],[Date Created Conversion]])</f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  <c r="U359">
        <f>YEAR(Table1[[#This Row],[Date Created Conversion]])</f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  <c r="U360">
        <f>YEAR(Table1[[#This Row],[Date Created Conversion]])</f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  <c r="U361">
        <f>YEAR(Table1[[#This Row],[Date Created Conversion]])</f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  <c r="U362">
        <f>YEAR(Table1[[#This Row],[Date Created Conversion]])</f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  <c r="U363">
        <f>YEAR(Table1[[#This Row],[Date Created Conversion]])</f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  <c r="U364">
        <f>YEAR(Table1[[#This Row],[Date Created Conversion]])</f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  <c r="U365">
        <f>YEAR(Table1[[#This Row],[Date Created Conversion]])</f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  <c r="U366">
        <f>YEAR(Table1[[#This Row],[Date Created Conversion]])</f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  <c r="U367">
        <f>YEAR(Table1[[#This Row],[Date Created Conversion]])</f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  <c r="U368">
        <f>YEAR(Table1[[#This Row],[Date Created Conversion]])</f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  <c r="U369">
        <f>YEAR(Table1[[#This Row],[Date Created Conversion]])</f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  <c r="U370">
        <f>YEAR(Table1[[#This Row],[Date Created Conversion]])</f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  <c r="U371">
        <f>YEAR(Table1[[#This Row],[Date Created Conversion]])</f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  <c r="U372">
        <f>YEAR(Table1[[#This Row],[Date Created Conversion]])</f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  <c r="U373">
        <f>YEAR(Table1[[#This Row],[Date Created Conversion]])</f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  <c r="U374">
        <f>YEAR(Table1[[#This Row],[Date Created Conversion]])</f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  <c r="U375">
        <f>YEAR(Table1[[#This Row],[Date Created Conversion]])</f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  <c r="U376">
        <f>YEAR(Table1[[#This Row],[Date Created Conversion]])</f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  <c r="U377">
        <f>YEAR(Table1[[#This Row],[Date Created Conversion]])</f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  <c r="U378">
        <f>YEAR(Table1[[#This Row],[Date Created Conversion]])</f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  <c r="U379">
        <f>YEAR(Table1[[#This Row],[Date Created Conversion]])</f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  <c r="U380">
        <f>YEAR(Table1[[#This Row],[Date Created Conversion]])</f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  <c r="U381">
        <f>YEAR(Table1[[#This Row],[Date Created Conversion]])</f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  <c r="U382">
        <f>YEAR(Table1[[#This Row],[Date Created Conversion]])</f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  <c r="U383">
        <f>YEAR(Table1[[#This Row],[Date Created Conversion]])</f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  <c r="U384">
        <f>YEAR(Table1[[#This Row],[Date Created Conversion]])</f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  <c r="U385">
        <f>YEAR(Table1[[#This Row],[Date Created Conversion]])</f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ref="P386:P449" si="25">IFERROR(ROUND(E386/L386,2), 0)</f>
        <v>58.54</v>
      </c>
      <c r="Q386" t="s">
        <v>8308</v>
      </c>
      <c r="R386" t="s">
        <v>8313</v>
      </c>
      <c r="S386" s="15">
        <f t="shared" ref="S386:S449" si="26">(((J386/60)/60)/24)+DATE(1970,1,1)</f>
        <v>41980.781793981485</v>
      </c>
      <c r="T386" s="15">
        <f t="shared" ref="T386:T449" si="27">(((I386/60)/60)/24)+DATE(1970,1,1)</f>
        <v>42010.781793981485</v>
      </c>
      <c r="U386">
        <f>YEAR(Table1[[#This Row],[Date Created Conversion]])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si="25"/>
        <v>111.8</v>
      </c>
      <c r="Q387" t="s">
        <v>8308</v>
      </c>
      <c r="R387" t="s">
        <v>8313</v>
      </c>
      <c r="S387" s="15">
        <f t="shared" si="26"/>
        <v>41934.584502314814</v>
      </c>
      <c r="T387" s="15">
        <f t="shared" si="27"/>
        <v>41964.626168981486</v>
      </c>
      <c r="U387">
        <f>YEAR(Table1[[#This Row],[Date Created Conversion]])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  <c r="U388">
        <f>YEAR(Table1[[#This Row],[Date Created Conversion]])</f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  <c r="U389">
        <f>YEAR(Table1[[#This Row],[Date Created Conversion]])</f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  <c r="U390">
        <f>YEAR(Table1[[#This Row],[Date Created Conversion]])</f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  <c r="U391">
        <f>YEAR(Table1[[#This Row],[Date Created Conversion]])</f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  <c r="U392">
        <f>YEAR(Table1[[#This Row],[Date Created Conversion]])</f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  <c r="U393">
        <f>YEAR(Table1[[#This Row],[Date Created Conversion]])</f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  <c r="U394">
        <f>YEAR(Table1[[#This Row],[Date Created Conversion]])</f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  <c r="U395">
        <f>YEAR(Table1[[#This Row],[Date Created Conversion]])</f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  <c r="U396">
        <f>YEAR(Table1[[#This Row],[Date Created Conversion]])</f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  <c r="U397">
        <f>YEAR(Table1[[#This Row],[Date Created Conversion]])</f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  <c r="U398">
        <f>YEAR(Table1[[#This Row],[Date Created Conversion]])</f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  <c r="U399">
        <f>YEAR(Table1[[#This Row],[Date Created Conversion]])</f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  <c r="U400">
        <f>YEAR(Table1[[#This Row],[Date Created Conversion]])</f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  <c r="U401">
        <f>YEAR(Table1[[#This Row],[Date Created Conversion]])</f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  <c r="U402">
        <f>YEAR(Table1[[#This Row],[Date Created Conversion]])</f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  <c r="U403">
        <f>YEAR(Table1[[#This Row],[Date Created Conversion]])</f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  <c r="U404">
        <f>YEAR(Table1[[#This Row],[Date Created Conversion]])</f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  <c r="U405">
        <f>YEAR(Table1[[#This Row],[Date Created Conversion]])</f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  <c r="U406">
        <f>YEAR(Table1[[#This Row],[Date Created Conversion]])</f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  <c r="U407">
        <f>YEAR(Table1[[#This Row],[Date Created Conversion]])</f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  <c r="U408">
        <f>YEAR(Table1[[#This Row],[Date Created Conversion]])</f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  <c r="U409">
        <f>YEAR(Table1[[#This Row],[Date Created Conversion]])</f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  <c r="U410">
        <f>YEAR(Table1[[#This Row],[Date Created Conversion]])</f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  <c r="U411">
        <f>YEAR(Table1[[#This Row],[Date Created Conversion]])</f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  <c r="U412">
        <f>YEAR(Table1[[#This Row],[Date Created Conversion]])</f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  <c r="U413">
        <f>YEAR(Table1[[#This Row],[Date Created Conversion]])</f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  <c r="U414">
        <f>YEAR(Table1[[#This Row],[Date Created Conversion]])</f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  <c r="U415">
        <f>YEAR(Table1[[#This Row],[Date Created Conversion]])</f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  <c r="U416">
        <f>YEAR(Table1[[#This Row],[Date Created Conversion]])</f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  <c r="U417">
        <f>YEAR(Table1[[#This Row],[Date Created Conversion]])</f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  <c r="U418">
        <f>YEAR(Table1[[#This Row],[Date Created Conversion]])</f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  <c r="U419">
        <f>YEAR(Table1[[#This Row],[Date Created Conversion]])</f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  <c r="U420">
        <f>YEAR(Table1[[#This Row],[Date Created Conversion]])</f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  <c r="U421">
        <f>YEAR(Table1[[#This Row],[Date Created Conversion]])</f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  <c r="U422">
        <f>YEAR(Table1[[#This Row],[Date Created Conversion]])</f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  <c r="U423">
        <f>YEAR(Table1[[#This Row],[Date Created Conversion]])</f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  <c r="U424">
        <f>YEAR(Table1[[#This Row],[Date Created Conversion]])</f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  <c r="U425">
        <f>YEAR(Table1[[#This Row],[Date Created Conversion]])</f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  <c r="U426">
        <f>YEAR(Table1[[#This Row],[Date Created Conversion]])</f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  <c r="U427">
        <f>YEAR(Table1[[#This Row],[Date Created Conversion]])</f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  <c r="U428">
        <f>YEAR(Table1[[#This Row],[Date Created Conversion]])</f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  <c r="U429">
        <f>YEAR(Table1[[#This Row],[Date Created Conversion]])</f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  <c r="U430">
        <f>YEAR(Table1[[#This Row],[Date Created Conversion]])</f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  <c r="U431">
        <f>YEAR(Table1[[#This Row],[Date Created Conversion]])</f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  <c r="U432">
        <f>YEAR(Table1[[#This Row],[Date Created Conversion]])</f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  <c r="U433">
        <f>YEAR(Table1[[#This Row],[Date Created Conversion]])</f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  <c r="U434">
        <f>YEAR(Table1[[#This Row],[Date Created Conversion]])</f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  <c r="U435">
        <f>YEAR(Table1[[#This Row],[Date Created Conversion]])</f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  <c r="U436">
        <f>YEAR(Table1[[#This Row],[Date Created Conversion]])</f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  <c r="U437">
        <f>YEAR(Table1[[#This Row],[Date Created Conversion]])</f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  <c r="U438">
        <f>YEAR(Table1[[#This Row],[Date Created Conversion]])</f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  <c r="U439">
        <f>YEAR(Table1[[#This Row],[Date Created Conversion]])</f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  <c r="U440">
        <f>YEAR(Table1[[#This Row],[Date Created Conversion]])</f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  <c r="U441">
        <f>YEAR(Table1[[#This Row],[Date Created Conversion]])</f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  <c r="U442">
        <f>YEAR(Table1[[#This Row],[Date Created Conversion]])</f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  <c r="U443">
        <f>YEAR(Table1[[#This Row],[Date Created Conversion]])</f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  <c r="U444">
        <f>YEAR(Table1[[#This Row],[Date Created Conversion]])</f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  <c r="U445">
        <f>YEAR(Table1[[#This Row],[Date Created Conversion]])</f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  <c r="U446">
        <f>YEAR(Table1[[#This Row],[Date Created Conversion]])</f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  <c r="U447">
        <f>YEAR(Table1[[#This Row],[Date Created Conversion]])</f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  <c r="U448">
        <f>YEAR(Table1[[#This Row],[Date Created Conversion]])</f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  <c r="U449">
        <f>YEAR(Table1[[#This Row],[Date Created Conversion]])</f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ref="P450:P513" si="29">IFERROR(ROUND(E450/L450,2), 0)</f>
        <v>20.5</v>
      </c>
      <c r="Q450" t="s">
        <v>8308</v>
      </c>
      <c r="R450" t="s">
        <v>8314</v>
      </c>
      <c r="S450" s="15">
        <f t="shared" ref="S450:S513" si="30">(((J450/60)/60)/24)+DATE(1970,1,1)</f>
        <v>41753.758043981477</v>
      </c>
      <c r="T450" s="15">
        <f t="shared" ref="T450:T513" si="31">(((I450/60)/60)/24)+DATE(1970,1,1)</f>
        <v>41773.758043981477</v>
      </c>
      <c r="U450">
        <f>YEAR(Table1[[#This Row],[Date Created Conversion]])</f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si="29"/>
        <v>9</v>
      </c>
      <c r="Q451" t="s">
        <v>8308</v>
      </c>
      <c r="R451" t="s">
        <v>8314</v>
      </c>
      <c r="S451" s="15">
        <f t="shared" si="30"/>
        <v>41534.568113425928</v>
      </c>
      <c r="T451" s="15">
        <f t="shared" si="31"/>
        <v>41564.568113425928</v>
      </c>
      <c r="U451">
        <f>YEAR(Table1[[#This Row],[Date Created Conversion]])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  <c r="U452">
        <f>YEAR(Table1[[#This Row],[Date Created Conversion]])</f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  <c r="U453">
        <f>YEAR(Table1[[#This Row],[Date Created Conversion]])</f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  <c r="U454">
        <f>YEAR(Table1[[#This Row],[Date Created Conversion]])</f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  <c r="U455">
        <f>YEAR(Table1[[#This Row],[Date Created Conversion]])</f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  <c r="U456">
        <f>YEAR(Table1[[#This Row],[Date Created Conversion]])</f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  <c r="U457">
        <f>YEAR(Table1[[#This Row],[Date Created Conversion]])</f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  <c r="U458">
        <f>YEAR(Table1[[#This Row],[Date Created Conversion]])</f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  <c r="U459">
        <f>YEAR(Table1[[#This Row],[Date Created Conversion]])</f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  <c r="U460">
        <f>YEAR(Table1[[#This Row],[Date Created Conversion]])</f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  <c r="U461">
        <f>YEAR(Table1[[#This Row],[Date Created Conversion]])</f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  <c r="U462">
        <f>YEAR(Table1[[#This Row],[Date Created Conversion]])</f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  <c r="U463">
        <f>YEAR(Table1[[#This Row],[Date Created Conversion]])</f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  <c r="U464">
        <f>YEAR(Table1[[#This Row],[Date Created Conversion]])</f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  <c r="U465">
        <f>YEAR(Table1[[#This Row],[Date Created Conversion]])</f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  <c r="U466">
        <f>YEAR(Table1[[#This Row],[Date Created Conversion]])</f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  <c r="U467">
        <f>YEAR(Table1[[#This Row],[Date Created Conversion]])</f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  <c r="U468">
        <f>YEAR(Table1[[#This Row],[Date Created Conversion]])</f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  <c r="U469">
        <f>YEAR(Table1[[#This Row],[Date Created Conversion]])</f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  <c r="U470">
        <f>YEAR(Table1[[#This Row],[Date Created Conversion]])</f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  <c r="U471">
        <f>YEAR(Table1[[#This Row],[Date Created Conversion]])</f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  <c r="U472">
        <f>YEAR(Table1[[#This Row],[Date Created Conversion]])</f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  <c r="U473">
        <f>YEAR(Table1[[#This Row],[Date Created Conversion]])</f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  <c r="U474">
        <f>YEAR(Table1[[#This Row],[Date Created Conversion]])</f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  <c r="U475">
        <f>YEAR(Table1[[#This Row],[Date Created Conversion]])</f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  <c r="U476">
        <f>YEAR(Table1[[#This Row],[Date Created Conversion]])</f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  <c r="U477">
        <f>YEAR(Table1[[#This Row],[Date Created Conversion]])</f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  <c r="U478">
        <f>YEAR(Table1[[#This Row],[Date Created Conversion]])</f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  <c r="U479">
        <f>YEAR(Table1[[#This Row],[Date Created Conversion]])</f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  <c r="U480">
        <f>YEAR(Table1[[#This Row],[Date Created Conversion]])</f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  <c r="U481">
        <f>YEAR(Table1[[#This Row],[Date Created Conversion]])</f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  <c r="U482">
        <f>YEAR(Table1[[#This Row],[Date Created Conversion]])</f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  <c r="U483">
        <f>YEAR(Table1[[#This Row],[Date Created Conversion]])</f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  <c r="U484">
        <f>YEAR(Table1[[#This Row],[Date Created Conversion]])</f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  <c r="U485">
        <f>YEAR(Table1[[#This Row],[Date Created Conversion]])</f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  <c r="U486">
        <f>YEAR(Table1[[#This Row],[Date Created Conversion]])</f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  <c r="U487">
        <f>YEAR(Table1[[#This Row],[Date Created Conversion]])</f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  <c r="U488">
        <f>YEAR(Table1[[#This Row],[Date Created Conversion]])</f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  <c r="U489">
        <f>YEAR(Table1[[#This Row],[Date Created Conversion]])</f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  <c r="U490">
        <f>YEAR(Table1[[#This Row],[Date Created Conversion]])</f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  <c r="U491">
        <f>YEAR(Table1[[#This Row],[Date Created Conversion]])</f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  <c r="U492">
        <f>YEAR(Table1[[#This Row],[Date Created Conversion]])</f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  <c r="U493">
        <f>YEAR(Table1[[#This Row],[Date Created Conversion]])</f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  <c r="U494">
        <f>YEAR(Table1[[#This Row],[Date Created Conversion]])</f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  <c r="U495">
        <f>YEAR(Table1[[#This Row],[Date Created Conversion]])</f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  <c r="U496">
        <f>YEAR(Table1[[#This Row],[Date Created Conversion]])</f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  <c r="U497">
        <f>YEAR(Table1[[#This Row],[Date Created Conversion]])</f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  <c r="U498">
        <f>YEAR(Table1[[#This Row],[Date Created Conversion]])</f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  <c r="U499">
        <f>YEAR(Table1[[#This Row],[Date Created Conversion]])</f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  <c r="U500">
        <f>YEAR(Table1[[#This Row],[Date Created Conversion]])</f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  <c r="U501">
        <f>YEAR(Table1[[#This Row],[Date Created Conversion]])</f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  <c r="U502">
        <f>YEAR(Table1[[#This Row],[Date Created Conversion]])</f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  <c r="U503">
        <f>YEAR(Table1[[#This Row],[Date Created Conversion]])</f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  <c r="U504">
        <f>YEAR(Table1[[#This Row],[Date Created Conversion]])</f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  <c r="U505">
        <f>YEAR(Table1[[#This Row],[Date Created Conversion]])</f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  <c r="U506">
        <f>YEAR(Table1[[#This Row],[Date Created Conversion]])</f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  <c r="U507">
        <f>YEAR(Table1[[#This Row],[Date Created Conversion]])</f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  <c r="U508">
        <f>YEAR(Table1[[#This Row],[Date Created Conversion]])</f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  <c r="U509">
        <f>YEAR(Table1[[#This Row],[Date Created Conversion]])</f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  <c r="U510">
        <f>YEAR(Table1[[#This Row],[Date Created Conversion]])</f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  <c r="U511">
        <f>YEAR(Table1[[#This Row],[Date Created Conversion]])</f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  <c r="U512">
        <f>YEAR(Table1[[#This Row],[Date Created Conversion]])</f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  <c r="U513">
        <f>YEAR(Table1[[#This Row],[Date Created Conversion]])</f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ref="P514:P577" si="33">IFERROR(ROUND(E514/L514,2), 0)</f>
        <v>5.5</v>
      </c>
      <c r="Q514" t="s">
        <v>8308</v>
      </c>
      <c r="R514" t="s">
        <v>8314</v>
      </c>
      <c r="S514" s="15">
        <f t="shared" ref="S514:S577" si="34">(((J514/60)/60)/24)+DATE(1970,1,1)</f>
        <v>42649.742210648154</v>
      </c>
      <c r="T514" s="15">
        <f t="shared" ref="T514:T577" si="35">(((I514/60)/60)/24)+DATE(1970,1,1)</f>
        <v>42694.783877314811</v>
      </c>
      <c r="U514">
        <f>YEAR(Table1[[#This Row],[Date Created Conversion]])</f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si="33"/>
        <v>102.38</v>
      </c>
      <c r="Q515" t="s">
        <v>8308</v>
      </c>
      <c r="R515" t="s">
        <v>8314</v>
      </c>
      <c r="S515" s="15">
        <f t="shared" si="34"/>
        <v>42552.653993055559</v>
      </c>
      <c r="T515" s="15">
        <f t="shared" si="35"/>
        <v>42597.291666666672</v>
      </c>
      <c r="U515">
        <f>YEAR(Table1[[#This Row],[Date Created Conversion]])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  <c r="U516">
        <f>YEAR(Table1[[#This Row],[Date Created Conversion]])</f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  <c r="U517">
        <f>YEAR(Table1[[#This Row],[Date Created Conversion]])</f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  <c r="U518">
        <f>YEAR(Table1[[#This Row],[Date Created Conversion]])</f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  <c r="U519">
        <f>YEAR(Table1[[#This Row],[Date Created Conversion]])</f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  <c r="U520">
        <f>YEAR(Table1[[#This Row],[Date Created Conversion]])</f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  <c r="U521">
        <f>YEAR(Table1[[#This Row],[Date Created Conversion]])</f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8">
        <f t="shared" si="33"/>
        <v>150.15</v>
      </c>
      <c r="Q52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  <c r="U522">
        <f>YEAR(Table1[[#This Row],[Date Created Conversion]])</f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8">
        <f t="shared" si="33"/>
        <v>93.43</v>
      </c>
      <c r="Q523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  <c r="U523">
        <f>YEAR(Table1[[#This Row],[Date Created Conversion]])</f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8">
        <f t="shared" si="33"/>
        <v>110.97</v>
      </c>
      <c r="Q524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  <c r="U524">
        <f>YEAR(Table1[[#This Row],[Date Created Conversion]])</f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8">
        <f t="shared" si="33"/>
        <v>71.790000000000006</v>
      </c>
      <c r="Q525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  <c r="U525">
        <f>YEAR(Table1[[#This Row],[Date Created Conversion]])</f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8">
        <f t="shared" si="33"/>
        <v>29.26</v>
      </c>
      <c r="Q526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  <c r="U526">
        <f>YEAR(Table1[[#This Row],[Date Created Conversion]])</f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8">
        <f t="shared" si="33"/>
        <v>1000</v>
      </c>
      <c r="Q527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  <c r="U527">
        <f>YEAR(Table1[[#This Row],[Date Created Conversion]])</f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8">
        <f t="shared" si="33"/>
        <v>74.349999999999994</v>
      </c>
      <c r="Q528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  <c r="U528">
        <f>YEAR(Table1[[#This Row],[Date Created Conversion]])</f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8">
        <f t="shared" si="33"/>
        <v>63.83</v>
      </c>
      <c r="Q529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  <c r="U529">
        <f>YEAR(Table1[[#This Row],[Date Created Conversion]])</f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8">
        <f t="shared" si="33"/>
        <v>44.33</v>
      </c>
      <c r="Q53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  <c r="U530">
        <f>YEAR(Table1[[#This Row],[Date Created Conversion]])</f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8">
        <f t="shared" si="33"/>
        <v>86.94</v>
      </c>
      <c r="Q53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  <c r="U531">
        <f>YEAR(Table1[[#This Row],[Date Created Conversion]])</f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8">
        <f t="shared" si="33"/>
        <v>126.55</v>
      </c>
      <c r="Q53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  <c r="U532">
        <f>YEAR(Table1[[#This Row],[Date Created Conversion]])</f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8">
        <f t="shared" si="33"/>
        <v>129.03</v>
      </c>
      <c r="Q533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  <c r="U533">
        <f>YEAR(Table1[[#This Row],[Date Created Conversion]])</f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8">
        <f t="shared" si="33"/>
        <v>71.239999999999995</v>
      </c>
      <c r="Q534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  <c r="U534">
        <f>YEAR(Table1[[#This Row],[Date Created Conversion]])</f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8">
        <f t="shared" si="33"/>
        <v>117.88</v>
      </c>
      <c r="Q535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  <c r="U535">
        <f>YEAR(Table1[[#This Row],[Date Created Conversion]])</f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8">
        <f t="shared" si="33"/>
        <v>327.08</v>
      </c>
      <c r="Q536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  <c r="U536">
        <f>YEAR(Table1[[#This Row],[Date Created Conversion]])</f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8">
        <f t="shared" si="33"/>
        <v>34.75</v>
      </c>
      <c r="Q537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  <c r="U537">
        <f>YEAR(Table1[[#This Row],[Date Created Conversion]])</f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8">
        <f t="shared" si="33"/>
        <v>100.06</v>
      </c>
      <c r="Q538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  <c r="U538">
        <f>YEAR(Table1[[#This Row],[Date Created Conversion]])</f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8">
        <f t="shared" si="33"/>
        <v>40.85</v>
      </c>
      <c r="Q539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  <c r="U539">
        <f>YEAR(Table1[[#This Row],[Date Created Conversion]])</f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8">
        <f t="shared" si="33"/>
        <v>252.02</v>
      </c>
      <c r="Q54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  <c r="U540">
        <f>YEAR(Table1[[#This Row],[Date Created Conversion]])</f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8">
        <f t="shared" si="33"/>
        <v>25.16</v>
      </c>
      <c r="Q54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  <c r="U541">
        <f>YEAR(Table1[[#This Row],[Date Created Conversion]])</f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  <c r="U542">
        <f>YEAR(Table1[[#This Row],[Date Created Conversion]])</f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  <c r="U543">
        <f>YEAR(Table1[[#This Row],[Date Created Conversion]])</f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  <c r="U544">
        <f>YEAR(Table1[[#This Row],[Date Created Conversion]])</f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  <c r="U545">
        <f>YEAR(Table1[[#This Row],[Date Created Conversion]])</f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  <c r="U546">
        <f>YEAR(Table1[[#This Row],[Date Created Conversion]])</f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  <c r="U547">
        <f>YEAR(Table1[[#This Row],[Date Created Conversion]])</f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  <c r="U548">
        <f>YEAR(Table1[[#This Row],[Date Created Conversion]])</f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  <c r="U549">
        <f>YEAR(Table1[[#This Row],[Date Created Conversion]])</f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  <c r="U550">
        <f>YEAR(Table1[[#This Row],[Date Created Conversion]])</f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  <c r="U551">
        <f>YEAR(Table1[[#This Row],[Date Created Conversion]])</f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  <c r="U552">
        <f>YEAR(Table1[[#This Row],[Date Created Conversion]])</f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  <c r="U553">
        <f>YEAR(Table1[[#This Row],[Date Created Conversion]])</f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  <c r="U554">
        <f>YEAR(Table1[[#This Row],[Date Created Conversion]])</f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  <c r="U555">
        <f>YEAR(Table1[[#This Row],[Date Created Conversion]])</f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  <c r="U556">
        <f>YEAR(Table1[[#This Row],[Date Created Conversion]])</f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  <c r="U557">
        <f>YEAR(Table1[[#This Row],[Date Created Conversion]])</f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  <c r="U558">
        <f>YEAR(Table1[[#This Row],[Date Created Conversion]])</f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  <c r="U559">
        <f>YEAR(Table1[[#This Row],[Date Created Conversion]])</f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  <c r="U560">
        <f>YEAR(Table1[[#This Row],[Date Created Conversion]])</f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  <c r="U561">
        <f>YEAR(Table1[[#This Row],[Date Created Conversion]])</f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  <c r="U562">
        <f>YEAR(Table1[[#This Row],[Date Created Conversion]])</f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  <c r="U563">
        <f>YEAR(Table1[[#This Row],[Date Created Conversion]])</f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  <c r="U564">
        <f>YEAR(Table1[[#This Row],[Date Created Conversion]])</f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  <c r="U565">
        <f>YEAR(Table1[[#This Row],[Date Created Conversion]])</f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  <c r="U566">
        <f>YEAR(Table1[[#This Row],[Date Created Conversion]])</f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  <c r="U567">
        <f>YEAR(Table1[[#This Row],[Date Created Conversion]])</f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  <c r="U568">
        <f>YEAR(Table1[[#This Row],[Date Created Conversion]])</f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  <c r="U569">
        <f>YEAR(Table1[[#This Row],[Date Created Conversion]])</f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  <c r="U570">
        <f>YEAR(Table1[[#This Row],[Date Created Conversion]])</f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  <c r="U571">
        <f>YEAR(Table1[[#This Row],[Date Created Conversion]])</f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  <c r="U572">
        <f>YEAR(Table1[[#This Row],[Date Created Conversion]])</f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  <c r="U573">
        <f>YEAR(Table1[[#This Row],[Date Created Conversion]])</f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  <c r="U574">
        <f>YEAR(Table1[[#This Row],[Date Created Conversion]])</f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  <c r="U575">
        <f>YEAR(Table1[[#This Row],[Date Created Conversion]])</f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  <c r="U576">
        <f>YEAR(Table1[[#This Row],[Date Created Conversion]])</f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  <c r="U577">
        <f>YEAR(Table1[[#This Row],[Date Created Conversion]])</f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ref="P578:P641" si="37">IFERROR(ROUND(E578/L578,2), 0)</f>
        <v>1</v>
      </c>
      <c r="Q578" t="s">
        <v>8317</v>
      </c>
      <c r="R578" t="s">
        <v>8318</v>
      </c>
      <c r="S578" s="15">
        <f t="shared" ref="S578:S641" si="38">(((J578/60)/60)/24)+DATE(1970,1,1)</f>
        <v>42031.471666666665</v>
      </c>
      <c r="T578" s="15">
        <f t="shared" ref="T578:T641" si="39">(((I578/60)/60)/24)+DATE(1970,1,1)</f>
        <v>42091.43</v>
      </c>
      <c r="U578">
        <f>YEAR(Table1[[#This Row],[Date Created Conversion]])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si="37"/>
        <v>10</v>
      </c>
      <c r="Q579" t="s">
        <v>8317</v>
      </c>
      <c r="R579" t="s">
        <v>8318</v>
      </c>
      <c r="S579" s="15">
        <f t="shared" si="38"/>
        <v>42450.589143518519</v>
      </c>
      <c r="T579" s="15">
        <f t="shared" si="39"/>
        <v>42510.589143518519</v>
      </c>
      <c r="U579">
        <f>YEAR(Table1[[#This Row],[Date Created Conversion]])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  <c r="U580">
        <f>YEAR(Table1[[#This Row],[Date Created Conversion]])</f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  <c r="U581">
        <f>YEAR(Table1[[#This Row],[Date Created Conversion]])</f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  <c r="U582">
        <f>YEAR(Table1[[#This Row],[Date Created Conversion]])</f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  <c r="U583">
        <f>YEAR(Table1[[#This Row],[Date Created Conversion]])</f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  <c r="U584">
        <f>YEAR(Table1[[#This Row],[Date Created Conversion]])</f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  <c r="U585">
        <f>YEAR(Table1[[#This Row],[Date Created Conversion]])</f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  <c r="U586">
        <f>YEAR(Table1[[#This Row],[Date Created Conversion]])</f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  <c r="U587">
        <f>YEAR(Table1[[#This Row],[Date Created Conversion]])</f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  <c r="U588">
        <f>YEAR(Table1[[#This Row],[Date Created Conversion]])</f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  <c r="U589">
        <f>YEAR(Table1[[#This Row],[Date Created Conversion]])</f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  <c r="U590">
        <f>YEAR(Table1[[#This Row],[Date Created Conversion]])</f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  <c r="U591">
        <f>YEAR(Table1[[#This Row],[Date Created Conversion]])</f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  <c r="U592">
        <f>YEAR(Table1[[#This Row],[Date Created Conversion]])</f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  <c r="U593">
        <f>YEAR(Table1[[#This Row],[Date Created Conversion]])</f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  <c r="U594">
        <f>YEAR(Table1[[#This Row],[Date Created Conversion]])</f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  <c r="U595">
        <f>YEAR(Table1[[#This Row],[Date Created Conversion]])</f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  <c r="U596">
        <f>YEAR(Table1[[#This Row],[Date Created Conversion]])</f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  <c r="U597">
        <f>YEAR(Table1[[#This Row],[Date Created Conversion]])</f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  <c r="U598">
        <f>YEAR(Table1[[#This Row],[Date Created Conversion]])</f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  <c r="U599">
        <f>YEAR(Table1[[#This Row],[Date Created Conversion]])</f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  <c r="U600">
        <f>YEAR(Table1[[#This Row],[Date Created Conversion]])</f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  <c r="U601">
        <f>YEAR(Table1[[#This Row],[Date Created Conversion]])</f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  <c r="U602">
        <f>YEAR(Table1[[#This Row],[Date Created Conversion]])</f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  <c r="U603">
        <f>YEAR(Table1[[#This Row],[Date Created Conversion]])</f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  <c r="U604">
        <f>YEAR(Table1[[#This Row],[Date Created Conversion]])</f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  <c r="U605">
        <f>YEAR(Table1[[#This Row],[Date Created Conversion]])</f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  <c r="U606">
        <f>YEAR(Table1[[#This Row],[Date Created Conversion]])</f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  <c r="U607">
        <f>YEAR(Table1[[#This Row],[Date Created Conversion]])</f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  <c r="U608">
        <f>YEAR(Table1[[#This Row],[Date Created Conversion]])</f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  <c r="U609">
        <f>YEAR(Table1[[#This Row],[Date Created Conversion]])</f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  <c r="U610">
        <f>YEAR(Table1[[#This Row],[Date Created Conversion]])</f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  <c r="U611">
        <f>YEAR(Table1[[#This Row],[Date Created Conversion]])</f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  <c r="U612">
        <f>YEAR(Table1[[#This Row],[Date Created Conversion]])</f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  <c r="U613">
        <f>YEAR(Table1[[#This Row],[Date Created Conversion]])</f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  <c r="U614">
        <f>YEAR(Table1[[#This Row],[Date Created Conversion]])</f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  <c r="U615">
        <f>YEAR(Table1[[#This Row],[Date Created Conversion]])</f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  <c r="U616">
        <f>YEAR(Table1[[#This Row],[Date Created Conversion]])</f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  <c r="U617">
        <f>YEAR(Table1[[#This Row],[Date Created Conversion]])</f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  <c r="U618">
        <f>YEAR(Table1[[#This Row],[Date Created Conversion]])</f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  <c r="U619">
        <f>YEAR(Table1[[#This Row],[Date Created Conversion]])</f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  <c r="U620">
        <f>YEAR(Table1[[#This Row],[Date Created Conversion]])</f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  <c r="U621">
        <f>YEAR(Table1[[#This Row],[Date Created Conversion]])</f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  <c r="U622">
        <f>YEAR(Table1[[#This Row],[Date Created Conversion]])</f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  <c r="U623">
        <f>YEAR(Table1[[#This Row],[Date Created Conversion]])</f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  <c r="U624">
        <f>YEAR(Table1[[#This Row],[Date Created Conversion]])</f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  <c r="U625">
        <f>YEAR(Table1[[#This Row],[Date Created Conversion]])</f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  <c r="U626">
        <f>YEAR(Table1[[#This Row],[Date Created Conversion]])</f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  <c r="U627">
        <f>YEAR(Table1[[#This Row],[Date Created Conversion]])</f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  <c r="U628">
        <f>YEAR(Table1[[#This Row],[Date Created Conversion]])</f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  <c r="U629">
        <f>YEAR(Table1[[#This Row],[Date Created Conversion]])</f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  <c r="U630">
        <f>YEAR(Table1[[#This Row],[Date Created Conversion]])</f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  <c r="U631">
        <f>YEAR(Table1[[#This Row],[Date Created Conversion]])</f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  <c r="U632">
        <f>YEAR(Table1[[#This Row],[Date Created Conversion]])</f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  <c r="U633">
        <f>YEAR(Table1[[#This Row],[Date Created Conversion]])</f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  <c r="U634">
        <f>YEAR(Table1[[#This Row],[Date Created Conversion]])</f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  <c r="U635">
        <f>YEAR(Table1[[#This Row],[Date Created Conversion]])</f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  <c r="U636">
        <f>YEAR(Table1[[#This Row],[Date Created Conversion]])</f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  <c r="U637">
        <f>YEAR(Table1[[#This Row],[Date Created Conversion]])</f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  <c r="U638">
        <f>YEAR(Table1[[#This Row],[Date Created Conversion]])</f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  <c r="U639">
        <f>YEAR(Table1[[#This Row],[Date Created Conversion]])</f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  <c r="U640">
        <f>YEAR(Table1[[#This Row],[Date Created Conversion]])</f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  <c r="U641">
        <f>YEAR(Table1[[#This Row],[Date Created Conversion]])</f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ref="P642:P705" si="41">IFERROR(ROUND(E642/L642,2), 0)</f>
        <v>50.5</v>
      </c>
      <c r="Q642" t="s">
        <v>8317</v>
      </c>
      <c r="R642" t="s">
        <v>8319</v>
      </c>
      <c r="S642" s="15">
        <f t="shared" ref="S642:S705" si="42">(((J642/60)/60)/24)+DATE(1970,1,1)</f>
        <v>42683.420312500006</v>
      </c>
      <c r="T642" s="15">
        <f t="shared" ref="T642:T705" si="43">(((I642/60)/60)/24)+DATE(1970,1,1)</f>
        <v>42698.958333333328</v>
      </c>
      <c r="U642">
        <f>YEAR(Table1[[#This Row],[Date Created Conversion]])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si="41"/>
        <v>151.32</v>
      </c>
      <c r="Q643" t="s">
        <v>8317</v>
      </c>
      <c r="R643" t="s">
        <v>8319</v>
      </c>
      <c r="S643" s="15">
        <f t="shared" si="42"/>
        <v>42199.57</v>
      </c>
      <c r="T643" s="15">
        <f t="shared" si="43"/>
        <v>42229.57</v>
      </c>
      <c r="U643">
        <f>YEAR(Table1[[#This Row],[Date Created Conversion]])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  <c r="U644">
        <f>YEAR(Table1[[#This Row],[Date Created Conversion]])</f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  <c r="U645">
        <f>YEAR(Table1[[#This Row],[Date Created Conversion]])</f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  <c r="U646">
        <f>YEAR(Table1[[#This Row],[Date Created Conversion]])</f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  <c r="U647">
        <f>YEAR(Table1[[#This Row],[Date Created Conversion]])</f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  <c r="U648">
        <f>YEAR(Table1[[#This Row],[Date Created Conversion]])</f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  <c r="U649">
        <f>YEAR(Table1[[#This Row],[Date Created Conversion]])</f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  <c r="U650">
        <f>YEAR(Table1[[#This Row],[Date Created Conversion]])</f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  <c r="U651">
        <f>YEAR(Table1[[#This Row],[Date Created Conversion]])</f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  <c r="U652">
        <f>YEAR(Table1[[#This Row],[Date Created Conversion]])</f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  <c r="U653">
        <f>YEAR(Table1[[#This Row],[Date Created Conversion]])</f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  <c r="U654">
        <f>YEAR(Table1[[#This Row],[Date Created Conversion]])</f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  <c r="U655">
        <f>YEAR(Table1[[#This Row],[Date Created Conversion]])</f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  <c r="U656">
        <f>YEAR(Table1[[#This Row],[Date Created Conversion]])</f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  <c r="U657">
        <f>YEAR(Table1[[#This Row],[Date Created Conversion]])</f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  <c r="U658">
        <f>YEAR(Table1[[#This Row],[Date Created Conversion]])</f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  <c r="U659">
        <f>YEAR(Table1[[#This Row],[Date Created Conversion]])</f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  <c r="U660">
        <f>YEAR(Table1[[#This Row],[Date Created Conversion]])</f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  <c r="U661">
        <f>YEAR(Table1[[#This Row],[Date Created Conversion]])</f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  <c r="U662">
        <f>YEAR(Table1[[#This Row],[Date Created Conversion]])</f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  <c r="U663">
        <f>YEAR(Table1[[#This Row],[Date Created Conversion]])</f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  <c r="U664">
        <f>YEAR(Table1[[#This Row],[Date Created Conversion]])</f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  <c r="U665">
        <f>YEAR(Table1[[#This Row],[Date Created Conversion]])</f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  <c r="U666">
        <f>YEAR(Table1[[#This Row],[Date Created Conversion]])</f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  <c r="U667">
        <f>YEAR(Table1[[#This Row],[Date Created Conversion]])</f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  <c r="U668">
        <f>YEAR(Table1[[#This Row],[Date Created Conversion]])</f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  <c r="U669">
        <f>YEAR(Table1[[#This Row],[Date Created Conversion]])</f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  <c r="U670">
        <f>YEAR(Table1[[#This Row],[Date Created Conversion]])</f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  <c r="U671">
        <f>YEAR(Table1[[#This Row],[Date Created Conversion]])</f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  <c r="U672">
        <f>YEAR(Table1[[#This Row],[Date Created Conversion]])</f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  <c r="U673">
        <f>YEAR(Table1[[#This Row],[Date Created Conversion]])</f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  <c r="U674">
        <f>YEAR(Table1[[#This Row],[Date Created Conversion]])</f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  <c r="U675">
        <f>YEAR(Table1[[#This Row],[Date Created Conversion]])</f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  <c r="U676">
        <f>YEAR(Table1[[#This Row],[Date Created Conversion]])</f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  <c r="U677">
        <f>YEAR(Table1[[#This Row],[Date Created Conversion]])</f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  <c r="U678">
        <f>YEAR(Table1[[#This Row],[Date Created Conversion]])</f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  <c r="U679">
        <f>YEAR(Table1[[#This Row],[Date Created Conversion]])</f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  <c r="U680">
        <f>YEAR(Table1[[#This Row],[Date Created Conversion]])</f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  <c r="U681">
        <f>YEAR(Table1[[#This Row],[Date Created Conversion]])</f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  <c r="U682">
        <f>YEAR(Table1[[#This Row],[Date Created Conversion]])</f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  <c r="U683">
        <f>YEAR(Table1[[#This Row],[Date Created Conversion]])</f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  <c r="U684">
        <f>YEAR(Table1[[#This Row],[Date Created Conversion]])</f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  <c r="U685">
        <f>YEAR(Table1[[#This Row],[Date Created Conversion]])</f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  <c r="U686">
        <f>YEAR(Table1[[#This Row],[Date Created Conversion]])</f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  <c r="U687">
        <f>YEAR(Table1[[#This Row],[Date Created Conversion]])</f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  <c r="U688">
        <f>YEAR(Table1[[#This Row],[Date Created Conversion]])</f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  <c r="U689">
        <f>YEAR(Table1[[#This Row],[Date Created Conversion]])</f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  <c r="U690">
        <f>YEAR(Table1[[#This Row],[Date Created Conversion]])</f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  <c r="U691">
        <f>YEAR(Table1[[#This Row],[Date Created Conversion]])</f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  <c r="U692">
        <f>YEAR(Table1[[#This Row],[Date Created Conversion]])</f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  <c r="U693">
        <f>YEAR(Table1[[#This Row],[Date Created Conversion]])</f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  <c r="U694">
        <f>YEAR(Table1[[#This Row],[Date Created Conversion]])</f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  <c r="U695">
        <f>YEAR(Table1[[#This Row],[Date Created Conversion]])</f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  <c r="U696">
        <f>YEAR(Table1[[#This Row],[Date Created Conversion]])</f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  <c r="U697">
        <f>YEAR(Table1[[#This Row],[Date Created Conversion]])</f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  <c r="U698">
        <f>YEAR(Table1[[#This Row],[Date Created Conversion]])</f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  <c r="U699">
        <f>YEAR(Table1[[#This Row],[Date Created Conversion]])</f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  <c r="U700">
        <f>YEAR(Table1[[#This Row],[Date Created Conversion]])</f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  <c r="U701">
        <f>YEAR(Table1[[#This Row],[Date Created Conversion]])</f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  <c r="U702">
        <f>YEAR(Table1[[#This Row],[Date Created Conversion]])</f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  <c r="U703">
        <f>YEAR(Table1[[#This Row],[Date Created Conversion]])</f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  <c r="U704">
        <f>YEAR(Table1[[#This Row],[Date Created Conversion]])</f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  <c r="U705">
        <f>YEAR(Table1[[#This Row],[Date Created Conversion]])</f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ref="P706:P769" si="45">IFERROR(ROUND(E706/L706,2), 0)</f>
        <v>120.25</v>
      </c>
      <c r="Q706" t="s">
        <v>8317</v>
      </c>
      <c r="R706" t="s">
        <v>8319</v>
      </c>
      <c r="S706" s="15">
        <f t="shared" ref="S706:S769" si="46">(((J706/60)/60)/24)+DATE(1970,1,1)</f>
        <v>42726.192916666667</v>
      </c>
      <c r="T706" s="15">
        <f t="shared" ref="T706:T769" si="47">(((I706/60)/60)/24)+DATE(1970,1,1)</f>
        <v>42786.192916666667</v>
      </c>
      <c r="U706">
        <f>YEAR(Table1[[#This Row],[Date Created Conversion]])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si="45"/>
        <v>195.4</v>
      </c>
      <c r="Q707" t="s">
        <v>8317</v>
      </c>
      <c r="R707" t="s">
        <v>8319</v>
      </c>
      <c r="S707" s="15">
        <f t="shared" si="46"/>
        <v>42726.491643518515</v>
      </c>
      <c r="T707" s="15">
        <f t="shared" si="47"/>
        <v>42756.491643518515</v>
      </c>
      <c r="U707">
        <f>YEAR(Table1[[#This Row],[Date Created Conversion]])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  <c r="U708">
        <f>YEAR(Table1[[#This Row],[Date Created Conversion]])</f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  <c r="U709">
        <f>YEAR(Table1[[#This Row],[Date Created Conversion]])</f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  <c r="U710">
        <f>YEAR(Table1[[#This Row],[Date Created Conversion]])</f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  <c r="U711">
        <f>YEAR(Table1[[#This Row],[Date Created Conversion]])</f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  <c r="U712">
        <f>YEAR(Table1[[#This Row],[Date Created Conversion]])</f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  <c r="U713">
        <f>YEAR(Table1[[#This Row],[Date Created Conversion]])</f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  <c r="U714">
        <f>YEAR(Table1[[#This Row],[Date Created Conversion]])</f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  <c r="U715">
        <f>YEAR(Table1[[#This Row],[Date Created Conversion]])</f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  <c r="U716">
        <f>YEAR(Table1[[#This Row],[Date Created Conversion]])</f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  <c r="U717">
        <f>YEAR(Table1[[#This Row],[Date Created Conversion]])</f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  <c r="U718">
        <f>YEAR(Table1[[#This Row],[Date Created Conversion]])</f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  <c r="U719">
        <f>YEAR(Table1[[#This Row],[Date Created Conversion]])</f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  <c r="U720">
        <f>YEAR(Table1[[#This Row],[Date Created Conversion]])</f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  <c r="U721">
        <f>YEAR(Table1[[#This Row],[Date Created Conversion]])</f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  <c r="U722">
        <f>YEAR(Table1[[#This Row],[Date Created Conversion]])</f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  <c r="U723">
        <f>YEAR(Table1[[#This Row],[Date Created Conversion]])</f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  <c r="U724">
        <f>YEAR(Table1[[#This Row],[Date Created Conversion]])</f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  <c r="U725">
        <f>YEAR(Table1[[#This Row],[Date Created Conversion]])</f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  <c r="U726">
        <f>YEAR(Table1[[#This Row],[Date Created Conversion]])</f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  <c r="U727">
        <f>YEAR(Table1[[#This Row],[Date Created Conversion]])</f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  <c r="U728">
        <f>YEAR(Table1[[#This Row],[Date Created Conversion]])</f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  <c r="U729">
        <f>YEAR(Table1[[#This Row],[Date Created Conversion]])</f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  <c r="U730">
        <f>YEAR(Table1[[#This Row],[Date Created Conversion]])</f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  <c r="U731">
        <f>YEAR(Table1[[#This Row],[Date Created Conversion]])</f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  <c r="U732">
        <f>YEAR(Table1[[#This Row],[Date Created Conversion]])</f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  <c r="U733">
        <f>YEAR(Table1[[#This Row],[Date Created Conversion]])</f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  <c r="U734">
        <f>YEAR(Table1[[#This Row],[Date Created Conversion]])</f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  <c r="U735">
        <f>YEAR(Table1[[#This Row],[Date Created Conversion]])</f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  <c r="U736">
        <f>YEAR(Table1[[#This Row],[Date Created Conversion]])</f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  <c r="U737">
        <f>YEAR(Table1[[#This Row],[Date Created Conversion]])</f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  <c r="U738">
        <f>YEAR(Table1[[#This Row],[Date Created Conversion]])</f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  <c r="U739">
        <f>YEAR(Table1[[#This Row],[Date Created Conversion]])</f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  <c r="U740">
        <f>YEAR(Table1[[#This Row],[Date Created Conversion]])</f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  <c r="U741">
        <f>YEAR(Table1[[#This Row],[Date Created Conversion]])</f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  <c r="U742">
        <f>YEAR(Table1[[#This Row],[Date Created Conversion]])</f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  <c r="U743">
        <f>YEAR(Table1[[#This Row],[Date Created Conversion]])</f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  <c r="U744">
        <f>YEAR(Table1[[#This Row],[Date Created Conversion]])</f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  <c r="U745">
        <f>YEAR(Table1[[#This Row],[Date Created Conversion]])</f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  <c r="U746">
        <f>YEAR(Table1[[#This Row],[Date Created Conversion]])</f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  <c r="U747">
        <f>YEAR(Table1[[#This Row],[Date Created Conversion]])</f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  <c r="U748">
        <f>YEAR(Table1[[#This Row],[Date Created Conversion]])</f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  <c r="U749">
        <f>YEAR(Table1[[#This Row],[Date Created Conversion]])</f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  <c r="U750">
        <f>YEAR(Table1[[#This Row],[Date Created Conversion]])</f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  <c r="U751">
        <f>YEAR(Table1[[#This Row],[Date Created Conversion]])</f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  <c r="U752">
        <f>YEAR(Table1[[#This Row],[Date Created Conversion]])</f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  <c r="U753">
        <f>YEAR(Table1[[#This Row],[Date Created Conversion]])</f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  <c r="U754">
        <f>YEAR(Table1[[#This Row],[Date Created Conversion]])</f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  <c r="U755">
        <f>YEAR(Table1[[#This Row],[Date Created Conversion]])</f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  <c r="U756">
        <f>YEAR(Table1[[#This Row],[Date Created Conversion]])</f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  <c r="U757">
        <f>YEAR(Table1[[#This Row],[Date Created Conversion]])</f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  <c r="U758">
        <f>YEAR(Table1[[#This Row],[Date Created Conversion]])</f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  <c r="U759">
        <f>YEAR(Table1[[#This Row],[Date Created Conversion]])</f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  <c r="U760">
        <f>YEAR(Table1[[#This Row],[Date Created Conversion]])</f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  <c r="U761">
        <f>YEAR(Table1[[#This Row],[Date Created Conversion]])</f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  <c r="U762">
        <f>YEAR(Table1[[#This Row],[Date Created Conversion]])</f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  <c r="U763">
        <f>YEAR(Table1[[#This Row],[Date Created Conversion]])</f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  <c r="U764">
        <f>YEAR(Table1[[#This Row],[Date Created Conversion]])</f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  <c r="U765">
        <f>YEAR(Table1[[#This Row],[Date Created Conversion]])</f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  <c r="U766">
        <f>YEAR(Table1[[#This Row],[Date Created Conversion]])</f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  <c r="U767">
        <f>YEAR(Table1[[#This Row],[Date Created Conversion]])</f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  <c r="U768">
        <f>YEAR(Table1[[#This Row],[Date Created Conversion]])</f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  <c r="U769">
        <f>YEAR(Table1[[#This Row],[Date Created Conversion]])</f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ref="P770:P833" si="49">IFERROR(ROUND(E770/L770,2), 0)</f>
        <v>0</v>
      </c>
      <c r="Q770" t="s">
        <v>8320</v>
      </c>
      <c r="R770" t="s">
        <v>8322</v>
      </c>
      <c r="S770" s="15">
        <f t="shared" ref="S770:S833" si="50">(((J770/60)/60)/24)+DATE(1970,1,1)</f>
        <v>41594.207060185188</v>
      </c>
      <c r="T770" s="15">
        <f t="shared" ref="T770:T833" si="51">(((I770/60)/60)/24)+DATE(1970,1,1)</f>
        <v>41624.207060185188</v>
      </c>
      <c r="U770">
        <f>YEAR(Table1[[#This Row],[Date Created Conversion]])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si="49"/>
        <v>31.85</v>
      </c>
      <c r="Q771" t="s">
        <v>8320</v>
      </c>
      <c r="R771" t="s">
        <v>8322</v>
      </c>
      <c r="S771" s="15">
        <f t="shared" si="50"/>
        <v>41604.996458333335</v>
      </c>
      <c r="T771" s="15">
        <f t="shared" si="51"/>
        <v>41634.996458333335</v>
      </c>
      <c r="U771">
        <f>YEAR(Table1[[#This Row],[Date Created Conversion]])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  <c r="U772">
        <f>YEAR(Table1[[#This Row],[Date Created Conversion]])</f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  <c r="U773">
        <f>YEAR(Table1[[#This Row],[Date Created Conversion]])</f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  <c r="U774">
        <f>YEAR(Table1[[#This Row],[Date Created Conversion]])</f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  <c r="U775">
        <f>YEAR(Table1[[#This Row],[Date Created Conversion]])</f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  <c r="U776">
        <f>YEAR(Table1[[#This Row],[Date Created Conversion]])</f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  <c r="U777">
        <f>YEAR(Table1[[#This Row],[Date Created Conversion]])</f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  <c r="U778">
        <f>YEAR(Table1[[#This Row],[Date Created Conversion]])</f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  <c r="U779">
        <f>YEAR(Table1[[#This Row],[Date Created Conversion]])</f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  <c r="U780">
        <f>YEAR(Table1[[#This Row],[Date Created Conversion]])</f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  <c r="U781">
        <f>YEAR(Table1[[#This Row],[Date Created Conversion]])</f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  <c r="U782">
        <f>YEAR(Table1[[#This Row],[Date Created Conversion]])</f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  <c r="U783">
        <f>YEAR(Table1[[#This Row],[Date Created Conversion]])</f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  <c r="U784">
        <f>YEAR(Table1[[#This Row],[Date Created Conversion]])</f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  <c r="U785">
        <f>YEAR(Table1[[#This Row],[Date Created Conversion]])</f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  <c r="U786">
        <f>YEAR(Table1[[#This Row],[Date Created Conversion]])</f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  <c r="U787">
        <f>YEAR(Table1[[#This Row],[Date Created Conversion]])</f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  <c r="U788">
        <f>YEAR(Table1[[#This Row],[Date Created Conversion]])</f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  <c r="U789">
        <f>YEAR(Table1[[#This Row],[Date Created Conversion]])</f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  <c r="U790">
        <f>YEAR(Table1[[#This Row],[Date Created Conversion]])</f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  <c r="U791">
        <f>YEAR(Table1[[#This Row],[Date Created Conversion]])</f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  <c r="U792">
        <f>YEAR(Table1[[#This Row],[Date Created Conversion]])</f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  <c r="U793">
        <f>YEAR(Table1[[#This Row],[Date Created Conversion]])</f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  <c r="U794">
        <f>YEAR(Table1[[#This Row],[Date Created Conversion]])</f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  <c r="U795">
        <f>YEAR(Table1[[#This Row],[Date Created Conversion]])</f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  <c r="U796">
        <f>YEAR(Table1[[#This Row],[Date Created Conversion]])</f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  <c r="U797">
        <f>YEAR(Table1[[#This Row],[Date Created Conversion]])</f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  <c r="U798">
        <f>YEAR(Table1[[#This Row],[Date Created Conversion]])</f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  <c r="U799">
        <f>YEAR(Table1[[#This Row],[Date Created Conversion]])</f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  <c r="U800">
        <f>YEAR(Table1[[#This Row],[Date Created Conversion]])</f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  <c r="U801">
        <f>YEAR(Table1[[#This Row],[Date Created Conversion]])</f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  <c r="U802">
        <f>YEAR(Table1[[#This Row],[Date Created Conversion]])</f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  <c r="U803">
        <f>YEAR(Table1[[#This Row],[Date Created Conversion]])</f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  <c r="U804">
        <f>YEAR(Table1[[#This Row],[Date Created Conversion]])</f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  <c r="U805">
        <f>YEAR(Table1[[#This Row],[Date Created Conversion]])</f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  <c r="U806">
        <f>YEAR(Table1[[#This Row],[Date Created Conversion]])</f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  <c r="U807">
        <f>YEAR(Table1[[#This Row],[Date Created Conversion]])</f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  <c r="U808">
        <f>YEAR(Table1[[#This Row],[Date Created Conversion]])</f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  <c r="U809">
        <f>YEAR(Table1[[#This Row],[Date Created Conversion]])</f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  <c r="U810">
        <f>YEAR(Table1[[#This Row],[Date Created Conversion]])</f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  <c r="U811">
        <f>YEAR(Table1[[#This Row],[Date Created Conversion]])</f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  <c r="U812">
        <f>YEAR(Table1[[#This Row],[Date Created Conversion]])</f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  <c r="U813">
        <f>YEAR(Table1[[#This Row],[Date Created Conversion]])</f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  <c r="U814">
        <f>YEAR(Table1[[#This Row],[Date Created Conversion]])</f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  <c r="U815">
        <f>YEAR(Table1[[#This Row],[Date Created Conversion]])</f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  <c r="U816">
        <f>YEAR(Table1[[#This Row],[Date Created Conversion]])</f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  <c r="U817">
        <f>YEAR(Table1[[#This Row],[Date Created Conversion]])</f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  <c r="U818">
        <f>YEAR(Table1[[#This Row],[Date Created Conversion]])</f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  <c r="U819">
        <f>YEAR(Table1[[#This Row],[Date Created Conversion]])</f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  <c r="U820">
        <f>YEAR(Table1[[#This Row],[Date Created Conversion]])</f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  <c r="U821">
        <f>YEAR(Table1[[#This Row],[Date Created Conversion]])</f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  <c r="U822">
        <f>YEAR(Table1[[#This Row],[Date Created Conversion]])</f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  <c r="U823">
        <f>YEAR(Table1[[#This Row],[Date Created Conversion]])</f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  <c r="U824">
        <f>YEAR(Table1[[#This Row],[Date Created Conversion]])</f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  <c r="U825">
        <f>YEAR(Table1[[#This Row],[Date Created Conversion]])</f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  <c r="U826">
        <f>YEAR(Table1[[#This Row],[Date Created Conversion]])</f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  <c r="U827">
        <f>YEAR(Table1[[#This Row],[Date Created Conversion]])</f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  <c r="U828">
        <f>YEAR(Table1[[#This Row],[Date Created Conversion]])</f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  <c r="U829">
        <f>YEAR(Table1[[#This Row],[Date Created Conversion]])</f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  <c r="U830">
        <f>YEAR(Table1[[#This Row],[Date Created Conversion]])</f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  <c r="U831">
        <f>YEAR(Table1[[#This Row],[Date Created Conversion]])</f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  <c r="U832">
        <f>YEAR(Table1[[#This Row],[Date Created Conversion]])</f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  <c r="U833">
        <f>YEAR(Table1[[#This Row],[Date Created Conversion]])</f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ref="P834:P897" si="53">IFERROR(ROUND(E834/L834,2), 0)</f>
        <v>97.99</v>
      </c>
      <c r="Q834" t="s">
        <v>8323</v>
      </c>
      <c r="R834" t="s">
        <v>8324</v>
      </c>
      <c r="S834" s="15">
        <f t="shared" ref="S834:S897" si="54">(((J834/60)/60)/24)+DATE(1970,1,1)</f>
        <v>40869.675173611111</v>
      </c>
      <c r="T834" s="15">
        <f t="shared" ref="T834:T897" si="55">(((I834/60)/60)/24)+DATE(1970,1,1)</f>
        <v>40929.342361111114</v>
      </c>
      <c r="U834">
        <f>YEAR(Table1[[#This Row],[Date Created Conversion]])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si="53"/>
        <v>148.78</v>
      </c>
      <c r="Q835" t="s">
        <v>8323</v>
      </c>
      <c r="R835" t="s">
        <v>8324</v>
      </c>
      <c r="S835" s="15">
        <f t="shared" si="54"/>
        <v>41718.878182870372</v>
      </c>
      <c r="T835" s="15">
        <f t="shared" si="55"/>
        <v>41748.878182870372</v>
      </c>
      <c r="U835">
        <f>YEAR(Table1[[#This Row],[Date Created Conversion]])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  <c r="U836">
        <f>YEAR(Table1[[#This Row],[Date Created Conversion]])</f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  <c r="U837">
        <f>YEAR(Table1[[#This Row],[Date Created Conversion]])</f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  <c r="U838">
        <f>YEAR(Table1[[#This Row],[Date Created Conversion]])</f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  <c r="U839">
        <f>YEAR(Table1[[#This Row],[Date Created Conversion]])</f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  <c r="U840">
        <f>YEAR(Table1[[#This Row],[Date Created Conversion]])</f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  <c r="U841">
        <f>YEAR(Table1[[#This Row],[Date Created Conversion]])</f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  <c r="U842">
        <f>YEAR(Table1[[#This Row],[Date Created Conversion]])</f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  <c r="U843">
        <f>YEAR(Table1[[#This Row],[Date Created Conversion]])</f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  <c r="U844">
        <f>YEAR(Table1[[#This Row],[Date Created Conversion]])</f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  <c r="U845">
        <f>YEAR(Table1[[#This Row],[Date Created Conversion]])</f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  <c r="U846">
        <f>YEAR(Table1[[#This Row],[Date Created Conversion]])</f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  <c r="U847">
        <f>YEAR(Table1[[#This Row],[Date Created Conversion]])</f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  <c r="U848">
        <f>YEAR(Table1[[#This Row],[Date Created Conversion]])</f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  <c r="U849">
        <f>YEAR(Table1[[#This Row],[Date Created Conversion]])</f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  <c r="U850">
        <f>YEAR(Table1[[#This Row],[Date Created Conversion]])</f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  <c r="U851">
        <f>YEAR(Table1[[#This Row],[Date Created Conversion]])</f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  <c r="U852">
        <f>YEAR(Table1[[#This Row],[Date Created Conversion]])</f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  <c r="U853">
        <f>YEAR(Table1[[#This Row],[Date Created Conversion]])</f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  <c r="U854">
        <f>YEAR(Table1[[#This Row],[Date Created Conversion]])</f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  <c r="U855">
        <f>YEAR(Table1[[#This Row],[Date Created Conversion]])</f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  <c r="U856">
        <f>YEAR(Table1[[#This Row],[Date Created Conversion]])</f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  <c r="U857">
        <f>YEAR(Table1[[#This Row],[Date Created Conversion]])</f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  <c r="U858">
        <f>YEAR(Table1[[#This Row],[Date Created Conversion]])</f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  <c r="U859">
        <f>YEAR(Table1[[#This Row],[Date Created Conversion]])</f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  <c r="U860">
        <f>YEAR(Table1[[#This Row],[Date Created Conversion]])</f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  <c r="U861">
        <f>YEAR(Table1[[#This Row],[Date Created Conversion]])</f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  <c r="U862">
        <f>YEAR(Table1[[#This Row],[Date Created Conversion]])</f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  <c r="U863">
        <f>YEAR(Table1[[#This Row],[Date Created Conversion]])</f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  <c r="U864">
        <f>YEAR(Table1[[#This Row],[Date Created Conversion]])</f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  <c r="U865">
        <f>YEAR(Table1[[#This Row],[Date Created Conversion]])</f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  <c r="U866">
        <f>YEAR(Table1[[#This Row],[Date Created Conversion]])</f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  <c r="U867">
        <f>YEAR(Table1[[#This Row],[Date Created Conversion]])</f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  <c r="U868">
        <f>YEAR(Table1[[#This Row],[Date Created Conversion]])</f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  <c r="U869">
        <f>YEAR(Table1[[#This Row],[Date Created Conversion]])</f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  <c r="U870">
        <f>YEAR(Table1[[#This Row],[Date Created Conversion]])</f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  <c r="U871">
        <f>YEAR(Table1[[#This Row],[Date Created Conversion]])</f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  <c r="U872">
        <f>YEAR(Table1[[#This Row],[Date Created Conversion]])</f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  <c r="U873">
        <f>YEAR(Table1[[#This Row],[Date Created Conversion]])</f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  <c r="U874">
        <f>YEAR(Table1[[#This Row],[Date Created Conversion]])</f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  <c r="U875">
        <f>YEAR(Table1[[#This Row],[Date Created Conversion]])</f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  <c r="U876">
        <f>YEAR(Table1[[#This Row],[Date Created Conversion]])</f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  <c r="U877">
        <f>YEAR(Table1[[#This Row],[Date Created Conversion]])</f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  <c r="U878">
        <f>YEAR(Table1[[#This Row],[Date Created Conversion]])</f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  <c r="U879">
        <f>YEAR(Table1[[#This Row],[Date Created Conversion]])</f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  <c r="U880">
        <f>YEAR(Table1[[#This Row],[Date Created Conversion]])</f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  <c r="U881">
        <f>YEAR(Table1[[#This Row],[Date Created Conversion]])</f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  <c r="U882">
        <f>YEAR(Table1[[#This Row],[Date Created Conversion]])</f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  <c r="U883">
        <f>YEAR(Table1[[#This Row],[Date Created Conversion]])</f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  <c r="U884">
        <f>YEAR(Table1[[#This Row],[Date Created Conversion]])</f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  <c r="U885">
        <f>YEAR(Table1[[#This Row],[Date Created Conversion]])</f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  <c r="U886">
        <f>YEAR(Table1[[#This Row],[Date Created Conversion]])</f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  <c r="U887">
        <f>YEAR(Table1[[#This Row],[Date Created Conversion]])</f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  <c r="U888">
        <f>YEAR(Table1[[#This Row],[Date Created Conversion]])</f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  <c r="U889">
        <f>YEAR(Table1[[#This Row],[Date Created Conversion]])</f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  <c r="U890">
        <f>YEAR(Table1[[#This Row],[Date Created Conversion]])</f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  <c r="U891">
        <f>YEAR(Table1[[#This Row],[Date Created Conversion]])</f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  <c r="U892">
        <f>YEAR(Table1[[#This Row],[Date Created Conversion]])</f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  <c r="U893">
        <f>YEAR(Table1[[#This Row],[Date Created Conversion]])</f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  <c r="U894">
        <f>YEAR(Table1[[#This Row],[Date Created Conversion]])</f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  <c r="U895">
        <f>YEAR(Table1[[#This Row],[Date Created Conversion]])</f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  <c r="U896">
        <f>YEAR(Table1[[#This Row],[Date Created Conversion]])</f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  <c r="U897">
        <f>YEAR(Table1[[#This Row],[Date Created Conversion]])</f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ref="P898:P961" si="57">IFERROR(ROUND(E898/L898,2), 0)</f>
        <v>44.44</v>
      </c>
      <c r="Q898" t="s">
        <v>8323</v>
      </c>
      <c r="R898" t="s">
        <v>8327</v>
      </c>
      <c r="S898" s="15">
        <f t="shared" ref="S898:S961" si="58">(((J898/60)/60)/24)+DATE(1970,1,1)</f>
        <v>42218.872986111113</v>
      </c>
      <c r="T898" s="15">
        <f t="shared" ref="T898:T961" si="59">(((I898/60)/60)/24)+DATE(1970,1,1)</f>
        <v>42244.166666666672</v>
      </c>
      <c r="U898">
        <f>YEAR(Table1[[#This Row],[Date Created Conversion]])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si="57"/>
        <v>0</v>
      </c>
      <c r="Q899" t="s">
        <v>8323</v>
      </c>
      <c r="R899" t="s">
        <v>8327</v>
      </c>
      <c r="S899" s="15">
        <f t="shared" si="58"/>
        <v>41211.688750000001</v>
      </c>
      <c r="T899" s="15">
        <f t="shared" si="59"/>
        <v>41241.730416666665</v>
      </c>
      <c r="U899">
        <f>YEAR(Table1[[#This Row],[Date Created Conversion]])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  <c r="U900">
        <f>YEAR(Table1[[#This Row],[Date Created Conversion]])</f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  <c r="U901">
        <f>YEAR(Table1[[#This Row],[Date Created Conversion]])</f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  <c r="U902">
        <f>YEAR(Table1[[#This Row],[Date Created Conversion]])</f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  <c r="U903">
        <f>YEAR(Table1[[#This Row],[Date Created Conversion]])</f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  <c r="U904">
        <f>YEAR(Table1[[#This Row],[Date Created Conversion]])</f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  <c r="U905">
        <f>YEAR(Table1[[#This Row],[Date Created Conversion]])</f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  <c r="U906">
        <f>YEAR(Table1[[#This Row],[Date Created Conversion]])</f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  <c r="U907">
        <f>YEAR(Table1[[#This Row],[Date Created Conversion]])</f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  <c r="U908">
        <f>YEAR(Table1[[#This Row],[Date Created Conversion]])</f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  <c r="U909">
        <f>YEAR(Table1[[#This Row],[Date Created Conversion]])</f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  <c r="U910">
        <f>YEAR(Table1[[#This Row],[Date Created Conversion]])</f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  <c r="U911">
        <f>YEAR(Table1[[#This Row],[Date Created Conversion]])</f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  <c r="U912">
        <f>YEAR(Table1[[#This Row],[Date Created Conversion]])</f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  <c r="U913">
        <f>YEAR(Table1[[#This Row],[Date Created Conversion]])</f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  <c r="U914">
        <f>YEAR(Table1[[#This Row],[Date Created Conversion]])</f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  <c r="U915">
        <f>YEAR(Table1[[#This Row],[Date Created Conversion]])</f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  <c r="U916">
        <f>YEAR(Table1[[#This Row],[Date Created Conversion]])</f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  <c r="U917">
        <f>YEAR(Table1[[#This Row],[Date Created Conversion]])</f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  <c r="U918">
        <f>YEAR(Table1[[#This Row],[Date Created Conversion]])</f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  <c r="U919">
        <f>YEAR(Table1[[#This Row],[Date Created Conversion]])</f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  <c r="U920">
        <f>YEAR(Table1[[#This Row],[Date Created Conversion]])</f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  <c r="U921">
        <f>YEAR(Table1[[#This Row],[Date Created Conversion]])</f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  <c r="U922">
        <f>YEAR(Table1[[#This Row],[Date Created Conversion]])</f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  <c r="U923">
        <f>YEAR(Table1[[#This Row],[Date Created Conversion]])</f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  <c r="U924">
        <f>YEAR(Table1[[#This Row],[Date Created Conversion]])</f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  <c r="U925">
        <f>YEAR(Table1[[#This Row],[Date Created Conversion]])</f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  <c r="U926">
        <f>YEAR(Table1[[#This Row],[Date Created Conversion]])</f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  <c r="U927">
        <f>YEAR(Table1[[#This Row],[Date Created Conversion]])</f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  <c r="U928">
        <f>YEAR(Table1[[#This Row],[Date Created Conversion]])</f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  <c r="U929">
        <f>YEAR(Table1[[#This Row],[Date Created Conversion]])</f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  <c r="U930">
        <f>YEAR(Table1[[#This Row],[Date Created Conversion]])</f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  <c r="U931">
        <f>YEAR(Table1[[#This Row],[Date Created Conversion]])</f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  <c r="U932">
        <f>YEAR(Table1[[#This Row],[Date Created Conversion]])</f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  <c r="U933">
        <f>YEAR(Table1[[#This Row],[Date Created Conversion]])</f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  <c r="U934">
        <f>YEAR(Table1[[#This Row],[Date Created Conversion]])</f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  <c r="U935">
        <f>YEAR(Table1[[#This Row],[Date Created Conversion]])</f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  <c r="U936">
        <f>YEAR(Table1[[#This Row],[Date Created Conversion]])</f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  <c r="U937">
        <f>YEAR(Table1[[#This Row],[Date Created Conversion]])</f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  <c r="U938">
        <f>YEAR(Table1[[#This Row],[Date Created Conversion]])</f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  <c r="U939">
        <f>YEAR(Table1[[#This Row],[Date Created Conversion]])</f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  <c r="U940">
        <f>YEAR(Table1[[#This Row],[Date Created Conversion]])</f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  <c r="U941">
        <f>YEAR(Table1[[#This Row],[Date Created Conversion]])</f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  <c r="U942">
        <f>YEAR(Table1[[#This Row],[Date Created Conversion]])</f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  <c r="U943">
        <f>YEAR(Table1[[#This Row],[Date Created Conversion]])</f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  <c r="U944">
        <f>YEAR(Table1[[#This Row],[Date Created Conversion]])</f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  <c r="U945">
        <f>YEAR(Table1[[#This Row],[Date Created Conversion]])</f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  <c r="U946">
        <f>YEAR(Table1[[#This Row],[Date Created Conversion]])</f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  <c r="U947">
        <f>YEAR(Table1[[#This Row],[Date Created Conversion]])</f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  <c r="U948">
        <f>YEAR(Table1[[#This Row],[Date Created Conversion]])</f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  <c r="U949">
        <f>YEAR(Table1[[#This Row],[Date Created Conversion]])</f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  <c r="U950">
        <f>YEAR(Table1[[#This Row],[Date Created Conversion]])</f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  <c r="U951">
        <f>YEAR(Table1[[#This Row],[Date Created Conversion]])</f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  <c r="U952">
        <f>YEAR(Table1[[#This Row],[Date Created Conversion]])</f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  <c r="U953">
        <f>YEAR(Table1[[#This Row],[Date Created Conversion]])</f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  <c r="U954">
        <f>YEAR(Table1[[#This Row],[Date Created Conversion]])</f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  <c r="U955">
        <f>YEAR(Table1[[#This Row],[Date Created Conversion]])</f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  <c r="U956">
        <f>YEAR(Table1[[#This Row],[Date Created Conversion]])</f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  <c r="U957">
        <f>YEAR(Table1[[#This Row],[Date Created Conversion]])</f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  <c r="U958">
        <f>YEAR(Table1[[#This Row],[Date Created Conversion]])</f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  <c r="U959">
        <f>YEAR(Table1[[#This Row],[Date Created Conversion]])</f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  <c r="U960">
        <f>YEAR(Table1[[#This Row],[Date Created Conversion]])</f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  <c r="U961">
        <f>YEAR(Table1[[#This Row],[Date Created Conversion]])</f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ref="P962:P1025" si="61">IFERROR(ROUND(E962/L962,2), 0)</f>
        <v>136.46</v>
      </c>
      <c r="Q962" t="s">
        <v>8317</v>
      </c>
      <c r="R962" t="s">
        <v>8319</v>
      </c>
      <c r="S962" s="15">
        <f t="shared" ref="S962:S1025" si="62">(((J962/60)/60)/24)+DATE(1970,1,1)</f>
        <v>42766.626793981486</v>
      </c>
      <c r="T962" s="15">
        <f t="shared" ref="T962:T1025" si="63">(((I962/60)/60)/24)+DATE(1970,1,1)</f>
        <v>42808.585127314815</v>
      </c>
      <c r="U962">
        <f>YEAR(Table1[[#This Row],[Date Created Conversion]])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si="61"/>
        <v>364.35</v>
      </c>
      <c r="Q963" t="s">
        <v>8317</v>
      </c>
      <c r="R963" t="s">
        <v>8319</v>
      </c>
      <c r="S963" s="15">
        <f t="shared" si="62"/>
        <v>42740.693692129629</v>
      </c>
      <c r="T963" s="15">
        <f t="shared" si="63"/>
        <v>42786.791666666672</v>
      </c>
      <c r="U963">
        <f>YEAR(Table1[[#This Row],[Date Created Conversion]])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  <c r="U964">
        <f>YEAR(Table1[[#This Row],[Date Created Conversion]])</f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  <c r="U965">
        <f>YEAR(Table1[[#This Row],[Date Created Conversion]])</f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  <c r="U966">
        <f>YEAR(Table1[[#This Row],[Date Created Conversion]])</f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  <c r="U967">
        <f>YEAR(Table1[[#This Row],[Date Created Conversion]])</f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  <c r="U968">
        <f>YEAR(Table1[[#This Row],[Date Created Conversion]])</f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  <c r="U969">
        <f>YEAR(Table1[[#This Row],[Date Created Conversion]])</f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  <c r="U970">
        <f>YEAR(Table1[[#This Row],[Date Created Conversion]])</f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  <c r="U971">
        <f>YEAR(Table1[[#This Row],[Date Created Conversion]])</f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  <c r="U972">
        <f>YEAR(Table1[[#This Row],[Date Created Conversion]])</f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  <c r="U973">
        <f>YEAR(Table1[[#This Row],[Date Created Conversion]])</f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  <c r="U974">
        <f>YEAR(Table1[[#This Row],[Date Created Conversion]])</f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  <c r="U975">
        <f>YEAR(Table1[[#This Row],[Date Created Conversion]])</f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  <c r="U976">
        <f>YEAR(Table1[[#This Row],[Date Created Conversion]])</f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  <c r="U977">
        <f>YEAR(Table1[[#This Row],[Date Created Conversion]])</f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  <c r="U978">
        <f>YEAR(Table1[[#This Row],[Date Created Conversion]])</f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  <c r="U979">
        <f>YEAR(Table1[[#This Row],[Date Created Conversion]])</f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  <c r="U980">
        <f>YEAR(Table1[[#This Row],[Date Created Conversion]])</f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  <c r="U981">
        <f>YEAR(Table1[[#This Row],[Date Created Conversion]])</f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  <c r="U982">
        <f>YEAR(Table1[[#This Row],[Date Created Conversion]])</f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  <c r="U983">
        <f>YEAR(Table1[[#This Row],[Date Created Conversion]])</f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  <c r="U984">
        <f>YEAR(Table1[[#This Row],[Date Created Conversion]])</f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  <c r="U985">
        <f>YEAR(Table1[[#This Row],[Date Created Conversion]])</f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  <c r="U986">
        <f>YEAR(Table1[[#This Row],[Date Created Conversion]])</f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  <c r="U987">
        <f>YEAR(Table1[[#This Row],[Date Created Conversion]])</f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  <c r="U988">
        <f>YEAR(Table1[[#This Row],[Date Created Conversion]])</f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  <c r="U989">
        <f>YEAR(Table1[[#This Row],[Date Created Conversion]])</f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  <c r="U990">
        <f>YEAR(Table1[[#This Row],[Date Created Conversion]])</f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  <c r="U991">
        <f>YEAR(Table1[[#This Row],[Date Created Conversion]])</f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  <c r="U992">
        <f>YEAR(Table1[[#This Row],[Date Created Conversion]])</f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  <c r="U993">
        <f>YEAR(Table1[[#This Row],[Date Created Conversion]])</f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  <c r="U994">
        <f>YEAR(Table1[[#This Row],[Date Created Conversion]])</f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  <c r="U995">
        <f>YEAR(Table1[[#This Row],[Date Created Conversion]])</f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  <c r="U996">
        <f>YEAR(Table1[[#This Row],[Date Created Conversion]])</f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  <c r="U997">
        <f>YEAR(Table1[[#This Row],[Date Created Conversion]])</f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  <c r="U998">
        <f>YEAR(Table1[[#This Row],[Date Created Conversion]])</f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  <c r="U999">
        <f>YEAR(Table1[[#This Row],[Date Created Conversion]])</f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  <c r="U1000">
        <f>YEAR(Table1[[#This Row],[Date Created Conversion]])</f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  <c r="U1001">
        <f>YEAR(Table1[[#This Row],[Date Created Conversion]])</f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  <c r="U1002">
        <f>YEAR(Table1[[#This Row],[Date Created Conversion]])</f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  <c r="U1003">
        <f>YEAR(Table1[[#This Row],[Date Created Conversion]])</f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  <c r="U1004">
        <f>YEAR(Table1[[#This Row],[Date Created Conversion]])</f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  <c r="U1005">
        <f>YEAR(Table1[[#This Row],[Date Created Conversion]])</f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  <c r="U1006">
        <f>YEAR(Table1[[#This Row],[Date Created Conversion]])</f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  <c r="U1007">
        <f>YEAR(Table1[[#This Row],[Date Created Conversion]])</f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  <c r="U1008">
        <f>YEAR(Table1[[#This Row],[Date Created Conversion]])</f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  <c r="U1009">
        <f>YEAR(Table1[[#This Row],[Date Created Conversion]])</f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  <c r="U1010">
        <f>YEAR(Table1[[#This Row],[Date Created Conversion]])</f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  <c r="U1011">
        <f>YEAR(Table1[[#This Row],[Date Created Conversion]])</f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  <c r="U1012">
        <f>YEAR(Table1[[#This Row],[Date Created Conversion]])</f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  <c r="U1013">
        <f>YEAR(Table1[[#This Row],[Date Created Conversion]])</f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  <c r="U1014">
        <f>YEAR(Table1[[#This Row],[Date Created Conversion]])</f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  <c r="U1015">
        <f>YEAR(Table1[[#This Row],[Date Created Conversion]])</f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  <c r="U1016">
        <f>YEAR(Table1[[#This Row],[Date Created Conversion]])</f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  <c r="U1017">
        <f>YEAR(Table1[[#This Row],[Date Created Conversion]])</f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  <c r="U1018">
        <f>YEAR(Table1[[#This Row],[Date Created Conversion]])</f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  <c r="U1019">
        <f>YEAR(Table1[[#This Row],[Date Created Conversion]])</f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  <c r="U1020">
        <f>YEAR(Table1[[#This Row],[Date Created Conversion]])</f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  <c r="U1021">
        <f>YEAR(Table1[[#This Row],[Date Created Conversion]])</f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  <c r="U1022">
        <f>YEAR(Table1[[#This Row],[Date Created Conversion]])</f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  <c r="U1023">
        <f>YEAR(Table1[[#This Row],[Date Created Conversion]])</f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  <c r="U1024">
        <f>YEAR(Table1[[#This Row],[Date Created Conversion]])</f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  <c r="U1025">
        <f>YEAR(Table1[[#This Row],[Date Created Conversion]])</f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ref="P1026:P1089" si="65">IFERROR(ROUND(E1026/L1026,2), 0)</f>
        <v>388.98</v>
      </c>
      <c r="Q1026" t="s">
        <v>8323</v>
      </c>
      <c r="R1026" t="s">
        <v>8328</v>
      </c>
      <c r="S1026" s="15">
        <f t="shared" ref="S1026:S1089" si="66">(((J1026/60)/60)/24)+DATE(1970,1,1)</f>
        <v>42370.580590277779</v>
      </c>
      <c r="T1026" s="15">
        <f t="shared" ref="T1026:T1089" si="67">(((I1026/60)/60)/24)+DATE(1970,1,1)</f>
        <v>42400.580590277779</v>
      </c>
      <c r="U1026">
        <f>YEAR(Table1[[#This Row],[Date Created Conversion]])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si="65"/>
        <v>71.849999999999994</v>
      </c>
      <c r="Q1027" t="s">
        <v>8323</v>
      </c>
      <c r="R1027" t="s">
        <v>8328</v>
      </c>
      <c r="S1027" s="15">
        <f t="shared" si="66"/>
        <v>42049.833761574075</v>
      </c>
      <c r="T1027" s="15">
        <f t="shared" si="67"/>
        <v>42079.792094907403</v>
      </c>
      <c r="U1027">
        <f>YEAR(Table1[[#This Row],[Date Created Conversion]])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  <c r="U1028">
        <f>YEAR(Table1[[#This Row],[Date Created Conversion]])</f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  <c r="U1029">
        <f>YEAR(Table1[[#This Row],[Date Created Conversion]])</f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  <c r="U1030">
        <f>YEAR(Table1[[#This Row],[Date Created Conversion]])</f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  <c r="U1031">
        <f>YEAR(Table1[[#This Row],[Date Created Conversion]])</f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  <c r="U1032">
        <f>YEAR(Table1[[#This Row],[Date Created Conversion]])</f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  <c r="U1033">
        <f>YEAR(Table1[[#This Row],[Date Created Conversion]])</f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  <c r="U1034">
        <f>YEAR(Table1[[#This Row],[Date Created Conversion]])</f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  <c r="U1035">
        <f>YEAR(Table1[[#This Row],[Date Created Conversion]])</f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  <c r="U1036">
        <f>YEAR(Table1[[#This Row],[Date Created Conversion]])</f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  <c r="U1037">
        <f>YEAR(Table1[[#This Row],[Date Created Conversion]])</f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  <c r="U1038">
        <f>YEAR(Table1[[#This Row],[Date Created Conversion]])</f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  <c r="U1039">
        <f>YEAR(Table1[[#This Row],[Date Created Conversion]])</f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  <c r="U1040">
        <f>YEAR(Table1[[#This Row],[Date Created Conversion]])</f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  <c r="U1041">
        <f>YEAR(Table1[[#This Row],[Date Created Conversion]])</f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  <c r="U1042">
        <f>YEAR(Table1[[#This Row],[Date Created Conversion]])</f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  <c r="U1043">
        <f>YEAR(Table1[[#This Row],[Date Created Conversion]])</f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  <c r="U1044">
        <f>YEAR(Table1[[#This Row],[Date Created Conversion]])</f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  <c r="U1045">
        <f>YEAR(Table1[[#This Row],[Date Created Conversion]])</f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  <c r="U1046">
        <f>YEAR(Table1[[#This Row],[Date Created Conversion]])</f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  <c r="U1047">
        <f>YEAR(Table1[[#This Row],[Date Created Conversion]])</f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  <c r="U1048">
        <f>YEAR(Table1[[#This Row],[Date Created Conversion]])</f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  <c r="U1049">
        <f>YEAR(Table1[[#This Row],[Date Created Conversion]])</f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  <c r="U1050">
        <f>YEAR(Table1[[#This Row],[Date Created Conversion]])</f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  <c r="U1051">
        <f>YEAR(Table1[[#This Row],[Date Created Conversion]])</f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  <c r="U1052">
        <f>YEAR(Table1[[#This Row],[Date Created Conversion]])</f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  <c r="U1053">
        <f>YEAR(Table1[[#This Row],[Date Created Conversion]])</f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  <c r="U1054">
        <f>YEAR(Table1[[#This Row],[Date Created Conversion]])</f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  <c r="U1055">
        <f>YEAR(Table1[[#This Row],[Date Created Conversion]])</f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  <c r="U1056">
        <f>YEAR(Table1[[#This Row],[Date Created Conversion]])</f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  <c r="U1057">
        <f>YEAR(Table1[[#This Row],[Date Created Conversion]])</f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  <c r="U1058">
        <f>YEAR(Table1[[#This Row],[Date Created Conversion]])</f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  <c r="U1059">
        <f>YEAR(Table1[[#This Row],[Date Created Conversion]])</f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  <c r="U1060">
        <f>YEAR(Table1[[#This Row],[Date Created Conversion]])</f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  <c r="U1061">
        <f>YEAR(Table1[[#This Row],[Date Created Conversion]])</f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  <c r="U1062">
        <f>YEAR(Table1[[#This Row],[Date Created Conversion]])</f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  <c r="U1063">
        <f>YEAR(Table1[[#This Row],[Date Created Conversion]])</f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  <c r="U1064">
        <f>YEAR(Table1[[#This Row],[Date Created Conversion]])</f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  <c r="U1065">
        <f>YEAR(Table1[[#This Row],[Date Created Conversion]])</f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  <c r="U1066">
        <f>YEAR(Table1[[#This Row],[Date Created Conversion]])</f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  <c r="U1067">
        <f>YEAR(Table1[[#This Row],[Date Created Conversion]])</f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  <c r="U1068">
        <f>YEAR(Table1[[#This Row],[Date Created Conversion]])</f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  <c r="U1069">
        <f>YEAR(Table1[[#This Row],[Date Created Conversion]])</f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  <c r="U1070">
        <f>YEAR(Table1[[#This Row],[Date Created Conversion]])</f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  <c r="U1071">
        <f>YEAR(Table1[[#This Row],[Date Created Conversion]])</f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  <c r="U1072">
        <f>YEAR(Table1[[#This Row],[Date Created Conversion]])</f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  <c r="U1073">
        <f>YEAR(Table1[[#This Row],[Date Created Conversion]])</f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  <c r="U1074">
        <f>YEAR(Table1[[#This Row],[Date Created Conversion]])</f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  <c r="U1075">
        <f>YEAR(Table1[[#This Row],[Date Created Conversion]])</f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  <c r="U1076">
        <f>YEAR(Table1[[#This Row],[Date Created Conversion]])</f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  <c r="U1077">
        <f>YEAR(Table1[[#This Row],[Date Created Conversion]])</f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  <c r="U1078">
        <f>YEAR(Table1[[#This Row],[Date Created Conversion]])</f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  <c r="U1079">
        <f>YEAR(Table1[[#This Row],[Date Created Conversion]])</f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  <c r="U1080">
        <f>YEAR(Table1[[#This Row],[Date Created Conversion]])</f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  <c r="U1081">
        <f>YEAR(Table1[[#This Row],[Date Created Conversion]])</f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  <c r="U1082">
        <f>YEAR(Table1[[#This Row],[Date Created Conversion]])</f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  <c r="U1083">
        <f>YEAR(Table1[[#This Row],[Date Created Conversion]])</f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  <c r="U1084">
        <f>YEAR(Table1[[#This Row],[Date Created Conversion]])</f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  <c r="U1085">
        <f>YEAR(Table1[[#This Row],[Date Created Conversion]])</f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  <c r="U1086">
        <f>YEAR(Table1[[#This Row],[Date Created Conversion]])</f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  <c r="U1087">
        <f>YEAR(Table1[[#This Row],[Date Created Conversion]])</f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  <c r="U1088">
        <f>YEAR(Table1[[#This Row],[Date Created Conversion]])</f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  <c r="U1089">
        <f>YEAR(Table1[[#This Row],[Date Created Conversion]])</f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ref="P1090:P1153" si="69">IFERROR(ROUND(E1090/L1090,2), 0)</f>
        <v>43.42</v>
      </c>
      <c r="Q1090" t="s">
        <v>8331</v>
      </c>
      <c r="R1090" t="s">
        <v>8332</v>
      </c>
      <c r="S1090" s="15">
        <f t="shared" ref="S1090:S1153" si="70">(((J1090/60)/60)/24)+DATE(1970,1,1)</f>
        <v>41723.799386574072</v>
      </c>
      <c r="T1090" s="15">
        <f t="shared" ref="T1090:T1153" si="71">(((I1090/60)/60)/24)+DATE(1970,1,1)</f>
        <v>41753.799386574072</v>
      </c>
      <c r="U1090">
        <f>YEAR(Table1[[#This Row],[Date Created Conversion]])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si="69"/>
        <v>23.96</v>
      </c>
      <c r="Q1091" t="s">
        <v>8331</v>
      </c>
      <c r="R1091" t="s">
        <v>8332</v>
      </c>
      <c r="S1091" s="15">
        <f t="shared" si="70"/>
        <v>42151.189525462964</v>
      </c>
      <c r="T1091" s="15">
        <f t="shared" si="71"/>
        <v>42181.189525462964</v>
      </c>
      <c r="U1091">
        <f>YEAR(Table1[[#This Row],[Date Created Conversion]])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  <c r="U1092">
        <f>YEAR(Table1[[#This Row],[Date Created Conversion]])</f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  <c r="U1093">
        <f>YEAR(Table1[[#This Row],[Date Created Conversion]])</f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  <c r="U1094">
        <f>YEAR(Table1[[#This Row],[Date Created Conversion]])</f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  <c r="U1095">
        <f>YEAR(Table1[[#This Row],[Date Created Conversion]])</f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  <c r="U1096">
        <f>YEAR(Table1[[#This Row],[Date Created Conversion]])</f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  <c r="U1097">
        <f>YEAR(Table1[[#This Row],[Date Created Conversion]])</f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  <c r="U1098">
        <f>YEAR(Table1[[#This Row],[Date Created Conversion]])</f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  <c r="U1099">
        <f>YEAR(Table1[[#This Row],[Date Created Conversion]])</f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  <c r="U1100">
        <f>YEAR(Table1[[#This Row],[Date Created Conversion]])</f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  <c r="U1101">
        <f>YEAR(Table1[[#This Row],[Date Created Conversion]])</f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  <c r="U1102">
        <f>YEAR(Table1[[#This Row],[Date Created Conversion]])</f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  <c r="U1103">
        <f>YEAR(Table1[[#This Row],[Date Created Conversion]])</f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  <c r="U1104">
        <f>YEAR(Table1[[#This Row],[Date Created Conversion]])</f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  <c r="U1105">
        <f>YEAR(Table1[[#This Row],[Date Created Conversion]])</f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  <c r="U1106">
        <f>YEAR(Table1[[#This Row],[Date Created Conversion]])</f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  <c r="U1107">
        <f>YEAR(Table1[[#This Row],[Date Created Conversion]])</f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  <c r="U1108">
        <f>YEAR(Table1[[#This Row],[Date Created Conversion]])</f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  <c r="U1109">
        <f>YEAR(Table1[[#This Row],[Date Created Conversion]])</f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  <c r="U1110">
        <f>YEAR(Table1[[#This Row],[Date Created Conversion]])</f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  <c r="U1111">
        <f>YEAR(Table1[[#This Row],[Date Created Conversion]])</f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  <c r="U1112">
        <f>YEAR(Table1[[#This Row],[Date Created Conversion]])</f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  <c r="U1113">
        <f>YEAR(Table1[[#This Row],[Date Created Conversion]])</f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  <c r="U1114">
        <f>YEAR(Table1[[#This Row],[Date Created Conversion]])</f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  <c r="U1115">
        <f>YEAR(Table1[[#This Row],[Date Created Conversion]])</f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  <c r="U1116">
        <f>YEAR(Table1[[#This Row],[Date Created Conversion]])</f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  <c r="U1117">
        <f>YEAR(Table1[[#This Row],[Date Created Conversion]])</f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  <c r="U1118">
        <f>YEAR(Table1[[#This Row],[Date Created Conversion]])</f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  <c r="U1119">
        <f>YEAR(Table1[[#This Row],[Date Created Conversion]])</f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  <c r="U1120">
        <f>YEAR(Table1[[#This Row],[Date Created Conversion]])</f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  <c r="U1121">
        <f>YEAR(Table1[[#This Row],[Date Created Conversion]])</f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  <c r="U1122">
        <f>YEAR(Table1[[#This Row],[Date Created Conversion]])</f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  <c r="U1123">
        <f>YEAR(Table1[[#This Row],[Date Created Conversion]])</f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  <c r="U1124">
        <f>YEAR(Table1[[#This Row],[Date Created Conversion]])</f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  <c r="U1125">
        <f>YEAR(Table1[[#This Row],[Date Created Conversion]])</f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  <c r="U1126">
        <f>YEAR(Table1[[#This Row],[Date Created Conversion]])</f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  <c r="U1127">
        <f>YEAR(Table1[[#This Row],[Date Created Conversion]])</f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  <c r="U1128">
        <f>YEAR(Table1[[#This Row],[Date Created Conversion]])</f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  <c r="U1129">
        <f>YEAR(Table1[[#This Row],[Date Created Conversion]])</f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  <c r="U1130">
        <f>YEAR(Table1[[#This Row],[Date Created Conversion]])</f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  <c r="U1131">
        <f>YEAR(Table1[[#This Row],[Date Created Conversion]])</f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  <c r="U1132">
        <f>YEAR(Table1[[#This Row],[Date Created Conversion]])</f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  <c r="U1133">
        <f>YEAR(Table1[[#This Row],[Date Created Conversion]])</f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  <c r="U1134">
        <f>YEAR(Table1[[#This Row],[Date Created Conversion]])</f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  <c r="U1135">
        <f>YEAR(Table1[[#This Row],[Date Created Conversion]])</f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  <c r="U1136">
        <f>YEAR(Table1[[#This Row],[Date Created Conversion]])</f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  <c r="U1137">
        <f>YEAR(Table1[[#This Row],[Date Created Conversion]])</f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  <c r="U1138">
        <f>YEAR(Table1[[#This Row],[Date Created Conversion]])</f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  <c r="U1139">
        <f>YEAR(Table1[[#This Row],[Date Created Conversion]])</f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  <c r="U1140">
        <f>YEAR(Table1[[#This Row],[Date Created Conversion]])</f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  <c r="U1141">
        <f>YEAR(Table1[[#This Row],[Date Created Conversion]])</f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  <c r="U1142">
        <f>YEAR(Table1[[#This Row],[Date Created Conversion]])</f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  <c r="U1143">
        <f>YEAR(Table1[[#This Row],[Date Created Conversion]])</f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  <c r="U1144">
        <f>YEAR(Table1[[#This Row],[Date Created Conversion]])</f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  <c r="U1145">
        <f>YEAR(Table1[[#This Row],[Date Created Conversion]])</f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  <c r="U1146">
        <f>YEAR(Table1[[#This Row],[Date Created Conversion]])</f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  <c r="U1147">
        <f>YEAR(Table1[[#This Row],[Date Created Conversion]])</f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  <c r="U1148">
        <f>YEAR(Table1[[#This Row],[Date Created Conversion]])</f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  <c r="U1149">
        <f>YEAR(Table1[[#This Row],[Date Created Conversion]])</f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  <c r="U1150">
        <f>YEAR(Table1[[#This Row],[Date Created Conversion]])</f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  <c r="U1151">
        <f>YEAR(Table1[[#This Row],[Date Created Conversion]])</f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  <c r="U1152">
        <f>YEAR(Table1[[#This Row],[Date Created Conversion]])</f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  <c r="U1153">
        <f>YEAR(Table1[[#This Row],[Date Created Conversion]])</f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ref="P1154:P1217" si="73">IFERROR(ROUND(E1154/L1154,2), 0)</f>
        <v>60.73</v>
      </c>
      <c r="Q1154" t="s">
        <v>8334</v>
      </c>
      <c r="R1154" t="s">
        <v>8335</v>
      </c>
      <c r="S1154" s="15">
        <f t="shared" ref="S1154:S1217" si="74">(((J1154/60)/60)/24)+DATE(1970,1,1)</f>
        <v>42109.709629629629</v>
      </c>
      <c r="T1154" s="15">
        <f t="shared" ref="T1154:T1217" si="75">(((I1154/60)/60)/24)+DATE(1970,1,1)</f>
        <v>42139.709629629629</v>
      </c>
      <c r="U1154">
        <f>YEAR(Table1[[#This Row],[Date Created Conversion]])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si="73"/>
        <v>50</v>
      </c>
      <c r="Q1155" t="s">
        <v>8334</v>
      </c>
      <c r="R1155" t="s">
        <v>8335</v>
      </c>
      <c r="S1155" s="15">
        <f t="shared" si="74"/>
        <v>42143.714178240742</v>
      </c>
      <c r="T1155" s="15">
        <f t="shared" si="75"/>
        <v>42173.714178240742</v>
      </c>
      <c r="U1155">
        <f>YEAR(Table1[[#This Row],[Date Created Conversion]])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  <c r="U1156">
        <f>YEAR(Table1[[#This Row],[Date Created Conversion]])</f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  <c r="U1157">
        <f>YEAR(Table1[[#This Row],[Date Created Conversion]])</f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  <c r="U1158">
        <f>YEAR(Table1[[#This Row],[Date Created Conversion]])</f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  <c r="U1159">
        <f>YEAR(Table1[[#This Row],[Date Created Conversion]])</f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  <c r="U1160">
        <f>YEAR(Table1[[#This Row],[Date Created Conversion]])</f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  <c r="U1161">
        <f>YEAR(Table1[[#This Row],[Date Created Conversion]])</f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  <c r="U1162">
        <f>YEAR(Table1[[#This Row],[Date Created Conversion]])</f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  <c r="U1163">
        <f>YEAR(Table1[[#This Row],[Date Created Conversion]])</f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  <c r="U1164">
        <f>YEAR(Table1[[#This Row],[Date Created Conversion]])</f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  <c r="U1165">
        <f>YEAR(Table1[[#This Row],[Date Created Conversion]])</f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  <c r="U1166">
        <f>YEAR(Table1[[#This Row],[Date Created Conversion]])</f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  <c r="U1167">
        <f>YEAR(Table1[[#This Row],[Date Created Conversion]])</f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  <c r="U1168">
        <f>YEAR(Table1[[#This Row],[Date Created Conversion]])</f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  <c r="U1169">
        <f>YEAR(Table1[[#This Row],[Date Created Conversion]])</f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  <c r="U1170">
        <f>YEAR(Table1[[#This Row],[Date Created Conversion]])</f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  <c r="U1171">
        <f>YEAR(Table1[[#This Row],[Date Created Conversion]])</f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  <c r="U1172">
        <f>YEAR(Table1[[#This Row],[Date Created Conversion]])</f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  <c r="U1173">
        <f>YEAR(Table1[[#This Row],[Date Created Conversion]])</f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  <c r="U1174">
        <f>YEAR(Table1[[#This Row],[Date Created Conversion]])</f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  <c r="U1175">
        <f>YEAR(Table1[[#This Row],[Date Created Conversion]])</f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  <c r="U1176">
        <f>YEAR(Table1[[#This Row],[Date Created Conversion]])</f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  <c r="U1177">
        <f>YEAR(Table1[[#This Row],[Date Created Conversion]])</f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  <c r="U1178">
        <f>YEAR(Table1[[#This Row],[Date Created Conversion]])</f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  <c r="U1179">
        <f>YEAR(Table1[[#This Row],[Date Created Conversion]])</f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  <c r="U1180">
        <f>YEAR(Table1[[#This Row],[Date Created Conversion]])</f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  <c r="U1181">
        <f>YEAR(Table1[[#This Row],[Date Created Conversion]])</f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  <c r="U1182">
        <f>YEAR(Table1[[#This Row],[Date Created Conversion]])</f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  <c r="U1183">
        <f>YEAR(Table1[[#This Row],[Date Created Conversion]])</f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  <c r="U1184">
        <f>YEAR(Table1[[#This Row],[Date Created Conversion]])</f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  <c r="U1185">
        <f>YEAR(Table1[[#This Row],[Date Created Conversion]])</f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  <c r="U1186">
        <f>YEAR(Table1[[#This Row],[Date Created Conversion]])</f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  <c r="U1187">
        <f>YEAR(Table1[[#This Row],[Date Created Conversion]])</f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  <c r="U1188">
        <f>YEAR(Table1[[#This Row],[Date Created Conversion]])</f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  <c r="U1189">
        <f>YEAR(Table1[[#This Row],[Date Created Conversion]])</f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  <c r="U1190">
        <f>YEAR(Table1[[#This Row],[Date Created Conversion]])</f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  <c r="U1191">
        <f>YEAR(Table1[[#This Row],[Date Created Conversion]])</f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  <c r="U1192">
        <f>YEAR(Table1[[#This Row],[Date Created Conversion]])</f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  <c r="U1193">
        <f>YEAR(Table1[[#This Row],[Date Created Conversion]])</f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  <c r="U1194">
        <f>YEAR(Table1[[#This Row],[Date Created Conversion]])</f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  <c r="U1195">
        <f>YEAR(Table1[[#This Row],[Date Created Conversion]])</f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  <c r="U1196">
        <f>YEAR(Table1[[#This Row],[Date Created Conversion]])</f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  <c r="U1197">
        <f>YEAR(Table1[[#This Row],[Date Created Conversion]])</f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  <c r="U1198">
        <f>YEAR(Table1[[#This Row],[Date Created Conversion]])</f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  <c r="U1199">
        <f>YEAR(Table1[[#This Row],[Date Created Conversion]])</f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  <c r="U1200">
        <f>YEAR(Table1[[#This Row],[Date Created Conversion]])</f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  <c r="U1201">
        <f>YEAR(Table1[[#This Row],[Date Created Conversion]])</f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  <c r="U1202">
        <f>YEAR(Table1[[#This Row],[Date Created Conversion]])</f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  <c r="U1203">
        <f>YEAR(Table1[[#This Row],[Date Created Conversion]])</f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  <c r="U1204">
        <f>YEAR(Table1[[#This Row],[Date Created Conversion]])</f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  <c r="U1205">
        <f>YEAR(Table1[[#This Row],[Date Created Conversion]])</f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  <c r="U1206">
        <f>YEAR(Table1[[#This Row],[Date Created Conversion]])</f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  <c r="U1207">
        <f>YEAR(Table1[[#This Row],[Date Created Conversion]])</f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  <c r="U1208">
        <f>YEAR(Table1[[#This Row],[Date Created Conversion]])</f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  <c r="U1209">
        <f>YEAR(Table1[[#This Row],[Date Created Conversion]])</f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  <c r="U1210">
        <f>YEAR(Table1[[#This Row],[Date Created Conversion]])</f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  <c r="U1211">
        <f>YEAR(Table1[[#This Row],[Date Created Conversion]])</f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  <c r="U1212">
        <f>YEAR(Table1[[#This Row],[Date Created Conversion]])</f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  <c r="U1213">
        <f>YEAR(Table1[[#This Row],[Date Created Conversion]])</f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  <c r="U1214">
        <f>YEAR(Table1[[#This Row],[Date Created Conversion]])</f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  <c r="U1215">
        <f>YEAR(Table1[[#This Row],[Date Created Conversion]])</f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  <c r="U1216">
        <f>YEAR(Table1[[#This Row],[Date Created Conversion]])</f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  <c r="U1217">
        <f>YEAR(Table1[[#This Row],[Date Created Conversion]])</f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ref="P1218:P1281" si="77">IFERROR(ROUND(E1218/L1218,2), 0)</f>
        <v>91.88</v>
      </c>
      <c r="Q1218" t="s">
        <v>8336</v>
      </c>
      <c r="R1218" t="s">
        <v>8337</v>
      </c>
      <c r="S1218" s="15">
        <f t="shared" ref="S1218:S1281" si="78">(((J1218/60)/60)/24)+DATE(1970,1,1)</f>
        <v>42247.616400462968</v>
      </c>
      <c r="T1218" s="15">
        <f t="shared" ref="T1218:T1281" si="79">(((I1218/60)/60)/24)+DATE(1970,1,1)</f>
        <v>42279.960416666669</v>
      </c>
      <c r="U1218">
        <f>YEAR(Table1[[#This Row],[Date Created Conversion]])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si="77"/>
        <v>148.57</v>
      </c>
      <c r="Q1219" t="s">
        <v>8336</v>
      </c>
      <c r="R1219" t="s">
        <v>8337</v>
      </c>
      <c r="S1219" s="15">
        <f t="shared" si="78"/>
        <v>42535.809490740736</v>
      </c>
      <c r="T1219" s="15">
        <f t="shared" si="79"/>
        <v>42565.809490740736</v>
      </c>
      <c r="U1219">
        <f>YEAR(Table1[[#This Row],[Date Created Conversion]])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  <c r="U1220">
        <f>YEAR(Table1[[#This Row],[Date Created Conversion]])</f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  <c r="U1221">
        <f>YEAR(Table1[[#This Row],[Date Created Conversion]])</f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  <c r="U1222">
        <f>YEAR(Table1[[#This Row],[Date Created Conversion]])</f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  <c r="U1223">
        <f>YEAR(Table1[[#This Row],[Date Created Conversion]])</f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  <c r="U1224">
        <f>YEAR(Table1[[#This Row],[Date Created Conversion]])</f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  <c r="U1225">
        <f>YEAR(Table1[[#This Row],[Date Created Conversion]])</f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  <c r="U1226">
        <f>YEAR(Table1[[#This Row],[Date Created Conversion]])</f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  <c r="U1227">
        <f>YEAR(Table1[[#This Row],[Date Created Conversion]])</f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  <c r="U1228">
        <f>YEAR(Table1[[#This Row],[Date Created Conversion]])</f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  <c r="U1229">
        <f>YEAR(Table1[[#This Row],[Date Created Conversion]])</f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  <c r="U1230">
        <f>YEAR(Table1[[#This Row],[Date Created Conversion]])</f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  <c r="U1231">
        <f>YEAR(Table1[[#This Row],[Date Created Conversion]])</f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  <c r="U1232">
        <f>YEAR(Table1[[#This Row],[Date Created Conversion]])</f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  <c r="U1233">
        <f>YEAR(Table1[[#This Row],[Date Created Conversion]])</f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  <c r="U1234">
        <f>YEAR(Table1[[#This Row],[Date Created Conversion]])</f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  <c r="U1235">
        <f>YEAR(Table1[[#This Row],[Date Created Conversion]])</f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  <c r="U1236">
        <f>YEAR(Table1[[#This Row],[Date Created Conversion]])</f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  <c r="U1237">
        <f>YEAR(Table1[[#This Row],[Date Created Conversion]])</f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  <c r="U1238">
        <f>YEAR(Table1[[#This Row],[Date Created Conversion]])</f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  <c r="U1239">
        <f>YEAR(Table1[[#This Row],[Date Created Conversion]])</f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  <c r="U1240">
        <f>YEAR(Table1[[#This Row],[Date Created Conversion]])</f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  <c r="U1241">
        <f>YEAR(Table1[[#This Row],[Date Created Conversion]])</f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  <c r="U1242">
        <f>YEAR(Table1[[#This Row],[Date Created Conversion]])</f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  <c r="U1243">
        <f>YEAR(Table1[[#This Row],[Date Created Conversion]])</f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  <c r="U1244">
        <f>YEAR(Table1[[#This Row],[Date Created Conversion]])</f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  <c r="U1245">
        <f>YEAR(Table1[[#This Row],[Date Created Conversion]])</f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  <c r="U1246">
        <f>YEAR(Table1[[#This Row],[Date Created Conversion]])</f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  <c r="U1247">
        <f>YEAR(Table1[[#This Row],[Date Created Conversion]])</f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  <c r="U1248">
        <f>YEAR(Table1[[#This Row],[Date Created Conversion]])</f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  <c r="U1249">
        <f>YEAR(Table1[[#This Row],[Date Created Conversion]])</f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  <c r="U1250">
        <f>YEAR(Table1[[#This Row],[Date Created Conversion]])</f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  <c r="U1251">
        <f>YEAR(Table1[[#This Row],[Date Created Conversion]])</f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  <c r="U1252">
        <f>YEAR(Table1[[#This Row],[Date Created Conversion]])</f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  <c r="U1253">
        <f>YEAR(Table1[[#This Row],[Date Created Conversion]])</f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  <c r="U1254">
        <f>YEAR(Table1[[#This Row],[Date Created Conversion]])</f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  <c r="U1255">
        <f>YEAR(Table1[[#This Row],[Date Created Conversion]])</f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  <c r="U1256">
        <f>YEAR(Table1[[#This Row],[Date Created Conversion]])</f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  <c r="U1257">
        <f>YEAR(Table1[[#This Row],[Date Created Conversion]])</f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  <c r="U1258">
        <f>YEAR(Table1[[#This Row],[Date Created Conversion]])</f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  <c r="U1259">
        <f>YEAR(Table1[[#This Row],[Date Created Conversion]])</f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  <c r="U1260">
        <f>YEAR(Table1[[#This Row],[Date Created Conversion]])</f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  <c r="U1261">
        <f>YEAR(Table1[[#This Row],[Date Created Conversion]])</f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  <c r="U1262">
        <f>YEAR(Table1[[#This Row],[Date Created Conversion]])</f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  <c r="U1263">
        <f>YEAR(Table1[[#This Row],[Date Created Conversion]])</f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  <c r="U1264">
        <f>YEAR(Table1[[#This Row],[Date Created Conversion]])</f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  <c r="U1265">
        <f>YEAR(Table1[[#This Row],[Date Created Conversion]])</f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  <c r="U1266">
        <f>YEAR(Table1[[#This Row],[Date Created Conversion]])</f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  <c r="U1267">
        <f>YEAR(Table1[[#This Row],[Date Created Conversion]])</f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  <c r="U1268">
        <f>YEAR(Table1[[#This Row],[Date Created Conversion]])</f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  <c r="U1269">
        <f>YEAR(Table1[[#This Row],[Date Created Conversion]])</f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  <c r="U1270">
        <f>YEAR(Table1[[#This Row],[Date Created Conversion]])</f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  <c r="U1271">
        <f>YEAR(Table1[[#This Row],[Date Created Conversion]])</f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  <c r="U1272">
        <f>YEAR(Table1[[#This Row],[Date Created Conversion]])</f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  <c r="U1273">
        <f>YEAR(Table1[[#This Row],[Date Created Conversion]])</f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  <c r="U1274">
        <f>YEAR(Table1[[#This Row],[Date Created Conversion]])</f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  <c r="U1275">
        <f>YEAR(Table1[[#This Row],[Date Created Conversion]])</f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  <c r="U1276">
        <f>YEAR(Table1[[#This Row],[Date Created Conversion]])</f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  <c r="U1277">
        <f>YEAR(Table1[[#This Row],[Date Created Conversion]])</f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  <c r="U1278">
        <f>YEAR(Table1[[#This Row],[Date Created Conversion]])</f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  <c r="U1279">
        <f>YEAR(Table1[[#This Row],[Date Created Conversion]])</f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  <c r="U1280">
        <f>YEAR(Table1[[#This Row],[Date Created Conversion]])</f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  <c r="U1281">
        <f>YEAR(Table1[[#This Row],[Date Created Conversion]])</f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ref="P1282:P1345" si="81">IFERROR(ROUND(E1282/L1282,2), 0)</f>
        <v>127.98</v>
      </c>
      <c r="Q1282" t="s">
        <v>8323</v>
      </c>
      <c r="R1282" t="s">
        <v>8324</v>
      </c>
      <c r="S1282" s="15">
        <f t="shared" ref="S1282:S1345" si="82">(((J1282/60)/60)/24)+DATE(1970,1,1)</f>
        <v>40513.757569444446</v>
      </c>
      <c r="T1282" s="15">
        <f t="shared" ref="T1282:T1345" si="83">(((I1282/60)/60)/24)+DATE(1970,1,1)</f>
        <v>40603.757569444446</v>
      </c>
      <c r="U1282">
        <f>YEAR(Table1[[#This Row],[Date Created Conversion]])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si="81"/>
        <v>104.73</v>
      </c>
      <c r="Q1283" t="s">
        <v>8323</v>
      </c>
      <c r="R1283" t="s">
        <v>8324</v>
      </c>
      <c r="S1283" s="15">
        <f t="shared" si="82"/>
        <v>41463.743472222224</v>
      </c>
      <c r="T1283" s="15">
        <f t="shared" si="83"/>
        <v>41483.743472222224</v>
      </c>
      <c r="U1283">
        <f>YEAR(Table1[[#This Row],[Date Created Conversion]])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  <c r="U1284">
        <f>YEAR(Table1[[#This Row],[Date Created Conversion]])</f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  <c r="U1285">
        <f>YEAR(Table1[[#This Row],[Date Created Conversion]])</f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8">
        <f t="shared" si="81"/>
        <v>65.16</v>
      </c>
      <c r="Q1286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  <c r="U1286">
        <f>YEAR(Table1[[#This Row],[Date Created Conversion]])</f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8">
        <f t="shared" si="81"/>
        <v>32.270000000000003</v>
      </c>
      <c r="Q1287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  <c r="U1287">
        <f>YEAR(Table1[[#This Row],[Date Created Conversion]])</f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8">
        <f t="shared" si="81"/>
        <v>81.25</v>
      </c>
      <c r="Q1288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  <c r="U1288">
        <f>YEAR(Table1[[#This Row],[Date Created Conversion]])</f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8">
        <f t="shared" si="81"/>
        <v>24.2</v>
      </c>
      <c r="Q1289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  <c r="U1289">
        <f>YEAR(Table1[[#This Row],[Date Created Conversion]])</f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8">
        <f t="shared" si="81"/>
        <v>65.87</v>
      </c>
      <c r="Q129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  <c r="U1290">
        <f>YEAR(Table1[[#This Row],[Date Created Conversion]])</f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8">
        <f t="shared" si="81"/>
        <v>36.08</v>
      </c>
      <c r="Q129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  <c r="U1291">
        <f>YEAR(Table1[[#This Row],[Date Created Conversion]])</f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8">
        <f t="shared" si="81"/>
        <v>44.19</v>
      </c>
      <c r="Q129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  <c r="U1292">
        <f>YEAR(Table1[[#This Row],[Date Created Conversion]])</f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8">
        <f t="shared" si="81"/>
        <v>104.07</v>
      </c>
      <c r="Q1293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  <c r="U1293">
        <f>YEAR(Table1[[#This Row],[Date Created Conversion]])</f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8">
        <f t="shared" si="81"/>
        <v>35.96</v>
      </c>
      <c r="Q1294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  <c r="U1294">
        <f>YEAR(Table1[[#This Row],[Date Created Conversion]])</f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8">
        <f t="shared" si="81"/>
        <v>127.79</v>
      </c>
      <c r="Q1295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  <c r="U1295">
        <f>YEAR(Table1[[#This Row],[Date Created Conversion]])</f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8">
        <f t="shared" si="81"/>
        <v>27.73</v>
      </c>
      <c r="Q1296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  <c r="U1296">
        <f>YEAR(Table1[[#This Row],[Date Created Conversion]])</f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8">
        <f t="shared" si="81"/>
        <v>39.83</v>
      </c>
      <c r="Q1297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  <c r="U1297">
        <f>YEAR(Table1[[#This Row],[Date Created Conversion]])</f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8">
        <f t="shared" si="81"/>
        <v>52.17</v>
      </c>
      <c r="Q1298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  <c r="U1298">
        <f>YEAR(Table1[[#This Row],[Date Created Conversion]])</f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8">
        <f t="shared" si="81"/>
        <v>92.04</v>
      </c>
      <c r="Q1299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  <c r="U1299">
        <f>YEAR(Table1[[#This Row],[Date Created Conversion]])</f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8">
        <f t="shared" si="81"/>
        <v>63.42</v>
      </c>
      <c r="Q130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  <c r="U1300">
        <f>YEAR(Table1[[#This Row],[Date Created Conversion]])</f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8">
        <f t="shared" si="81"/>
        <v>135.63</v>
      </c>
      <c r="Q130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  <c r="U1301">
        <f>YEAR(Table1[[#This Row],[Date Created Conversion]])</f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8">
        <f t="shared" si="81"/>
        <v>168.75</v>
      </c>
      <c r="Q130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  <c r="U1302">
        <f>YEAR(Table1[[#This Row],[Date Created Conversion]])</f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8">
        <f t="shared" si="81"/>
        <v>70.86</v>
      </c>
      <c r="Q1303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  <c r="U1303">
        <f>YEAR(Table1[[#This Row],[Date Created Conversion]])</f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8">
        <f t="shared" si="81"/>
        <v>50</v>
      </c>
      <c r="Q1304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  <c r="U1304">
        <f>YEAR(Table1[[#This Row],[Date Created Conversion]])</f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8">
        <f t="shared" si="81"/>
        <v>42.21</v>
      </c>
      <c r="Q1305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  <c r="U1305">
        <f>YEAR(Table1[[#This Row],[Date Created Conversion]])</f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  <c r="U1306">
        <f>YEAR(Table1[[#This Row],[Date Created Conversion]])</f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  <c r="U1307">
        <f>YEAR(Table1[[#This Row],[Date Created Conversion]])</f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  <c r="U1308">
        <f>YEAR(Table1[[#This Row],[Date Created Conversion]])</f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  <c r="U1309">
        <f>YEAR(Table1[[#This Row],[Date Created Conversion]])</f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  <c r="U1310">
        <f>YEAR(Table1[[#This Row],[Date Created Conversion]])</f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  <c r="U1311">
        <f>YEAR(Table1[[#This Row],[Date Created Conversion]])</f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  <c r="U1312">
        <f>YEAR(Table1[[#This Row],[Date Created Conversion]])</f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  <c r="U1313">
        <f>YEAR(Table1[[#This Row],[Date Created Conversion]])</f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  <c r="U1314">
        <f>YEAR(Table1[[#This Row],[Date Created Conversion]])</f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  <c r="U1315">
        <f>YEAR(Table1[[#This Row],[Date Created Conversion]])</f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  <c r="U1316">
        <f>YEAR(Table1[[#This Row],[Date Created Conversion]])</f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  <c r="U1317">
        <f>YEAR(Table1[[#This Row],[Date Created Conversion]])</f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  <c r="U1318">
        <f>YEAR(Table1[[#This Row],[Date Created Conversion]])</f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  <c r="U1319">
        <f>YEAR(Table1[[#This Row],[Date Created Conversion]])</f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  <c r="U1320">
        <f>YEAR(Table1[[#This Row],[Date Created Conversion]])</f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  <c r="U1321">
        <f>YEAR(Table1[[#This Row],[Date Created Conversion]])</f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  <c r="U1322">
        <f>YEAR(Table1[[#This Row],[Date Created Conversion]])</f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  <c r="U1323">
        <f>YEAR(Table1[[#This Row],[Date Created Conversion]])</f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  <c r="U1324">
        <f>YEAR(Table1[[#This Row],[Date Created Conversion]])</f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  <c r="U1325">
        <f>YEAR(Table1[[#This Row],[Date Created Conversion]])</f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  <c r="U1326">
        <f>YEAR(Table1[[#This Row],[Date Created Conversion]])</f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  <c r="U1327">
        <f>YEAR(Table1[[#This Row],[Date Created Conversion]])</f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  <c r="U1328">
        <f>YEAR(Table1[[#This Row],[Date Created Conversion]])</f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  <c r="U1329">
        <f>YEAR(Table1[[#This Row],[Date Created Conversion]])</f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  <c r="U1330">
        <f>YEAR(Table1[[#This Row],[Date Created Conversion]])</f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  <c r="U1331">
        <f>YEAR(Table1[[#This Row],[Date Created Conversion]])</f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  <c r="U1332">
        <f>YEAR(Table1[[#This Row],[Date Created Conversion]])</f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  <c r="U1333">
        <f>YEAR(Table1[[#This Row],[Date Created Conversion]])</f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  <c r="U1334">
        <f>YEAR(Table1[[#This Row],[Date Created Conversion]])</f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  <c r="U1335">
        <f>YEAR(Table1[[#This Row],[Date Created Conversion]])</f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  <c r="U1336">
        <f>YEAR(Table1[[#This Row],[Date Created Conversion]])</f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  <c r="U1337">
        <f>YEAR(Table1[[#This Row],[Date Created Conversion]])</f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  <c r="U1338">
        <f>YEAR(Table1[[#This Row],[Date Created Conversion]])</f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  <c r="U1339">
        <f>YEAR(Table1[[#This Row],[Date Created Conversion]])</f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  <c r="U1340">
        <f>YEAR(Table1[[#This Row],[Date Created Conversion]])</f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  <c r="U1341">
        <f>YEAR(Table1[[#This Row],[Date Created Conversion]])</f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  <c r="U1342">
        <f>YEAR(Table1[[#This Row],[Date Created Conversion]])</f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  <c r="U1343">
        <f>YEAR(Table1[[#This Row],[Date Created Conversion]])</f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  <c r="U1344">
        <f>YEAR(Table1[[#This Row],[Date Created Conversion]])</f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  <c r="U1345">
        <f>YEAR(Table1[[#This Row],[Date Created Conversion]])</f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ref="P1346:P1409" si="85">IFERROR(ROUND(E1346/L1346,2), 0)</f>
        <v>40.76</v>
      </c>
      <c r="Q1346" t="s">
        <v>8320</v>
      </c>
      <c r="R1346" t="s">
        <v>8321</v>
      </c>
      <c r="S1346" s="15">
        <f t="shared" ref="S1346:S1409" si="86">(((J1346/60)/60)/24)+DATE(1970,1,1)</f>
        <v>42522.789803240739</v>
      </c>
      <c r="T1346" s="15">
        <f t="shared" ref="T1346:T1409" si="87">(((I1346/60)/60)/24)+DATE(1970,1,1)</f>
        <v>42551.789803240739</v>
      </c>
      <c r="U1346">
        <f>YEAR(Table1[[#This Row],[Date Created Conversion]])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si="85"/>
        <v>53.57</v>
      </c>
      <c r="Q1347" t="s">
        <v>8320</v>
      </c>
      <c r="R1347" t="s">
        <v>8321</v>
      </c>
      <c r="S1347" s="15">
        <f t="shared" si="86"/>
        <v>41799.814340277779</v>
      </c>
      <c r="T1347" s="15">
        <f t="shared" si="87"/>
        <v>41834.814340277779</v>
      </c>
      <c r="U1347">
        <f>YEAR(Table1[[#This Row],[Date Created Conversion]])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  <c r="U1348">
        <f>YEAR(Table1[[#This Row],[Date Created Conversion]])</f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  <c r="U1349">
        <f>YEAR(Table1[[#This Row],[Date Created Conversion]])</f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  <c r="U1350">
        <f>YEAR(Table1[[#This Row],[Date Created Conversion]])</f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  <c r="U1351">
        <f>YEAR(Table1[[#This Row],[Date Created Conversion]])</f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  <c r="U1352">
        <f>YEAR(Table1[[#This Row],[Date Created Conversion]])</f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  <c r="U1353">
        <f>YEAR(Table1[[#This Row],[Date Created Conversion]])</f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  <c r="U1354">
        <f>YEAR(Table1[[#This Row],[Date Created Conversion]])</f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  <c r="U1355">
        <f>YEAR(Table1[[#This Row],[Date Created Conversion]])</f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  <c r="U1356">
        <f>YEAR(Table1[[#This Row],[Date Created Conversion]])</f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  <c r="U1357">
        <f>YEAR(Table1[[#This Row],[Date Created Conversion]])</f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  <c r="U1358">
        <f>YEAR(Table1[[#This Row],[Date Created Conversion]])</f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  <c r="U1359">
        <f>YEAR(Table1[[#This Row],[Date Created Conversion]])</f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  <c r="U1360">
        <f>YEAR(Table1[[#This Row],[Date Created Conversion]])</f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  <c r="U1361">
        <f>YEAR(Table1[[#This Row],[Date Created Conversion]])</f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  <c r="U1362">
        <f>YEAR(Table1[[#This Row],[Date Created Conversion]])</f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  <c r="U1363">
        <f>YEAR(Table1[[#This Row],[Date Created Conversion]])</f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  <c r="U1364">
        <f>YEAR(Table1[[#This Row],[Date Created Conversion]])</f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  <c r="U1365">
        <f>YEAR(Table1[[#This Row],[Date Created Conversion]])</f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  <c r="U1366">
        <f>YEAR(Table1[[#This Row],[Date Created Conversion]])</f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  <c r="U1367">
        <f>YEAR(Table1[[#This Row],[Date Created Conversion]])</f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  <c r="U1368">
        <f>YEAR(Table1[[#This Row],[Date Created Conversion]])</f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  <c r="U1369">
        <f>YEAR(Table1[[#This Row],[Date Created Conversion]])</f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  <c r="U1370">
        <f>YEAR(Table1[[#This Row],[Date Created Conversion]])</f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  <c r="U1371">
        <f>YEAR(Table1[[#This Row],[Date Created Conversion]])</f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  <c r="U1372">
        <f>YEAR(Table1[[#This Row],[Date Created Conversion]])</f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  <c r="U1373">
        <f>YEAR(Table1[[#This Row],[Date Created Conversion]])</f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  <c r="U1374">
        <f>YEAR(Table1[[#This Row],[Date Created Conversion]])</f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  <c r="U1375">
        <f>YEAR(Table1[[#This Row],[Date Created Conversion]])</f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  <c r="U1376">
        <f>YEAR(Table1[[#This Row],[Date Created Conversion]])</f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  <c r="U1377">
        <f>YEAR(Table1[[#This Row],[Date Created Conversion]])</f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  <c r="U1378">
        <f>YEAR(Table1[[#This Row],[Date Created Conversion]])</f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  <c r="U1379">
        <f>YEAR(Table1[[#This Row],[Date Created Conversion]])</f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  <c r="U1380">
        <f>YEAR(Table1[[#This Row],[Date Created Conversion]])</f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  <c r="U1381">
        <f>YEAR(Table1[[#This Row],[Date Created Conversion]])</f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  <c r="U1382">
        <f>YEAR(Table1[[#This Row],[Date Created Conversion]])</f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  <c r="U1383">
        <f>YEAR(Table1[[#This Row],[Date Created Conversion]])</f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  <c r="U1384">
        <f>YEAR(Table1[[#This Row],[Date Created Conversion]])</f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  <c r="U1385">
        <f>YEAR(Table1[[#This Row],[Date Created Conversion]])</f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  <c r="U1386">
        <f>YEAR(Table1[[#This Row],[Date Created Conversion]])</f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  <c r="U1387">
        <f>YEAR(Table1[[#This Row],[Date Created Conversion]])</f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  <c r="U1388">
        <f>YEAR(Table1[[#This Row],[Date Created Conversion]])</f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  <c r="U1389">
        <f>YEAR(Table1[[#This Row],[Date Created Conversion]])</f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  <c r="U1390">
        <f>YEAR(Table1[[#This Row],[Date Created Conversion]])</f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  <c r="U1391">
        <f>YEAR(Table1[[#This Row],[Date Created Conversion]])</f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  <c r="U1392">
        <f>YEAR(Table1[[#This Row],[Date Created Conversion]])</f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  <c r="U1393">
        <f>YEAR(Table1[[#This Row],[Date Created Conversion]])</f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  <c r="U1394">
        <f>YEAR(Table1[[#This Row],[Date Created Conversion]])</f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  <c r="U1395">
        <f>YEAR(Table1[[#This Row],[Date Created Conversion]])</f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  <c r="U1396">
        <f>YEAR(Table1[[#This Row],[Date Created Conversion]])</f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  <c r="U1397">
        <f>YEAR(Table1[[#This Row],[Date Created Conversion]])</f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  <c r="U1398">
        <f>YEAR(Table1[[#This Row],[Date Created Conversion]])</f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  <c r="U1399">
        <f>YEAR(Table1[[#This Row],[Date Created Conversion]])</f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  <c r="U1400">
        <f>YEAR(Table1[[#This Row],[Date Created Conversion]])</f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  <c r="U1401">
        <f>YEAR(Table1[[#This Row],[Date Created Conversion]])</f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  <c r="U1402">
        <f>YEAR(Table1[[#This Row],[Date Created Conversion]])</f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  <c r="U1403">
        <f>YEAR(Table1[[#This Row],[Date Created Conversion]])</f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  <c r="U1404">
        <f>YEAR(Table1[[#This Row],[Date Created Conversion]])</f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  <c r="U1405">
        <f>YEAR(Table1[[#This Row],[Date Created Conversion]])</f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  <c r="U1406">
        <f>YEAR(Table1[[#This Row],[Date Created Conversion]])</f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  <c r="U1407">
        <f>YEAR(Table1[[#This Row],[Date Created Conversion]])</f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  <c r="U1408">
        <f>YEAR(Table1[[#This Row],[Date Created Conversion]])</f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  <c r="U1409">
        <f>YEAR(Table1[[#This Row],[Date Created Conversion]])</f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ref="P1410:P1473" si="89">IFERROR(ROUND(E1410/L1410,2), 0)</f>
        <v>12</v>
      </c>
      <c r="Q1410" t="s">
        <v>8320</v>
      </c>
      <c r="R1410" t="s">
        <v>8339</v>
      </c>
      <c r="S1410" s="15">
        <f t="shared" ref="S1410:S1473" si="90">(((J1410/60)/60)/24)+DATE(1970,1,1)</f>
        <v>42291.872175925921</v>
      </c>
      <c r="T1410" s="15">
        <f t="shared" ref="T1410:T1473" si="91">(((I1410/60)/60)/24)+DATE(1970,1,1)</f>
        <v>42321.913842592592</v>
      </c>
      <c r="U1410">
        <f>YEAR(Table1[[#This Row],[Date Created Conversion]])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si="89"/>
        <v>0</v>
      </c>
      <c r="Q1411" t="s">
        <v>8320</v>
      </c>
      <c r="R1411" t="s">
        <v>8339</v>
      </c>
      <c r="S1411" s="15">
        <f t="shared" si="90"/>
        <v>41945.133506944447</v>
      </c>
      <c r="T1411" s="15">
        <f t="shared" si="91"/>
        <v>42005.175173611111</v>
      </c>
      <c r="U1411">
        <f>YEAR(Table1[[#This Row],[Date Created Conversion]])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  <c r="U1412">
        <f>YEAR(Table1[[#This Row],[Date Created Conversion]])</f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  <c r="U1413">
        <f>YEAR(Table1[[#This Row],[Date Created Conversion]])</f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  <c r="U1414">
        <f>YEAR(Table1[[#This Row],[Date Created Conversion]])</f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  <c r="U1415">
        <f>YEAR(Table1[[#This Row],[Date Created Conversion]])</f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  <c r="U1416">
        <f>YEAR(Table1[[#This Row],[Date Created Conversion]])</f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  <c r="U1417">
        <f>YEAR(Table1[[#This Row],[Date Created Conversion]])</f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  <c r="U1418">
        <f>YEAR(Table1[[#This Row],[Date Created Conversion]])</f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  <c r="U1419">
        <f>YEAR(Table1[[#This Row],[Date Created Conversion]])</f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  <c r="U1420">
        <f>YEAR(Table1[[#This Row],[Date Created Conversion]])</f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  <c r="U1421">
        <f>YEAR(Table1[[#This Row],[Date Created Conversion]])</f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  <c r="U1422">
        <f>YEAR(Table1[[#This Row],[Date Created Conversion]])</f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  <c r="U1423">
        <f>YEAR(Table1[[#This Row],[Date Created Conversion]])</f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  <c r="U1424">
        <f>YEAR(Table1[[#This Row],[Date Created Conversion]])</f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  <c r="U1425">
        <f>YEAR(Table1[[#This Row],[Date Created Conversion]])</f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  <c r="U1426">
        <f>YEAR(Table1[[#This Row],[Date Created Conversion]])</f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  <c r="U1427">
        <f>YEAR(Table1[[#This Row],[Date Created Conversion]])</f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  <c r="U1428">
        <f>YEAR(Table1[[#This Row],[Date Created Conversion]])</f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  <c r="U1429">
        <f>YEAR(Table1[[#This Row],[Date Created Conversion]])</f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  <c r="U1430">
        <f>YEAR(Table1[[#This Row],[Date Created Conversion]])</f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  <c r="U1431">
        <f>YEAR(Table1[[#This Row],[Date Created Conversion]])</f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  <c r="U1432">
        <f>YEAR(Table1[[#This Row],[Date Created Conversion]])</f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  <c r="U1433">
        <f>YEAR(Table1[[#This Row],[Date Created Conversion]])</f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  <c r="U1434">
        <f>YEAR(Table1[[#This Row],[Date Created Conversion]])</f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  <c r="U1435">
        <f>YEAR(Table1[[#This Row],[Date Created Conversion]])</f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  <c r="U1436">
        <f>YEAR(Table1[[#This Row],[Date Created Conversion]])</f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  <c r="U1437">
        <f>YEAR(Table1[[#This Row],[Date Created Conversion]])</f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  <c r="U1438">
        <f>YEAR(Table1[[#This Row],[Date Created Conversion]])</f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  <c r="U1439">
        <f>YEAR(Table1[[#This Row],[Date Created Conversion]])</f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  <c r="U1440">
        <f>YEAR(Table1[[#This Row],[Date Created Conversion]])</f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  <c r="U1441">
        <f>YEAR(Table1[[#This Row],[Date Created Conversion]])</f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  <c r="U1442">
        <f>YEAR(Table1[[#This Row],[Date Created Conversion]])</f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  <c r="U1443">
        <f>YEAR(Table1[[#This Row],[Date Created Conversion]])</f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  <c r="U1444">
        <f>YEAR(Table1[[#This Row],[Date Created Conversion]])</f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  <c r="U1445">
        <f>YEAR(Table1[[#This Row],[Date Created Conversion]])</f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  <c r="U1446">
        <f>YEAR(Table1[[#This Row],[Date Created Conversion]])</f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  <c r="U1447">
        <f>YEAR(Table1[[#This Row],[Date Created Conversion]])</f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  <c r="U1448">
        <f>YEAR(Table1[[#This Row],[Date Created Conversion]])</f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  <c r="U1449">
        <f>YEAR(Table1[[#This Row],[Date Created Conversion]])</f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  <c r="U1450">
        <f>YEAR(Table1[[#This Row],[Date Created Conversion]])</f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  <c r="U1451">
        <f>YEAR(Table1[[#This Row],[Date Created Conversion]])</f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  <c r="U1452">
        <f>YEAR(Table1[[#This Row],[Date Created Conversion]])</f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  <c r="U1453">
        <f>YEAR(Table1[[#This Row],[Date Created Conversion]])</f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  <c r="U1454">
        <f>YEAR(Table1[[#This Row],[Date Created Conversion]])</f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  <c r="U1455">
        <f>YEAR(Table1[[#This Row],[Date Created Conversion]])</f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  <c r="U1456">
        <f>YEAR(Table1[[#This Row],[Date Created Conversion]])</f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  <c r="U1457">
        <f>YEAR(Table1[[#This Row],[Date Created Conversion]])</f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  <c r="U1458">
        <f>YEAR(Table1[[#This Row],[Date Created Conversion]])</f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  <c r="U1459">
        <f>YEAR(Table1[[#This Row],[Date Created Conversion]])</f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  <c r="U1460">
        <f>YEAR(Table1[[#This Row],[Date Created Conversion]])</f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  <c r="U1461">
        <f>YEAR(Table1[[#This Row],[Date Created Conversion]])</f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  <c r="U1462">
        <f>YEAR(Table1[[#This Row],[Date Created Conversion]])</f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  <c r="U1463">
        <f>YEAR(Table1[[#This Row],[Date Created Conversion]])</f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  <c r="U1464">
        <f>YEAR(Table1[[#This Row],[Date Created Conversion]])</f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  <c r="U1465">
        <f>YEAR(Table1[[#This Row],[Date Created Conversion]])</f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  <c r="U1466">
        <f>YEAR(Table1[[#This Row],[Date Created Conversion]])</f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  <c r="U1467">
        <f>YEAR(Table1[[#This Row],[Date Created Conversion]])</f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  <c r="U1468">
        <f>YEAR(Table1[[#This Row],[Date Created Conversion]])</f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  <c r="U1469">
        <f>YEAR(Table1[[#This Row],[Date Created Conversion]])</f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  <c r="U1470">
        <f>YEAR(Table1[[#This Row],[Date Created Conversion]])</f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  <c r="U1471">
        <f>YEAR(Table1[[#This Row],[Date Created Conversion]])</f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  <c r="U1472">
        <f>YEAR(Table1[[#This Row],[Date Created Conversion]])</f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  <c r="U1473">
        <f>YEAR(Table1[[#This Row],[Date Created Conversion]])</f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ref="P1474:P1537" si="93">IFERROR(ROUND(E1474/L1474,2), 0)</f>
        <v>103.2</v>
      </c>
      <c r="Q1474" t="s">
        <v>8320</v>
      </c>
      <c r="R1474" t="s">
        <v>8340</v>
      </c>
      <c r="S1474" s="15">
        <f t="shared" ref="S1474:S1537" si="94">(((J1474/60)/60)/24)+DATE(1970,1,1)</f>
        <v>41533.542858796296</v>
      </c>
      <c r="T1474" s="15">
        <f t="shared" ref="T1474:T1537" si="95">(((I1474/60)/60)/24)+DATE(1970,1,1)</f>
        <v>41563.542858796296</v>
      </c>
      <c r="U1474">
        <f>YEAR(Table1[[#This Row],[Date Created Conversion]])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si="93"/>
        <v>38.46</v>
      </c>
      <c r="Q1475" t="s">
        <v>8320</v>
      </c>
      <c r="R1475" t="s">
        <v>8340</v>
      </c>
      <c r="S1475" s="15">
        <f t="shared" si="94"/>
        <v>40939.979618055557</v>
      </c>
      <c r="T1475" s="15">
        <f t="shared" si="95"/>
        <v>40969.979618055557</v>
      </c>
      <c r="U1475">
        <f>YEAR(Table1[[#This Row],[Date Created Conversion]])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  <c r="U1476">
        <f>YEAR(Table1[[#This Row],[Date Created Conversion]])</f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  <c r="U1477">
        <f>YEAR(Table1[[#This Row],[Date Created Conversion]])</f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  <c r="U1478">
        <f>YEAR(Table1[[#This Row],[Date Created Conversion]])</f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  <c r="U1479">
        <f>YEAR(Table1[[#This Row],[Date Created Conversion]])</f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  <c r="U1480">
        <f>YEAR(Table1[[#This Row],[Date Created Conversion]])</f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  <c r="U1481">
        <f>YEAR(Table1[[#This Row],[Date Created Conversion]])</f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  <c r="U1482">
        <f>YEAR(Table1[[#This Row],[Date Created Conversion]])</f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  <c r="U1483">
        <f>YEAR(Table1[[#This Row],[Date Created Conversion]])</f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  <c r="U1484">
        <f>YEAR(Table1[[#This Row],[Date Created Conversion]])</f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  <c r="U1485">
        <f>YEAR(Table1[[#This Row],[Date Created Conversion]])</f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  <c r="U1486">
        <f>YEAR(Table1[[#This Row],[Date Created Conversion]])</f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  <c r="U1487">
        <f>YEAR(Table1[[#This Row],[Date Created Conversion]])</f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  <c r="U1488">
        <f>YEAR(Table1[[#This Row],[Date Created Conversion]])</f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  <c r="U1489">
        <f>YEAR(Table1[[#This Row],[Date Created Conversion]])</f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  <c r="U1490">
        <f>YEAR(Table1[[#This Row],[Date Created Conversion]])</f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  <c r="U1491">
        <f>YEAR(Table1[[#This Row],[Date Created Conversion]])</f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  <c r="U1492">
        <f>YEAR(Table1[[#This Row],[Date Created Conversion]])</f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  <c r="U1493">
        <f>YEAR(Table1[[#This Row],[Date Created Conversion]])</f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  <c r="U1494">
        <f>YEAR(Table1[[#This Row],[Date Created Conversion]])</f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  <c r="U1495">
        <f>YEAR(Table1[[#This Row],[Date Created Conversion]])</f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  <c r="U1496">
        <f>YEAR(Table1[[#This Row],[Date Created Conversion]])</f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  <c r="U1497">
        <f>YEAR(Table1[[#This Row],[Date Created Conversion]])</f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  <c r="U1498">
        <f>YEAR(Table1[[#This Row],[Date Created Conversion]])</f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  <c r="U1499">
        <f>YEAR(Table1[[#This Row],[Date Created Conversion]])</f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  <c r="U1500">
        <f>YEAR(Table1[[#This Row],[Date Created Conversion]])</f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  <c r="U1501">
        <f>YEAR(Table1[[#This Row],[Date Created Conversion]])</f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  <c r="U1502">
        <f>YEAR(Table1[[#This Row],[Date Created Conversion]])</f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  <c r="U1503">
        <f>YEAR(Table1[[#This Row],[Date Created Conversion]])</f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  <c r="U1504">
        <f>YEAR(Table1[[#This Row],[Date Created Conversion]])</f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  <c r="U1505">
        <f>YEAR(Table1[[#This Row],[Date Created Conversion]])</f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  <c r="U1506">
        <f>YEAR(Table1[[#This Row],[Date Created Conversion]])</f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  <c r="U1507">
        <f>YEAR(Table1[[#This Row],[Date Created Conversion]])</f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  <c r="U1508">
        <f>YEAR(Table1[[#This Row],[Date Created Conversion]])</f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  <c r="U1509">
        <f>YEAR(Table1[[#This Row],[Date Created Conversion]])</f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  <c r="U1510">
        <f>YEAR(Table1[[#This Row],[Date Created Conversion]])</f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  <c r="U1511">
        <f>YEAR(Table1[[#This Row],[Date Created Conversion]])</f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  <c r="U1512">
        <f>YEAR(Table1[[#This Row],[Date Created Conversion]])</f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  <c r="U1513">
        <f>YEAR(Table1[[#This Row],[Date Created Conversion]])</f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  <c r="U1514">
        <f>YEAR(Table1[[#This Row],[Date Created Conversion]])</f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  <c r="U1515">
        <f>YEAR(Table1[[#This Row],[Date Created Conversion]])</f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  <c r="U1516">
        <f>YEAR(Table1[[#This Row],[Date Created Conversion]])</f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  <c r="U1517">
        <f>YEAR(Table1[[#This Row],[Date Created Conversion]])</f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  <c r="U1518">
        <f>YEAR(Table1[[#This Row],[Date Created Conversion]])</f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  <c r="U1519">
        <f>YEAR(Table1[[#This Row],[Date Created Conversion]])</f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  <c r="U1520">
        <f>YEAR(Table1[[#This Row],[Date Created Conversion]])</f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  <c r="U1521">
        <f>YEAR(Table1[[#This Row],[Date Created Conversion]])</f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  <c r="U1522">
        <f>YEAR(Table1[[#This Row],[Date Created Conversion]])</f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  <c r="U1523">
        <f>YEAR(Table1[[#This Row],[Date Created Conversion]])</f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  <c r="U1524">
        <f>YEAR(Table1[[#This Row],[Date Created Conversion]])</f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  <c r="U1525">
        <f>YEAR(Table1[[#This Row],[Date Created Conversion]])</f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  <c r="U1526">
        <f>YEAR(Table1[[#This Row],[Date Created Conversion]])</f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  <c r="U1527">
        <f>YEAR(Table1[[#This Row],[Date Created Conversion]])</f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  <c r="U1528">
        <f>YEAR(Table1[[#This Row],[Date Created Conversion]])</f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  <c r="U1529">
        <f>YEAR(Table1[[#This Row],[Date Created Conversion]])</f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  <c r="U1530">
        <f>YEAR(Table1[[#This Row],[Date Created Conversion]])</f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  <c r="U1531">
        <f>YEAR(Table1[[#This Row],[Date Created Conversion]])</f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  <c r="U1532">
        <f>YEAR(Table1[[#This Row],[Date Created Conversion]])</f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  <c r="U1533">
        <f>YEAR(Table1[[#This Row],[Date Created Conversion]])</f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  <c r="U1534">
        <f>YEAR(Table1[[#This Row],[Date Created Conversion]])</f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  <c r="U1535">
        <f>YEAR(Table1[[#This Row],[Date Created Conversion]])</f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  <c r="U1536">
        <f>YEAR(Table1[[#This Row],[Date Created Conversion]])</f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  <c r="U1537">
        <f>YEAR(Table1[[#This Row],[Date Created Conversion]])</f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ref="P1538:P1601" si="97">IFERROR(ROUND(E1538/L1538,2), 0)</f>
        <v>66.02</v>
      </c>
      <c r="Q1538" t="s">
        <v>8336</v>
      </c>
      <c r="R1538" t="s">
        <v>8337</v>
      </c>
      <c r="S1538" s="15">
        <f t="shared" ref="S1538:S1601" si="98">(((J1538/60)/60)/24)+DATE(1970,1,1)</f>
        <v>42213.802199074074</v>
      </c>
      <c r="T1538" s="15">
        <f t="shared" ref="T1538:T1601" si="99">(((I1538/60)/60)/24)+DATE(1970,1,1)</f>
        <v>42243.802199074074</v>
      </c>
      <c r="U1538">
        <f>YEAR(Table1[[#This Row],[Date Created Conversion]])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si="97"/>
        <v>96.38</v>
      </c>
      <c r="Q1539" t="s">
        <v>8336</v>
      </c>
      <c r="R1539" t="s">
        <v>8337</v>
      </c>
      <c r="S1539" s="15">
        <f t="shared" si="98"/>
        <v>42552.315127314811</v>
      </c>
      <c r="T1539" s="15">
        <f t="shared" si="99"/>
        <v>42588.75</v>
      </c>
      <c r="U1539">
        <f>YEAR(Table1[[#This Row],[Date Created Conversion]])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  <c r="U1540">
        <f>YEAR(Table1[[#This Row],[Date Created Conversion]])</f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  <c r="U1541">
        <f>YEAR(Table1[[#This Row],[Date Created Conversion]])</f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  <c r="U1542">
        <f>YEAR(Table1[[#This Row],[Date Created Conversion]])</f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  <c r="U1543">
        <f>YEAR(Table1[[#This Row],[Date Created Conversion]])</f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  <c r="U1544">
        <f>YEAR(Table1[[#This Row],[Date Created Conversion]])</f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  <c r="U1545">
        <f>YEAR(Table1[[#This Row],[Date Created Conversion]])</f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  <c r="U1546">
        <f>YEAR(Table1[[#This Row],[Date Created Conversion]])</f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  <c r="U1547">
        <f>YEAR(Table1[[#This Row],[Date Created Conversion]])</f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  <c r="U1548">
        <f>YEAR(Table1[[#This Row],[Date Created Conversion]])</f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  <c r="U1549">
        <f>YEAR(Table1[[#This Row],[Date Created Conversion]])</f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  <c r="U1550">
        <f>YEAR(Table1[[#This Row],[Date Created Conversion]])</f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  <c r="U1551">
        <f>YEAR(Table1[[#This Row],[Date Created Conversion]])</f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  <c r="U1552">
        <f>YEAR(Table1[[#This Row],[Date Created Conversion]])</f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  <c r="U1553">
        <f>YEAR(Table1[[#This Row],[Date Created Conversion]])</f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  <c r="U1554">
        <f>YEAR(Table1[[#This Row],[Date Created Conversion]])</f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  <c r="U1555">
        <f>YEAR(Table1[[#This Row],[Date Created Conversion]])</f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  <c r="U1556">
        <f>YEAR(Table1[[#This Row],[Date Created Conversion]])</f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  <c r="U1557">
        <f>YEAR(Table1[[#This Row],[Date Created Conversion]])</f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  <c r="U1558">
        <f>YEAR(Table1[[#This Row],[Date Created Conversion]])</f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  <c r="U1559">
        <f>YEAR(Table1[[#This Row],[Date Created Conversion]])</f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  <c r="U1560">
        <f>YEAR(Table1[[#This Row],[Date Created Conversion]])</f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  <c r="U1561">
        <f>YEAR(Table1[[#This Row],[Date Created Conversion]])</f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  <c r="U1562">
        <f>YEAR(Table1[[#This Row],[Date Created Conversion]])</f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  <c r="U1563">
        <f>YEAR(Table1[[#This Row],[Date Created Conversion]])</f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  <c r="U1564">
        <f>YEAR(Table1[[#This Row],[Date Created Conversion]])</f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  <c r="U1565">
        <f>YEAR(Table1[[#This Row],[Date Created Conversion]])</f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  <c r="U1566">
        <f>YEAR(Table1[[#This Row],[Date Created Conversion]])</f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  <c r="U1567">
        <f>YEAR(Table1[[#This Row],[Date Created Conversion]])</f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  <c r="U1568">
        <f>YEAR(Table1[[#This Row],[Date Created Conversion]])</f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  <c r="U1569">
        <f>YEAR(Table1[[#This Row],[Date Created Conversion]])</f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  <c r="U1570">
        <f>YEAR(Table1[[#This Row],[Date Created Conversion]])</f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  <c r="U1571">
        <f>YEAR(Table1[[#This Row],[Date Created Conversion]])</f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  <c r="U1572">
        <f>YEAR(Table1[[#This Row],[Date Created Conversion]])</f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  <c r="U1573">
        <f>YEAR(Table1[[#This Row],[Date Created Conversion]])</f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  <c r="U1574">
        <f>YEAR(Table1[[#This Row],[Date Created Conversion]])</f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  <c r="U1575">
        <f>YEAR(Table1[[#This Row],[Date Created Conversion]])</f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  <c r="U1576">
        <f>YEAR(Table1[[#This Row],[Date Created Conversion]])</f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  <c r="U1577">
        <f>YEAR(Table1[[#This Row],[Date Created Conversion]])</f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  <c r="U1578">
        <f>YEAR(Table1[[#This Row],[Date Created Conversion]])</f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  <c r="U1579">
        <f>YEAR(Table1[[#This Row],[Date Created Conversion]])</f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  <c r="U1580">
        <f>YEAR(Table1[[#This Row],[Date Created Conversion]])</f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  <c r="U1581">
        <f>YEAR(Table1[[#This Row],[Date Created Conversion]])</f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  <c r="U1582">
        <f>YEAR(Table1[[#This Row],[Date Created Conversion]])</f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  <c r="U1583">
        <f>YEAR(Table1[[#This Row],[Date Created Conversion]])</f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  <c r="U1584">
        <f>YEAR(Table1[[#This Row],[Date Created Conversion]])</f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  <c r="U1585">
        <f>YEAR(Table1[[#This Row],[Date Created Conversion]])</f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  <c r="U1586">
        <f>YEAR(Table1[[#This Row],[Date Created Conversion]])</f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  <c r="U1587">
        <f>YEAR(Table1[[#This Row],[Date Created Conversion]])</f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  <c r="U1588">
        <f>YEAR(Table1[[#This Row],[Date Created Conversion]])</f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  <c r="U1589">
        <f>YEAR(Table1[[#This Row],[Date Created Conversion]])</f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  <c r="U1590">
        <f>YEAR(Table1[[#This Row],[Date Created Conversion]])</f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  <c r="U1591">
        <f>YEAR(Table1[[#This Row],[Date Created Conversion]])</f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  <c r="U1592">
        <f>YEAR(Table1[[#This Row],[Date Created Conversion]])</f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  <c r="U1593">
        <f>YEAR(Table1[[#This Row],[Date Created Conversion]])</f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  <c r="U1594">
        <f>YEAR(Table1[[#This Row],[Date Created Conversion]])</f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  <c r="U1595">
        <f>YEAR(Table1[[#This Row],[Date Created Conversion]])</f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  <c r="U1596">
        <f>YEAR(Table1[[#This Row],[Date Created Conversion]])</f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  <c r="U1597">
        <f>YEAR(Table1[[#This Row],[Date Created Conversion]])</f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  <c r="U1598">
        <f>YEAR(Table1[[#This Row],[Date Created Conversion]])</f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  <c r="U1599">
        <f>YEAR(Table1[[#This Row],[Date Created Conversion]])</f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  <c r="U1600">
        <f>YEAR(Table1[[#This Row],[Date Created Conversion]])</f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  <c r="U1601">
        <f>YEAR(Table1[[#This Row],[Date Created Conversion]])</f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ref="P1602:P1665" si="101">IFERROR(ROUND(E1602/L1602,2), 0)</f>
        <v>40.78</v>
      </c>
      <c r="Q1602" t="s">
        <v>8336</v>
      </c>
      <c r="R1602" t="s">
        <v>8343</v>
      </c>
      <c r="S1602" s="15">
        <f t="shared" ref="S1602:S1665" si="102">(((J1602/60)/60)/24)+DATE(1970,1,1)</f>
        <v>41791.057314814818</v>
      </c>
      <c r="T1602" s="15">
        <f t="shared" ref="T1602:T1665" si="103">(((I1602/60)/60)/24)+DATE(1970,1,1)</f>
        <v>41835.21597222222</v>
      </c>
      <c r="U1602">
        <f>YEAR(Table1[[#This Row],[Date Created Conversion]])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si="101"/>
        <v>48.33</v>
      </c>
      <c r="Q1603" t="s">
        <v>8323</v>
      </c>
      <c r="R1603" t="s">
        <v>8324</v>
      </c>
      <c r="S1603" s="15">
        <f t="shared" si="102"/>
        <v>40638.092974537038</v>
      </c>
      <c r="T1603" s="15">
        <f t="shared" si="103"/>
        <v>40668.092974537038</v>
      </c>
      <c r="U1603">
        <f>YEAR(Table1[[#This Row],[Date Created Conversion]])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  <c r="U1604">
        <f>YEAR(Table1[[#This Row],[Date Created Conversion]])</f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  <c r="U1605">
        <f>YEAR(Table1[[#This Row],[Date Created Conversion]])</f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  <c r="U1606">
        <f>YEAR(Table1[[#This Row],[Date Created Conversion]])</f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  <c r="U1607">
        <f>YEAR(Table1[[#This Row],[Date Created Conversion]])</f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  <c r="U1608">
        <f>YEAR(Table1[[#This Row],[Date Created Conversion]])</f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  <c r="U1609">
        <f>YEAR(Table1[[#This Row],[Date Created Conversion]])</f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  <c r="U1610">
        <f>YEAR(Table1[[#This Row],[Date Created Conversion]])</f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  <c r="U1611">
        <f>YEAR(Table1[[#This Row],[Date Created Conversion]])</f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  <c r="U1612">
        <f>YEAR(Table1[[#This Row],[Date Created Conversion]])</f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  <c r="U1613">
        <f>YEAR(Table1[[#This Row],[Date Created Conversion]])</f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  <c r="U1614">
        <f>YEAR(Table1[[#This Row],[Date Created Conversion]])</f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  <c r="U1615">
        <f>YEAR(Table1[[#This Row],[Date Created Conversion]])</f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  <c r="U1616">
        <f>YEAR(Table1[[#This Row],[Date Created Conversion]])</f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  <c r="U1617">
        <f>YEAR(Table1[[#This Row],[Date Created Conversion]])</f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  <c r="U1618">
        <f>YEAR(Table1[[#This Row],[Date Created Conversion]])</f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  <c r="U1619">
        <f>YEAR(Table1[[#This Row],[Date Created Conversion]])</f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  <c r="U1620">
        <f>YEAR(Table1[[#This Row],[Date Created Conversion]])</f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  <c r="U1621">
        <f>YEAR(Table1[[#This Row],[Date Created Conversion]])</f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  <c r="U1622">
        <f>YEAR(Table1[[#This Row],[Date Created Conversion]])</f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  <c r="U1623">
        <f>YEAR(Table1[[#This Row],[Date Created Conversion]])</f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  <c r="U1624">
        <f>YEAR(Table1[[#This Row],[Date Created Conversion]])</f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  <c r="U1625">
        <f>YEAR(Table1[[#This Row],[Date Created Conversion]])</f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  <c r="U1626">
        <f>YEAR(Table1[[#This Row],[Date Created Conversion]])</f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  <c r="U1627">
        <f>YEAR(Table1[[#This Row],[Date Created Conversion]])</f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  <c r="U1628">
        <f>YEAR(Table1[[#This Row],[Date Created Conversion]])</f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  <c r="U1629">
        <f>YEAR(Table1[[#This Row],[Date Created Conversion]])</f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  <c r="U1630">
        <f>YEAR(Table1[[#This Row],[Date Created Conversion]])</f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  <c r="U1631">
        <f>YEAR(Table1[[#This Row],[Date Created Conversion]])</f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  <c r="U1632">
        <f>YEAR(Table1[[#This Row],[Date Created Conversion]])</f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  <c r="U1633">
        <f>YEAR(Table1[[#This Row],[Date Created Conversion]])</f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  <c r="U1634">
        <f>YEAR(Table1[[#This Row],[Date Created Conversion]])</f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  <c r="U1635">
        <f>YEAR(Table1[[#This Row],[Date Created Conversion]])</f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  <c r="U1636">
        <f>YEAR(Table1[[#This Row],[Date Created Conversion]])</f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  <c r="U1637">
        <f>YEAR(Table1[[#This Row],[Date Created Conversion]])</f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  <c r="U1638">
        <f>YEAR(Table1[[#This Row],[Date Created Conversion]])</f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  <c r="U1639">
        <f>YEAR(Table1[[#This Row],[Date Created Conversion]])</f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  <c r="U1640">
        <f>YEAR(Table1[[#This Row],[Date Created Conversion]])</f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  <c r="U1641">
        <f>YEAR(Table1[[#This Row],[Date Created Conversion]])</f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  <c r="U1642">
        <f>YEAR(Table1[[#This Row],[Date Created Conversion]])</f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  <c r="U1643">
        <f>YEAR(Table1[[#This Row],[Date Created Conversion]])</f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  <c r="U1644">
        <f>YEAR(Table1[[#This Row],[Date Created Conversion]])</f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  <c r="U1645">
        <f>YEAR(Table1[[#This Row],[Date Created Conversion]])</f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  <c r="U1646">
        <f>YEAR(Table1[[#This Row],[Date Created Conversion]])</f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  <c r="U1647">
        <f>YEAR(Table1[[#This Row],[Date Created Conversion]])</f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  <c r="U1648">
        <f>YEAR(Table1[[#This Row],[Date Created Conversion]])</f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  <c r="U1649">
        <f>YEAR(Table1[[#This Row],[Date Created Conversion]])</f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  <c r="U1650">
        <f>YEAR(Table1[[#This Row],[Date Created Conversion]])</f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  <c r="U1651">
        <f>YEAR(Table1[[#This Row],[Date Created Conversion]])</f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  <c r="U1652">
        <f>YEAR(Table1[[#This Row],[Date Created Conversion]])</f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  <c r="U1653">
        <f>YEAR(Table1[[#This Row],[Date Created Conversion]])</f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  <c r="U1654">
        <f>YEAR(Table1[[#This Row],[Date Created Conversion]])</f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  <c r="U1655">
        <f>YEAR(Table1[[#This Row],[Date Created Conversion]])</f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  <c r="U1656">
        <f>YEAR(Table1[[#This Row],[Date Created Conversion]])</f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  <c r="U1657">
        <f>YEAR(Table1[[#This Row],[Date Created Conversion]])</f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  <c r="U1658">
        <f>YEAR(Table1[[#This Row],[Date Created Conversion]])</f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  <c r="U1659">
        <f>YEAR(Table1[[#This Row],[Date Created Conversion]])</f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  <c r="U1660">
        <f>YEAR(Table1[[#This Row],[Date Created Conversion]])</f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  <c r="U1661">
        <f>YEAR(Table1[[#This Row],[Date Created Conversion]])</f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  <c r="U1662">
        <f>YEAR(Table1[[#This Row],[Date Created Conversion]])</f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  <c r="U1663">
        <f>YEAR(Table1[[#This Row],[Date Created Conversion]])</f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  <c r="U1664">
        <f>YEAR(Table1[[#This Row],[Date Created Conversion]])</f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  <c r="U1665">
        <f>YEAR(Table1[[#This Row],[Date Created Conversion]])</f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ref="P1666:P1729" si="105">IFERROR(ROUND(E1666/L1666,2), 0)</f>
        <v>34.380000000000003</v>
      </c>
      <c r="Q1666" t="s">
        <v>8323</v>
      </c>
      <c r="R1666" t="s">
        <v>8344</v>
      </c>
      <c r="S1666" s="15">
        <f t="shared" ref="S1666:S1729" si="106">(((J1666/60)/60)/24)+DATE(1970,1,1)</f>
        <v>40939.761782407404</v>
      </c>
      <c r="T1666" s="15">
        <f t="shared" ref="T1666:T1729" si="107">(((I1666/60)/60)/24)+DATE(1970,1,1)</f>
        <v>40984.165972222225</v>
      </c>
      <c r="U1666">
        <f>YEAR(Table1[[#This Row],[Date Created Conversion]])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si="105"/>
        <v>44.96</v>
      </c>
      <c r="Q1667" t="s">
        <v>8323</v>
      </c>
      <c r="R1667" t="s">
        <v>8344</v>
      </c>
      <c r="S1667" s="15">
        <f t="shared" si="106"/>
        <v>40564.649456018517</v>
      </c>
      <c r="T1667" s="15">
        <f t="shared" si="107"/>
        <v>40596.125</v>
      </c>
      <c r="U1667">
        <f>YEAR(Table1[[#This Row],[Date Created Conversion]])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  <c r="U1668">
        <f>YEAR(Table1[[#This Row],[Date Created Conversion]])</f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  <c r="U1669">
        <f>YEAR(Table1[[#This Row],[Date Created Conversion]])</f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  <c r="U1670">
        <f>YEAR(Table1[[#This Row],[Date Created Conversion]])</f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  <c r="U1671">
        <f>YEAR(Table1[[#This Row],[Date Created Conversion]])</f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  <c r="U1672">
        <f>YEAR(Table1[[#This Row],[Date Created Conversion]])</f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  <c r="U1673">
        <f>YEAR(Table1[[#This Row],[Date Created Conversion]])</f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  <c r="U1674">
        <f>YEAR(Table1[[#This Row],[Date Created Conversion]])</f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  <c r="U1675">
        <f>YEAR(Table1[[#This Row],[Date Created Conversion]])</f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  <c r="U1676">
        <f>YEAR(Table1[[#This Row],[Date Created Conversion]])</f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  <c r="U1677">
        <f>YEAR(Table1[[#This Row],[Date Created Conversion]])</f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  <c r="U1678">
        <f>YEAR(Table1[[#This Row],[Date Created Conversion]])</f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  <c r="U1679">
        <f>YEAR(Table1[[#This Row],[Date Created Conversion]])</f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  <c r="U1680">
        <f>YEAR(Table1[[#This Row],[Date Created Conversion]])</f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  <c r="U1681">
        <f>YEAR(Table1[[#This Row],[Date Created Conversion]])</f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  <c r="U1682">
        <f>YEAR(Table1[[#This Row],[Date Created Conversion]])</f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  <c r="U1683">
        <f>YEAR(Table1[[#This Row],[Date Created Conversion]])</f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  <c r="U1684">
        <f>YEAR(Table1[[#This Row],[Date Created Conversion]])</f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  <c r="U1685">
        <f>YEAR(Table1[[#This Row],[Date Created Conversion]])</f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  <c r="U1686">
        <f>YEAR(Table1[[#This Row],[Date Created Conversion]])</f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  <c r="U1687">
        <f>YEAR(Table1[[#This Row],[Date Created Conversion]])</f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  <c r="U1688">
        <f>YEAR(Table1[[#This Row],[Date Created Conversion]])</f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  <c r="U1689">
        <f>YEAR(Table1[[#This Row],[Date Created Conversion]])</f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  <c r="U1690">
        <f>YEAR(Table1[[#This Row],[Date Created Conversion]])</f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  <c r="U1691">
        <f>YEAR(Table1[[#This Row],[Date Created Conversion]])</f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  <c r="U1692">
        <f>YEAR(Table1[[#This Row],[Date Created Conversion]])</f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  <c r="U1693">
        <f>YEAR(Table1[[#This Row],[Date Created Conversion]])</f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  <c r="U1694">
        <f>YEAR(Table1[[#This Row],[Date Created Conversion]])</f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  <c r="U1695">
        <f>YEAR(Table1[[#This Row],[Date Created Conversion]])</f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  <c r="U1696">
        <f>YEAR(Table1[[#This Row],[Date Created Conversion]])</f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  <c r="U1697">
        <f>YEAR(Table1[[#This Row],[Date Created Conversion]])</f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  <c r="U1698">
        <f>YEAR(Table1[[#This Row],[Date Created Conversion]])</f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  <c r="U1699">
        <f>YEAR(Table1[[#This Row],[Date Created Conversion]])</f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  <c r="U1700">
        <f>YEAR(Table1[[#This Row],[Date Created Conversion]])</f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  <c r="U1701">
        <f>YEAR(Table1[[#This Row],[Date Created Conversion]])</f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  <c r="U1702">
        <f>YEAR(Table1[[#This Row],[Date Created Conversion]])</f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  <c r="U1703">
        <f>YEAR(Table1[[#This Row],[Date Created Conversion]])</f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  <c r="U1704">
        <f>YEAR(Table1[[#This Row],[Date Created Conversion]])</f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  <c r="U1705">
        <f>YEAR(Table1[[#This Row],[Date Created Conversion]])</f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  <c r="U1706">
        <f>YEAR(Table1[[#This Row],[Date Created Conversion]])</f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  <c r="U1707">
        <f>YEAR(Table1[[#This Row],[Date Created Conversion]])</f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  <c r="U1708">
        <f>YEAR(Table1[[#This Row],[Date Created Conversion]])</f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  <c r="U1709">
        <f>YEAR(Table1[[#This Row],[Date Created Conversion]])</f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  <c r="U1710">
        <f>YEAR(Table1[[#This Row],[Date Created Conversion]])</f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  <c r="U1711">
        <f>YEAR(Table1[[#This Row],[Date Created Conversion]])</f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  <c r="U1712">
        <f>YEAR(Table1[[#This Row],[Date Created Conversion]])</f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  <c r="U1713">
        <f>YEAR(Table1[[#This Row],[Date Created Conversion]])</f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  <c r="U1714">
        <f>YEAR(Table1[[#This Row],[Date Created Conversion]])</f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  <c r="U1715">
        <f>YEAR(Table1[[#This Row],[Date Created Conversion]])</f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  <c r="U1716">
        <f>YEAR(Table1[[#This Row],[Date Created Conversion]])</f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  <c r="U1717">
        <f>YEAR(Table1[[#This Row],[Date Created Conversion]])</f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  <c r="U1718">
        <f>YEAR(Table1[[#This Row],[Date Created Conversion]])</f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  <c r="U1719">
        <f>YEAR(Table1[[#This Row],[Date Created Conversion]])</f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  <c r="U1720">
        <f>YEAR(Table1[[#This Row],[Date Created Conversion]])</f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  <c r="U1721">
        <f>YEAR(Table1[[#This Row],[Date Created Conversion]])</f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  <c r="U1722">
        <f>YEAR(Table1[[#This Row],[Date Created Conversion]])</f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  <c r="U1723">
        <f>YEAR(Table1[[#This Row],[Date Created Conversion]])</f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  <c r="U1724">
        <f>YEAR(Table1[[#This Row],[Date Created Conversion]])</f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  <c r="U1725">
        <f>YEAR(Table1[[#This Row],[Date Created Conversion]])</f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  <c r="U1726">
        <f>YEAR(Table1[[#This Row],[Date Created Conversion]])</f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  <c r="U1727">
        <f>YEAR(Table1[[#This Row],[Date Created Conversion]])</f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  <c r="U1728">
        <f>YEAR(Table1[[#This Row],[Date Created Conversion]])</f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  <c r="U1729">
        <f>YEAR(Table1[[#This Row],[Date Created Conversion]])</f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ref="P1730:P1793" si="109">IFERROR(ROUND(E1730/L1730,2), 0)</f>
        <v>122.14</v>
      </c>
      <c r="Q1730" t="s">
        <v>8323</v>
      </c>
      <c r="R1730" t="s">
        <v>8345</v>
      </c>
      <c r="S1730" s="15">
        <f t="shared" ref="S1730:S1793" si="110">(((J1730/60)/60)/24)+DATE(1970,1,1)</f>
        <v>42268.625856481478</v>
      </c>
      <c r="T1730" s="15">
        <f t="shared" ref="T1730:T1793" si="111">(((I1730/60)/60)/24)+DATE(1970,1,1)</f>
        <v>42298.625856481478</v>
      </c>
      <c r="U1730">
        <f>YEAR(Table1[[#This Row],[Date Created Conversion]])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si="109"/>
        <v>0</v>
      </c>
      <c r="Q1731" t="s">
        <v>8323</v>
      </c>
      <c r="R1731" t="s">
        <v>8345</v>
      </c>
      <c r="S1731" s="15">
        <f t="shared" si="110"/>
        <v>42471.052152777775</v>
      </c>
      <c r="T1731" s="15">
        <f t="shared" si="111"/>
        <v>42531.052152777775</v>
      </c>
      <c r="U1731">
        <f>YEAR(Table1[[#This Row],[Date Created Conversion]])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  <c r="U1732">
        <f>YEAR(Table1[[#This Row],[Date Created Conversion]])</f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  <c r="U1733">
        <f>YEAR(Table1[[#This Row],[Date Created Conversion]])</f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  <c r="U1734">
        <f>YEAR(Table1[[#This Row],[Date Created Conversion]])</f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  <c r="U1735">
        <f>YEAR(Table1[[#This Row],[Date Created Conversion]])</f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  <c r="U1736">
        <f>YEAR(Table1[[#This Row],[Date Created Conversion]])</f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  <c r="U1737">
        <f>YEAR(Table1[[#This Row],[Date Created Conversion]])</f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  <c r="U1738">
        <f>YEAR(Table1[[#This Row],[Date Created Conversion]])</f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  <c r="U1739">
        <f>YEAR(Table1[[#This Row],[Date Created Conversion]])</f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  <c r="U1740">
        <f>YEAR(Table1[[#This Row],[Date Created Conversion]])</f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  <c r="U1741">
        <f>YEAR(Table1[[#This Row],[Date Created Conversion]])</f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  <c r="U1742">
        <f>YEAR(Table1[[#This Row],[Date Created Conversion]])</f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  <c r="U1743">
        <f>YEAR(Table1[[#This Row],[Date Created Conversion]])</f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  <c r="U1744">
        <f>YEAR(Table1[[#This Row],[Date Created Conversion]])</f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  <c r="U1745">
        <f>YEAR(Table1[[#This Row],[Date Created Conversion]])</f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  <c r="U1746">
        <f>YEAR(Table1[[#This Row],[Date Created Conversion]])</f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  <c r="U1747">
        <f>YEAR(Table1[[#This Row],[Date Created Conversion]])</f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  <c r="U1748">
        <f>YEAR(Table1[[#This Row],[Date Created Conversion]])</f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  <c r="U1749">
        <f>YEAR(Table1[[#This Row],[Date Created Conversion]])</f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  <c r="U1750">
        <f>YEAR(Table1[[#This Row],[Date Created Conversion]])</f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  <c r="U1751">
        <f>YEAR(Table1[[#This Row],[Date Created Conversion]])</f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  <c r="U1752">
        <f>YEAR(Table1[[#This Row],[Date Created Conversion]])</f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  <c r="U1753">
        <f>YEAR(Table1[[#This Row],[Date Created Conversion]])</f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  <c r="U1754">
        <f>YEAR(Table1[[#This Row],[Date Created Conversion]])</f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  <c r="U1755">
        <f>YEAR(Table1[[#This Row],[Date Created Conversion]])</f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  <c r="U1756">
        <f>YEAR(Table1[[#This Row],[Date Created Conversion]])</f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  <c r="U1757">
        <f>YEAR(Table1[[#This Row],[Date Created Conversion]])</f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  <c r="U1758">
        <f>YEAR(Table1[[#This Row],[Date Created Conversion]])</f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  <c r="U1759">
        <f>YEAR(Table1[[#This Row],[Date Created Conversion]])</f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  <c r="U1760">
        <f>YEAR(Table1[[#This Row],[Date Created Conversion]])</f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  <c r="U1761">
        <f>YEAR(Table1[[#This Row],[Date Created Conversion]])</f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  <c r="U1762">
        <f>YEAR(Table1[[#This Row],[Date Created Conversion]])</f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  <c r="U1763">
        <f>YEAR(Table1[[#This Row],[Date Created Conversion]])</f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  <c r="U1764">
        <f>YEAR(Table1[[#This Row],[Date Created Conversion]])</f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  <c r="U1765">
        <f>YEAR(Table1[[#This Row],[Date Created Conversion]])</f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  <c r="U1766">
        <f>YEAR(Table1[[#This Row],[Date Created Conversion]])</f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  <c r="U1767">
        <f>YEAR(Table1[[#This Row],[Date Created Conversion]])</f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  <c r="U1768">
        <f>YEAR(Table1[[#This Row],[Date Created Conversion]])</f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  <c r="U1769">
        <f>YEAR(Table1[[#This Row],[Date Created Conversion]])</f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  <c r="U1770">
        <f>YEAR(Table1[[#This Row],[Date Created Conversion]])</f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  <c r="U1771">
        <f>YEAR(Table1[[#This Row],[Date Created Conversion]])</f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  <c r="U1772">
        <f>YEAR(Table1[[#This Row],[Date Created Conversion]])</f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  <c r="U1773">
        <f>YEAR(Table1[[#This Row],[Date Created Conversion]])</f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  <c r="U1774">
        <f>YEAR(Table1[[#This Row],[Date Created Conversion]])</f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  <c r="U1775">
        <f>YEAR(Table1[[#This Row],[Date Created Conversion]])</f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  <c r="U1776">
        <f>YEAR(Table1[[#This Row],[Date Created Conversion]])</f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  <c r="U1777">
        <f>YEAR(Table1[[#This Row],[Date Created Conversion]])</f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  <c r="U1778">
        <f>YEAR(Table1[[#This Row],[Date Created Conversion]])</f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  <c r="U1779">
        <f>YEAR(Table1[[#This Row],[Date Created Conversion]])</f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  <c r="U1780">
        <f>YEAR(Table1[[#This Row],[Date Created Conversion]])</f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  <c r="U1781">
        <f>YEAR(Table1[[#This Row],[Date Created Conversion]])</f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  <c r="U1782">
        <f>YEAR(Table1[[#This Row],[Date Created Conversion]])</f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  <c r="U1783">
        <f>YEAR(Table1[[#This Row],[Date Created Conversion]])</f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  <c r="U1784">
        <f>YEAR(Table1[[#This Row],[Date Created Conversion]])</f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  <c r="U1785">
        <f>YEAR(Table1[[#This Row],[Date Created Conversion]])</f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  <c r="U1786">
        <f>YEAR(Table1[[#This Row],[Date Created Conversion]])</f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  <c r="U1787">
        <f>YEAR(Table1[[#This Row],[Date Created Conversion]])</f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  <c r="U1788">
        <f>YEAR(Table1[[#This Row],[Date Created Conversion]])</f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  <c r="U1789">
        <f>YEAR(Table1[[#This Row],[Date Created Conversion]])</f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  <c r="U1790">
        <f>YEAR(Table1[[#This Row],[Date Created Conversion]])</f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  <c r="U1791">
        <f>YEAR(Table1[[#This Row],[Date Created Conversion]])</f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  <c r="U1792">
        <f>YEAR(Table1[[#This Row],[Date Created Conversion]])</f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  <c r="U1793">
        <f>YEAR(Table1[[#This Row],[Date Created Conversion]])</f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ref="P1794:P1857" si="113">IFERROR(ROUND(E1794/L1794,2), 0)</f>
        <v>109.94</v>
      </c>
      <c r="Q1794" t="s">
        <v>8336</v>
      </c>
      <c r="R1794" t="s">
        <v>8337</v>
      </c>
      <c r="S1794" s="15">
        <f t="shared" ref="S1794:S1857" si="114">(((J1794/60)/60)/24)+DATE(1970,1,1)</f>
        <v>42189.031041666662</v>
      </c>
      <c r="T1794" s="15">
        <f t="shared" ref="T1794:T1857" si="115">(((I1794/60)/60)/24)+DATE(1970,1,1)</f>
        <v>42226.290972222225</v>
      </c>
      <c r="U1794">
        <f>YEAR(Table1[[#This Row],[Date Created Conversion]])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si="113"/>
        <v>20</v>
      </c>
      <c r="Q1795" t="s">
        <v>8336</v>
      </c>
      <c r="R1795" t="s">
        <v>8337</v>
      </c>
      <c r="S1795" s="15">
        <f t="shared" si="114"/>
        <v>41940.89166666667</v>
      </c>
      <c r="T1795" s="15">
        <f t="shared" si="115"/>
        <v>41970.933333333334</v>
      </c>
      <c r="U1795">
        <f>YEAR(Table1[[#This Row],[Date Created Conversion]])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  <c r="U1796">
        <f>YEAR(Table1[[#This Row],[Date Created Conversion]])</f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  <c r="U1797">
        <f>YEAR(Table1[[#This Row],[Date Created Conversion]])</f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  <c r="U1798">
        <f>YEAR(Table1[[#This Row],[Date Created Conversion]])</f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  <c r="U1799">
        <f>YEAR(Table1[[#This Row],[Date Created Conversion]])</f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  <c r="U1800">
        <f>YEAR(Table1[[#This Row],[Date Created Conversion]])</f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  <c r="U1801">
        <f>YEAR(Table1[[#This Row],[Date Created Conversion]])</f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  <c r="U1802">
        <f>YEAR(Table1[[#This Row],[Date Created Conversion]])</f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  <c r="U1803">
        <f>YEAR(Table1[[#This Row],[Date Created Conversion]])</f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  <c r="U1804">
        <f>YEAR(Table1[[#This Row],[Date Created Conversion]])</f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  <c r="U1805">
        <f>YEAR(Table1[[#This Row],[Date Created Conversion]])</f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  <c r="U1806">
        <f>YEAR(Table1[[#This Row],[Date Created Conversion]])</f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  <c r="U1807">
        <f>YEAR(Table1[[#This Row],[Date Created Conversion]])</f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  <c r="U1808">
        <f>YEAR(Table1[[#This Row],[Date Created Conversion]])</f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  <c r="U1809">
        <f>YEAR(Table1[[#This Row],[Date Created Conversion]])</f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  <c r="U1810">
        <f>YEAR(Table1[[#This Row],[Date Created Conversion]])</f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  <c r="U1811">
        <f>YEAR(Table1[[#This Row],[Date Created Conversion]])</f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  <c r="U1812">
        <f>YEAR(Table1[[#This Row],[Date Created Conversion]])</f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  <c r="U1813">
        <f>YEAR(Table1[[#This Row],[Date Created Conversion]])</f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  <c r="U1814">
        <f>YEAR(Table1[[#This Row],[Date Created Conversion]])</f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  <c r="U1815">
        <f>YEAR(Table1[[#This Row],[Date Created Conversion]])</f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  <c r="U1816">
        <f>YEAR(Table1[[#This Row],[Date Created Conversion]])</f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  <c r="U1817">
        <f>YEAR(Table1[[#This Row],[Date Created Conversion]])</f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  <c r="U1818">
        <f>YEAR(Table1[[#This Row],[Date Created Conversion]])</f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  <c r="U1819">
        <f>YEAR(Table1[[#This Row],[Date Created Conversion]])</f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  <c r="U1820">
        <f>YEAR(Table1[[#This Row],[Date Created Conversion]])</f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  <c r="U1821">
        <f>YEAR(Table1[[#This Row],[Date Created Conversion]])</f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  <c r="U1822">
        <f>YEAR(Table1[[#This Row],[Date Created Conversion]])</f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  <c r="U1823">
        <f>YEAR(Table1[[#This Row],[Date Created Conversion]])</f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  <c r="U1824">
        <f>YEAR(Table1[[#This Row],[Date Created Conversion]])</f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  <c r="U1825">
        <f>YEAR(Table1[[#This Row],[Date Created Conversion]])</f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  <c r="U1826">
        <f>YEAR(Table1[[#This Row],[Date Created Conversion]])</f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  <c r="U1827">
        <f>YEAR(Table1[[#This Row],[Date Created Conversion]])</f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  <c r="U1828">
        <f>YEAR(Table1[[#This Row],[Date Created Conversion]])</f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  <c r="U1829">
        <f>YEAR(Table1[[#This Row],[Date Created Conversion]])</f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  <c r="U1830">
        <f>YEAR(Table1[[#This Row],[Date Created Conversion]])</f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  <c r="U1831">
        <f>YEAR(Table1[[#This Row],[Date Created Conversion]])</f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  <c r="U1832">
        <f>YEAR(Table1[[#This Row],[Date Created Conversion]])</f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  <c r="U1833">
        <f>YEAR(Table1[[#This Row],[Date Created Conversion]])</f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  <c r="U1834">
        <f>YEAR(Table1[[#This Row],[Date Created Conversion]])</f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  <c r="U1835">
        <f>YEAR(Table1[[#This Row],[Date Created Conversion]])</f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  <c r="U1836">
        <f>YEAR(Table1[[#This Row],[Date Created Conversion]])</f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  <c r="U1837">
        <f>YEAR(Table1[[#This Row],[Date Created Conversion]])</f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  <c r="U1838">
        <f>YEAR(Table1[[#This Row],[Date Created Conversion]])</f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  <c r="U1839">
        <f>YEAR(Table1[[#This Row],[Date Created Conversion]])</f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  <c r="U1840">
        <f>YEAR(Table1[[#This Row],[Date Created Conversion]])</f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  <c r="U1841">
        <f>YEAR(Table1[[#This Row],[Date Created Conversion]])</f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  <c r="U1842">
        <f>YEAR(Table1[[#This Row],[Date Created Conversion]])</f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  <c r="U1843">
        <f>YEAR(Table1[[#This Row],[Date Created Conversion]])</f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  <c r="U1844">
        <f>YEAR(Table1[[#This Row],[Date Created Conversion]])</f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  <c r="U1845">
        <f>YEAR(Table1[[#This Row],[Date Created Conversion]])</f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  <c r="U1846">
        <f>YEAR(Table1[[#This Row],[Date Created Conversion]])</f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  <c r="U1847">
        <f>YEAR(Table1[[#This Row],[Date Created Conversion]])</f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  <c r="U1848">
        <f>YEAR(Table1[[#This Row],[Date Created Conversion]])</f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  <c r="U1849">
        <f>YEAR(Table1[[#This Row],[Date Created Conversion]])</f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  <c r="U1850">
        <f>YEAR(Table1[[#This Row],[Date Created Conversion]])</f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  <c r="U1851">
        <f>YEAR(Table1[[#This Row],[Date Created Conversion]])</f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  <c r="U1852">
        <f>YEAR(Table1[[#This Row],[Date Created Conversion]])</f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  <c r="U1853">
        <f>YEAR(Table1[[#This Row],[Date Created Conversion]])</f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  <c r="U1854">
        <f>YEAR(Table1[[#This Row],[Date Created Conversion]])</f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  <c r="U1855">
        <f>YEAR(Table1[[#This Row],[Date Created Conversion]])</f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  <c r="U1856">
        <f>YEAR(Table1[[#This Row],[Date Created Conversion]])</f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  <c r="U1857">
        <f>YEAR(Table1[[#This Row],[Date Created Conversion]])</f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ref="P1858:P1921" si="117">IFERROR(ROUND(E1858/L1858,2), 0)</f>
        <v>53.29</v>
      </c>
      <c r="Q1858" t="s">
        <v>8323</v>
      </c>
      <c r="R1858" t="s">
        <v>8324</v>
      </c>
      <c r="S1858" s="15">
        <f t="shared" ref="S1858:S1921" si="118">(((J1858/60)/60)/24)+DATE(1970,1,1)</f>
        <v>41817.854999999996</v>
      </c>
      <c r="T1858" s="15">
        <f t="shared" ref="T1858:T1921" si="119">(((I1858/60)/60)/24)+DATE(1970,1,1)</f>
        <v>41838.854999999996</v>
      </c>
      <c r="U1858">
        <f>YEAR(Table1[[#This Row],[Date Created Conversion]])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si="117"/>
        <v>136.36000000000001</v>
      </c>
      <c r="Q1859" t="s">
        <v>8323</v>
      </c>
      <c r="R1859" t="s">
        <v>8324</v>
      </c>
      <c r="S1859" s="15">
        <f t="shared" si="118"/>
        <v>41864.76866898148</v>
      </c>
      <c r="T1859" s="15">
        <f t="shared" si="119"/>
        <v>41894.76866898148</v>
      </c>
      <c r="U1859">
        <f>YEAR(Table1[[#This Row],[Date Created Conversion]])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  <c r="U1860">
        <f>YEAR(Table1[[#This Row],[Date Created Conversion]])</f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  <c r="U1861">
        <f>YEAR(Table1[[#This Row],[Date Created Conversion]])</f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  <c r="U1862">
        <f>YEAR(Table1[[#This Row],[Date Created Conversion]])</f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  <c r="U1863">
        <f>YEAR(Table1[[#This Row],[Date Created Conversion]])</f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  <c r="U1864">
        <f>YEAR(Table1[[#This Row],[Date Created Conversion]])</f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  <c r="U1865">
        <f>YEAR(Table1[[#This Row],[Date Created Conversion]])</f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  <c r="U1866">
        <f>YEAR(Table1[[#This Row],[Date Created Conversion]])</f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  <c r="U1867">
        <f>YEAR(Table1[[#This Row],[Date Created Conversion]])</f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  <c r="U1868">
        <f>YEAR(Table1[[#This Row],[Date Created Conversion]])</f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  <c r="U1869">
        <f>YEAR(Table1[[#This Row],[Date Created Conversion]])</f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  <c r="U1870">
        <f>YEAR(Table1[[#This Row],[Date Created Conversion]])</f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  <c r="U1871">
        <f>YEAR(Table1[[#This Row],[Date Created Conversion]])</f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  <c r="U1872">
        <f>YEAR(Table1[[#This Row],[Date Created Conversion]])</f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  <c r="U1873">
        <f>YEAR(Table1[[#This Row],[Date Created Conversion]])</f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  <c r="U1874">
        <f>YEAR(Table1[[#This Row],[Date Created Conversion]])</f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  <c r="U1875">
        <f>YEAR(Table1[[#This Row],[Date Created Conversion]])</f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  <c r="U1876">
        <f>YEAR(Table1[[#This Row],[Date Created Conversion]])</f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  <c r="U1877">
        <f>YEAR(Table1[[#This Row],[Date Created Conversion]])</f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  <c r="U1878">
        <f>YEAR(Table1[[#This Row],[Date Created Conversion]])</f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  <c r="U1879">
        <f>YEAR(Table1[[#This Row],[Date Created Conversion]])</f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  <c r="U1880">
        <f>YEAR(Table1[[#This Row],[Date Created Conversion]])</f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  <c r="U1881">
        <f>YEAR(Table1[[#This Row],[Date Created Conversion]])</f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  <c r="U1882">
        <f>YEAR(Table1[[#This Row],[Date Created Conversion]])</f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  <c r="U1883">
        <f>YEAR(Table1[[#This Row],[Date Created Conversion]])</f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  <c r="U1884">
        <f>YEAR(Table1[[#This Row],[Date Created Conversion]])</f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  <c r="U1885">
        <f>YEAR(Table1[[#This Row],[Date Created Conversion]])</f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  <c r="U1886">
        <f>YEAR(Table1[[#This Row],[Date Created Conversion]])</f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  <c r="U1887">
        <f>YEAR(Table1[[#This Row],[Date Created Conversion]])</f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  <c r="U1888">
        <f>YEAR(Table1[[#This Row],[Date Created Conversion]])</f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  <c r="U1889">
        <f>YEAR(Table1[[#This Row],[Date Created Conversion]])</f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  <c r="U1890">
        <f>YEAR(Table1[[#This Row],[Date Created Conversion]])</f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  <c r="U1891">
        <f>YEAR(Table1[[#This Row],[Date Created Conversion]])</f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  <c r="U1892">
        <f>YEAR(Table1[[#This Row],[Date Created Conversion]])</f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  <c r="U1893">
        <f>YEAR(Table1[[#This Row],[Date Created Conversion]])</f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  <c r="U1894">
        <f>YEAR(Table1[[#This Row],[Date Created Conversion]])</f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  <c r="U1895">
        <f>YEAR(Table1[[#This Row],[Date Created Conversion]])</f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  <c r="U1896">
        <f>YEAR(Table1[[#This Row],[Date Created Conversion]])</f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  <c r="U1897">
        <f>YEAR(Table1[[#This Row],[Date Created Conversion]])</f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  <c r="U1898">
        <f>YEAR(Table1[[#This Row],[Date Created Conversion]])</f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  <c r="U1899">
        <f>YEAR(Table1[[#This Row],[Date Created Conversion]])</f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  <c r="U1900">
        <f>YEAR(Table1[[#This Row],[Date Created Conversion]])</f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  <c r="U1901">
        <f>YEAR(Table1[[#This Row],[Date Created Conversion]])</f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  <c r="U1902">
        <f>YEAR(Table1[[#This Row],[Date Created Conversion]])</f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  <c r="U1903">
        <f>YEAR(Table1[[#This Row],[Date Created Conversion]])</f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  <c r="U1904">
        <f>YEAR(Table1[[#This Row],[Date Created Conversion]])</f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  <c r="U1905">
        <f>YEAR(Table1[[#This Row],[Date Created Conversion]])</f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  <c r="U1906">
        <f>YEAR(Table1[[#This Row],[Date Created Conversion]])</f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  <c r="U1907">
        <f>YEAR(Table1[[#This Row],[Date Created Conversion]])</f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  <c r="U1908">
        <f>YEAR(Table1[[#This Row],[Date Created Conversion]])</f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  <c r="U1909">
        <f>YEAR(Table1[[#This Row],[Date Created Conversion]])</f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  <c r="U1910">
        <f>YEAR(Table1[[#This Row],[Date Created Conversion]])</f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  <c r="U1911">
        <f>YEAR(Table1[[#This Row],[Date Created Conversion]])</f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  <c r="U1912">
        <f>YEAR(Table1[[#This Row],[Date Created Conversion]])</f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  <c r="U1913">
        <f>YEAR(Table1[[#This Row],[Date Created Conversion]])</f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  <c r="U1914">
        <f>YEAR(Table1[[#This Row],[Date Created Conversion]])</f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  <c r="U1915">
        <f>YEAR(Table1[[#This Row],[Date Created Conversion]])</f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  <c r="U1916">
        <f>YEAR(Table1[[#This Row],[Date Created Conversion]])</f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  <c r="U1917">
        <f>YEAR(Table1[[#This Row],[Date Created Conversion]])</f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  <c r="U1918">
        <f>YEAR(Table1[[#This Row],[Date Created Conversion]])</f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  <c r="U1919">
        <f>YEAR(Table1[[#This Row],[Date Created Conversion]])</f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  <c r="U1920">
        <f>YEAR(Table1[[#This Row],[Date Created Conversion]])</f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  <c r="U1921">
        <f>YEAR(Table1[[#This Row],[Date Created Conversion]])</f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ref="P1922:P1985" si="121">IFERROR(ROUND(E1922/L1922,2), 0)</f>
        <v>40.98</v>
      </c>
      <c r="Q1922" t="s">
        <v>8317</v>
      </c>
      <c r="R1922" t="s">
        <v>8346</v>
      </c>
      <c r="S1922" s="15">
        <f t="shared" ref="S1922:S1985" si="122">(((J1922/60)/60)/24)+DATE(1970,1,1)</f>
        <v>42270.875706018516</v>
      </c>
      <c r="T1922" s="15">
        <f t="shared" ref="T1922:T1985" si="123">(((I1922/60)/60)/24)+DATE(1970,1,1)</f>
        <v>42298.958333333328</v>
      </c>
      <c r="U1922">
        <f>YEAR(Table1[[#This Row],[Date Created Conversion]])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si="121"/>
        <v>54</v>
      </c>
      <c r="Q1923" t="s">
        <v>8323</v>
      </c>
      <c r="R1923" t="s">
        <v>8327</v>
      </c>
      <c r="S1923" s="15">
        <f t="shared" si="122"/>
        <v>41074.221562500003</v>
      </c>
      <c r="T1923" s="15">
        <f t="shared" si="123"/>
        <v>41104.221562500003</v>
      </c>
      <c r="U1923">
        <f>YEAR(Table1[[#This Row],[Date Created Conversion]])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  <c r="U1924">
        <f>YEAR(Table1[[#This Row],[Date Created Conversion]])</f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  <c r="U1925">
        <f>YEAR(Table1[[#This Row],[Date Created Conversion]])</f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  <c r="U1926">
        <f>YEAR(Table1[[#This Row],[Date Created Conversion]])</f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  <c r="U1927">
        <f>YEAR(Table1[[#This Row],[Date Created Conversion]])</f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  <c r="U1928">
        <f>YEAR(Table1[[#This Row],[Date Created Conversion]])</f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  <c r="U1929">
        <f>YEAR(Table1[[#This Row],[Date Created Conversion]])</f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  <c r="U1930">
        <f>YEAR(Table1[[#This Row],[Date Created Conversion]])</f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  <c r="U1931">
        <f>YEAR(Table1[[#This Row],[Date Created Conversion]])</f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  <c r="U1932">
        <f>YEAR(Table1[[#This Row],[Date Created Conversion]])</f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  <c r="U1933">
        <f>YEAR(Table1[[#This Row],[Date Created Conversion]])</f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  <c r="U1934">
        <f>YEAR(Table1[[#This Row],[Date Created Conversion]])</f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  <c r="U1935">
        <f>YEAR(Table1[[#This Row],[Date Created Conversion]])</f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  <c r="U1936">
        <f>YEAR(Table1[[#This Row],[Date Created Conversion]])</f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  <c r="U1937">
        <f>YEAR(Table1[[#This Row],[Date Created Conversion]])</f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  <c r="U1938">
        <f>YEAR(Table1[[#This Row],[Date Created Conversion]])</f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  <c r="U1939">
        <f>YEAR(Table1[[#This Row],[Date Created Conversion]])</f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  <c r="U1940">
        <f>YEAR(Table1[[#This Row],[Date Created Conversion]])</f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  <c r="U1941">
        <f>YEAR(Table1[[#This Row],[Date Created Conversion]])</f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  <c r="U1942">
        <f>YEAR(Table1[[#This Row],[Date Created Conversion]])</f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  <c r="U1943">
        <f>YEAR(Table1[[#This Row],[Date Created Conversion]])</f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  <c r="U1944">
        <f>YEAR(Table1[[#This Row],[Date Created Conversion]])</f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  <c r="U1945">
        <f>YEAR(Table1[[#This Row],[Date Created Conversion]])</f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  <c r="U1946">
        <f>YEAR(Table1[[#This Row],[Date Created Conversion]])</f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  <c r="U1947">
        <f>YEAR(Table1[[#This Row],[Date Created Conversion]])</f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  <c r="U1948">
        <f>YEAR(Table1[[#This Row],[Date Created Conversion]])</f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  <c r="U1949">
        <f>YEAR(Table1[[#This Row],[Date Created Conversion]])</f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  <c r="U1950">
        <f>YEAR(Table1[[#This Row],[Date Created Conversion]])</f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  <c r="U1951">
        <f>YEAR(Table1[[#This Row],[Date Created Conversion]])</f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  <c r="U1952">
        <f>YEAR(Table1[[#This Row],[Date Created Conversion]])</f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  <c r="U1953">
        <f>YEAR(Table1[[#This Row],[Date Created Conversion]])</f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  <c r="U1954">
        <f>YEAR(Table1[[#This Row],[Date Created Conversion]])</f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  <c r="U1955">
        <f>YEAR(Table1[[#This Row],[Date Created Conversion]])</f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  <c r="U1956">
        <f>YEAR(Table1[[#This Row],[Date Created Conversion]])</f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  <c r="U1957">
        <f>YEAR(Table1[[#This Row],[Date Created Conversion]])</f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  <c r="U1958">
        <f>YEAR(Table1[[#This Row],[Date Created Conversion]])</f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  <c r="U1959">
        <f>YEAR(Table1[[#This Row],[Date Created Conversion]])</f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  <c r="U1960">
        <f>YEAR(Table1[[#This Row],[Date Created Conversion]])</f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  <c r="U1961">
        <f>YEAR(Table1[[#This Row],[Date Created Conversion]])</f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  <c r="U1962">
        <f>YEAR(Table1[[#This Row],[Date Created Conversion]])</f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  <c r="U1963">
        <f>YEAR(Table1[[#This Row],[Date Created Conversion]])</f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  <c r="U1964">
        <f>YEAR(Table1[[#This Row],[Date Created Conversion]])</f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  <c r="U1965">
        <f>YEAR(Table1[[#This Row],[Date Created Conversion]])</f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  <c r="U1966">
        <f>YEAR(Table1[[#This Row],[Date Created Conversion]])</f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  <c r="U1967">
        <f>YEAR(Table1[[#This Row],[Date Created Conversion]])</f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  <c r="U1968">
        <f>YEAR(Table1[[#This Row],[Date Created Conversion]])</f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  <c r="U1969">
        <f>YEAR(Table1[[#This Row],[Date Created Conversion]])</f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  <c r="U1970">
        <f>YEAR(Table1[[#This Row],[Date Created Conversion]])</f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  <c r="U1971">
        <f>YEAR(Table1[[#This Row],[Date Created Conversion]])</f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  <c r="U1972">
        <f>YEAR(Table1[[#This Row],[Date Created Conversion]])</f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  <c r="U1973">
        <f>YEAR(Table1[[#This Row],[Date Created Conversion]])</f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  <c r="U1974">
        <f>YEAR(Table1[[#This Row],[Date Created Conversion]])</f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  <c r="U1975">
        <f>YEAR(Table1[[#This Row],[Date Created Conversion]])</f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  <c r="U1976">
        <f>YEAR(Table1[[#This Row],[Date Created Conversion]])</f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  <c r="U1977">
        <f>YEAR(Table1[[#This Row],[Date Created Conversion]])</f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  <c r="U1978">
        <f>YEAR(Table1[[#This Row],[Date Created Conversion]])</f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  <c r="U1979">
        <f>YEAR(Table1[[#This Row],[Date Created Conversion]])</f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  <c r="U1980">
        <f>YEAR(Table1[[#This Row],[Date Created Conversion]])</f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  <c r="U1981">
        <f>YEAR(Table1[[#This Row],[Date Created Conversion]])</f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  <c r="U1982">
        <f>YEAR(Table1[[#This Row],[Date Created Conversion]])</f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  <c r="U1983">
        <f>YEAR(Table1[[#This Row],[Date Created Conversion]])</f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  <c r="U1984">
        <f>YEAR(Table1[[#This Row],[Date Created Conversion]])</f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  <c r="U1985">
        <f>YEAR(Table1[[#This Row],[Date Created Conversion]])</f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ref="P1986:P2049" si="125">IFERROR(ROUND(E1986/L1986,2), 0)</f>
        <v>453.14</v>
      </c>
      <c r="Q1986" t="s">
        <v>8336</v>
      </c>
      <c r="R1986" t="s">
        <v>8348</v>
      </c>
      <c r="S1986" s="15">
        <f t="shared" ref="S1986:S2049" si="126">(((J1986/60)/60)/24)+DATE(1970,1,1)</f>
        <v>41913.790289351848</v>
      </c>
      <c r="T1986" s="15">
        <f t="shared" ref="T1986:T2049" si="127">(((I1986/60)/60)/24)+DATE(1970,1,1)</f>
        <v>41973.831956018519</v>
      </c>
      <c r="U1986">
        <f>YEAR(Table1[[#This Row],[Date Created Conversion]])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si="125"/>
        <v>12.75</v>
      </c>
      <c r="Q1987" t="s">
        <v>8336</v>
      </c>
      <c r="R1987" t="s">
        <v>8348</v>
      </c>
      <c r="S1987" s="15">
        <f t="shared" si="126"/>
        <v>42555.698738425926</v>
      </c>
      <c r="T1987" s="15">
        <f t="shared" si="127"/>
        <v>42584.958333333328</v>
      </c>
      <c r="U1987">
        <f>YEAR(Table1[[#This Row],[Date Created Conversion]])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  <c r="U1988">
        <f>YEAR(Table1[[#This Row],[Date Created Conversion]])</f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  <c r="U1989">
        <f>YEAR(Table1[[#This Row],[Date Created Conversion]])</f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  <c r="U1990">
        <f>YEAR(Table1[[#This Row],[Date Created Conversion]])</f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  <c r="U1991">
        <f>YEAR(Table1[[#This Row],[Date Created Conversion]])</f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  <c r="U1992">
        <f>YEAR(Table1[[#This Row],[Date Created Conversion]])</f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  <c r="U1993">
        <f>YEAR(Table1[[#This Row],[Date Created Conversion]])</f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  <c r="U1994">
        <f>YEAR(Table1[[#This Row],[Date Created Conversion]])</f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  <c r="U1995">
        <f>YEAR(Table1[[#This Row],[Date Created Conversion]])</f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  <c r="U1996">
        <f>YEAR(Table1[[#This Row],[Date Created Conversion]])</f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  <c r="U1997">
        <f>YEAR(Table1[[#This Row],[Date Created Conversion]])</f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  <c r="U1998">
        <f>YEAR(Table1[[#This Row],[Date Created Conversion]])</f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  <c r="U1999">
        <f>YEAR(Table1[[#This Row],[Date Created Conversion]])</f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  <c r="U2000">
        <f>YEAR(Table1[[#This Row],[Date Created Conversion]])</f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  <c r="U2001">
        <f>YEAR(Table1[[#This Row],[Date Created Conversion]])</f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  <c r="U2002">
        <f>YEAR(Table1[[#This Row],[Date Created Conversion]])</f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  <c r="U2003">
        <f>YEAR(Table1[[#This Row],[Date Created Conversion]])</f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  <c r="U2004">
        <f>YEAR(Table1[[#This Row],[Date Created Conversion]])</f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  <c r="U2005">
        <f>YEAR(Table1[[#This Row],[Date Created Conversion]])</f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  <c r="U2006">
        <f>YEAR(Table1[[#This Row],[Date Created Conversion]])</f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  <c r="U2007">
        <f>YEAR(Table1[[#This Row],[Date Created Conversion]])</f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  <c r="U2008">
        <f>YEAR(Table1[[#This Row],[Date Created Conversion]])</f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  <c r="U2009">
        <f>YEAR(Table1[[#This Row],[Date Created Conversion]])</f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  <c r="U2010">
        <f>YEAR(Table1[[#This Row],[Date Created Conversion]])</f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  <c r="U2011">
        <f>YEAR(Table1[[#This Row],[Date Created Conversion]])</f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  <c r="U2012">
        <f>YEAR(Table1[[#This Row],[Date Created Conversion]])</f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  <c r="U2013">
        <f>YEAR(Table1[[#This Row],[Date Created Conversion]])</f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  <c r="U2014">
        <f>YEAR(Table1[[#This Row],[Date Created Conversion]])</f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  <c r="U2015">
        <f>YEAR(Table1[[#This Row],[Date Created Conversion]])</f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  <c r="U2016">
        <f>YEAR(Table1[[#This Row],[Date Created Conversion]])</f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  <c r="U2017">
        <f>YEAR(Table1[[#This Row],[Date Created Conversion]])</f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  <c r="U2018">
        <f>YEAR(Table1[[#This Row],[Date Created Conversion]])</f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  <c r="U2019">
        <f>YEAR(Table1[[#This Row],[Date Created Conversion]])</f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  <c r="U2020">
        <f>YEAR(Table1[[#This Row],[Date Created Conversion]])</f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  <c r="U2021">
        <f>YEAR(Table1[[#This Row],[Date Created Conversion]])</f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  <c r="U2022">
        <f>YEAR(Table1[[#This Row],[Date Created Conversion]])</f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  <c r="U2023">
        <f>YEAR(Table1[[#This Row],[Date Created Conversion]])</f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  <c r="U2024">
        <f>YEAR(Table1[[#This Row],[Date Created Conversion]])</f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  <c r="U2025">
        <f>YEAR(Table1[[#This Row],[Date Created Conversion]])</f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  <c r="U2026">
        <f>YEAR(Table1[[#This Row],[Date Created Conversion]])</f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  <c r="U2027">
        <f>YEAR(Table1[[#This Row],[Date Created Conversion]])</f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  <c r="U2028">
        <f>YEAR(Table1[[#This Row],[Date Created Conversion]])</f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  <c r="U2029">
        <f>YEAR(Table1[[#This Row],[Date Created Conversion]])</f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  <c r="U2030">
        <f>YEAR(Table1[[#This Row],[Date Created Conversion]])</f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  <c r="U2031">
        <f>YEAR(Table1[[#This Row],[Date Created Conversion]])</f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  <c r="U2032">
        <f>YEAR(Table1[[#This Row],[Date Created Conversion]])</f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  <c r="U2033">
        <f>YEAR(Table1[[#This Row],[Date Created Conversion]])</f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  <c r="U2034">
        <f>YEAR(Table1[[#This Row],[Date Created Conversion]])</f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  <c r="U2035">
        <f>YEAR(Table1[[#This Row],[Date Created Conversion]])</f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  <c r="U2036">
        <f>YEAR(Table1[[#This Row],[Date Created Conversion]])</f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  <c r="U2037">
        <f>YEAR(Table1[[#This Row],[Date Created Conversion]])</f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  <c r="U2038">
        <f>YEAR(Table1[[#This Row],[Date Created Conversion]])</f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  <c r="U2039">
        <f>YEAR(Table1[[#This Row],[Date Created Conversion]])</f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  <c r="U2040">
        <f>YEAR(Table1[[#This Row],[Date Created Conversion]])</f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  <c r="U2041">
        <f>YEAR(Table1[[#This Row],[Date Created Conversion]])</f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  <c r="U2042">
        <f>YEAR(Table1[[#This Row],[Date Created Conversion]])</f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  <c r="U2043">
        <f>YEAR(Table1[[#This Row],[Date Created Conversion]])</f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  <c r="U2044">
        <f>YEAR(Table1[[#This Row],[Date Created Conversion]])</f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  <c r="U2045">
        <f>YEAR(Table1[[#This Row],[Date Created Conversion]])</f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  <c r="U2046">
        <f>YEAR(Table1[[#This Row],[Date Created Conversion]])</f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  <c r="U2047">
        <f>YEAR(Table1[[#This Row],[Date Created Conversion]])</f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  <c r="U2048">
        <f>YEAR(Table1[[#This Row],[Date Created Conversion]])</f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  <c r="U2049">
        <f>YEAR(Table1[[#This Row],[Date Created Conversion]])</f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ref="P2050:P2113" si="129">IFERROR(ROUND(E2050/L2050,2), 0)</f>
        <v>91.83</v>
      </c>
      <c r="Q2050" t="s">
        <v>8317</v>
      </c>
      <c r="R2050" t="s">
        <v>8347</v>
      </c>
      <c r="S2050" s="15">
        <f t="shared" ref="S2050:S2113" si="130">(((J2050/60)/60)/24)+DATE(1970,1,1)</f>
        <v>41387.651516203703</v>
      </c>
      <c r="T2050" s="15">
        <f t="shared" ref="T2050:T2113" si="131">(((I2050/60)/60)/24)+DATE(1970,1,1)</f>
        <v>41417.651516203703</v>
      </c>
      <c r="U2050">
        <f>YEAR(Table1[[#This Row],[Date Created Conversion]])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si="129"/>
        <v>80.989999999999995</v>
      </c>
      <c r="Q2051" t="s">
        <v>8317</v>
      </c>
      <c r="R2051" t="s">
        <v>8347</v>
      </c>
      <c r="S2051" s="15">
        <f t="shared" si="130"/>
        <v>41575.527349537035</v>
      </c>
      <c r="T2051" s="15">
        <f t="shared" si="131"/>
        <v>41610.957638888889</v>
      </c>
      <c r="U2051">
        <f>YEAR(Table1[[#This Row],[Date Created Conversion]])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  <c r="U2052">
        <f>YEAR(Table1[[#This Row],[Date Created Conversion]])</f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  <c r="U2053">
        <f>YEAR(Table1[[#This Row],[Date Created Conversion]])</f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  <c r="U2054">
        <f>YEAR(Table1[[#This Row],[Date Created Conversion]])</f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  <c r="U2055">
        <f>YEAR(Table1[[#This Row],[Date Created Conversion]])</f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  <c r="U2056">
        <f>YEAR(Table1[[#This Row],[Date Created Conversion]])</f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  <c r="U2057">
        <f>YEAR(Table1[[#This Row],[Date Created Conversion]])</f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  <c r="U2058">
        <f>YEAR(Table1[[#This Row],[Date Created Conversion]])</f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  <c r="U2059">
        <f>YEAR(Table1[[#This Row],[Date Created Conversion]])</f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  <c r="U2060">
        <f>YEAR(Table1[[#This Row],[Date Created Conversion]])</f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  <c r="U2061">
        <f>YEAR(Table1[[#This Row],[Date Created Conversion]])</f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  <c r="U2062">
        <f>YEAR(Table1[[#This Row],[Date Created Conversion]])</f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  <c r="U2063">
        <f>YEAR(Table1[[#This Row],[Date Created Conversion]])</f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  <c r="U2064">
        <f>YEAR(Table1[[#This Row],[Date Created Conversion]])</f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  <c r="U2065">
        <f>YEAR(Table1[[#This Row],[Date Created Conversion]])</f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  <c r="U2066">
        <f>YEAR(Table1[[#This Row],[Date Created Conversion]])</f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  <c r="U2067">
        <f>YEAR(Table1[[#This Row],[Date Created Conversion]])</f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  <c r="U2068">
        <f>YEAR(Table1[[#This Row],[Date Created Conversion]])</f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  <c r="U2069">
        <f>YEAR(Table1[[#This Row],[Date Created Conversion]])</f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  <c r="U2070">
        <f>YEAR(Table1[[#This Row],[Date Created Conversion]])</f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  <c r="U2071">
        <f>YEAR(Table1[[#This Row],[Date Created Conversion]])</f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  <c r="U2072">
        <f>YEAR(Table1[[#This Row],[Date Created Conversion]])</f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  <c r="U2073">
        <f>YEAR(Table1[[#This Row],[Date Created Conversion]])</f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  <c r="U2074">
        <f>YEAR(Table1[[#This Row],[Date Created Conversion]])</f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  <c r="U2075">
        <f>YEAR(Table1[[#This Row],[Date Created Conversion]])</f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  <c r="U2076">
        <f>YEAR(Table1[[#This Row],[Date Created Conversion]])</f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  <c r="U2077">
        <f>YEAR(Table1[[#This Row],[Date Created Conversion]])</f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  <c r="U2078">
        <f>YEAR(Table1[[#This Row],[Date Created Conversion]])</f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  <c r="U2079">
        <f>YEAR(Table1[[#This Row],[Date Created Conversion]])</f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  <c r="U2080">
        <f>YEAR(Table1[[#This Row],[Date Created Conversion]])</f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  <c r="U2081">
        <f>YEAR(Table1[[#This Row],[Date Created Conversion]])</f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  <c r="U2082">
        <f>YEAR(Table1[[#This Row],[Date Created Conversion]])</f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  <c r="U2083">
        <f>YEAR(Table1[[#This Row],[Date Created Conversion]])</f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  <c r="U2084">
        <f>YEAR(Table1[[#This Row],[Date Created Conversion]])</f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  <c r="U2085">
        <f>YEAR(Table1[[#This Row],[Date Created Conversion]])</f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  <c r="U2086">
        <f>YEAR(Table1[[#This Row],[Date Created Conversion]])</f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  <c r="U2087">
        <f>YEAR(Table1[[#This Row],[Date Created Conversion]])</f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  <c r="U2088">
        <f>YEAR(Table1[[#This Row],[Date Created Conversion]])</f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  <c r="U2089">
        <f>YEAR(Table1[[#This Row],[Date Created Conversion]])</f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  <c r="U2090">
        <f>YEAR(Table1[[#This Row],[Date Created Conversion]])</f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  <c r="U2091">
        <f>YEAR(Table1[[#This Row],[Date Created Conversion]])</f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  <c r="U2092">
        <f>YEAR(Table1[[#This Row],[Date Created Conversion]])</f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  <c r="U2093">
        <f>YEAR(Table1[[#This Row],[Date Created Conversion]])</f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  <c r="U2094">
        <f>YEAR(Table1[[#This Row],[Date Created Conversion]])</f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  <c r="U2095">
        <f>YEAR(Table1[[#This Row],[Date Created Conversion]])</f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  <c r="U2096">
        <f>YEAR(Table1[[#This Row],[Date Created Conversion]])</f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  <c r="U2097">
        <f>YEAR(Table1[[#This Row],[Date Created Conversion]])</f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  <c r="U2098">
        <f>YEAR(Table1[[#This Row],[Date Created Conversion]])</f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  <c r="U2099">
        <f>YEAR(Table1[[#This Row],[Date Created Conversion]])</f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  <c r="U2100">
        <f>YEAR(Table1[[#This Row],[Date Created Conversion]])</f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  <c r="U2101">
        <f>YEAR(Table1[[#This Row],[Date Created Conversion]])</f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  <c r="U2102">
        <f>YEAR(Table1[[#This Row],[Date Created Conversion]])</f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  <c r="U2103">
        <f>YEAR(Table1[[#This Row],[Date Created Conversion]])</f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  <c r="U2104">
        <f>YEAR(Table1[[#This Row],[Date Created Conversion]])</f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  <c r="U2105">
        <f>YEAR(Table1[[#This Row],[Date Created Conversion]])</f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  <c r="U2106">
        <f>YEAR(Table1[[#This Row],[Date Created Conversion]])</f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  <c r="U2107">
        <f>YEAR(Table1[[#This Row],[Date Created Conversion]])</f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  <c r="U2108">
        <f>YEAR(Table1[[#This Row],[Date Created Conversion]])</f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  <c r="U2109">
        <f>YEAR(Table1[[#This Row],[Date Created Conversion]])</f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  <c r="U2110">
        <f>YEAR(Table1[[#This Row],[Date Created Conversion]])</f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  <c r="U2111">
        <f>YEAR(Table1[[#This Row],[Date Created Conversion]])</f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  <c r="U2112">
        <f>YEAR(Table1[[#This Row],[Date Created Conversion]])</f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  <c r="U2113">
        <f>YEAR(Table1[[#This Row],[Date Created Conversion]])</f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ref="P2114:P2177" si="133">IFERROR(ROUND(E2114/L2114,2), 0)</f>
        <v>27.27</v>
      </c>
      <c r="Q2114" t="s">
        <v>8323</v>
      </c>
      <c r="R2114" t="s">
        <v>8327</v>
      </c>
      <c r="S2114" s="15">
        <f t="shared" ref="S2114:S2177" si="134">(((J2114/60)/60)/24)+DATE(1970,1,1)</f>
        <v>41365.928159722222</v>
      </c>
      <c r="T2114" s="15">
        <f t="shared" ref="T2114:T2177" si="135">(((I2114/60)/60)/24)+DATE(1970,1,1)</f>
        <v>41379.928159722222</v>
      </c>
      <c r="U2114">
        <f>YEAR(Table1[[#This Row],[Date Created Conversion]])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si="133"/>
        <v>68.599999999999994</v>
      </c>
      <c r="Q2115" t="s">
        <v>8323</v>
      </c>
      <c r="R2115" t="s">
        <v>8327</v>
      </c>
      <c r="S2115" s="15">
        <f t="shared" si="134"/>
        <v>41870.86546296296</v>
      </c>
      <c r="T2115" s="15">
        <f t="shared" si="135"/>
        <v>41905.86546296296</v>
      </c>
      <c r="U2115">
        <f>YEAR(Table1[[#This Row],[Date Created Conversion]])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  <c r="U2116">
        <f>YEAR(Table1[[#This Row],[Date Created Conversion]])</f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  <c r="U2117">
        <f>YEAR(Table1[[#This Row],[Date Created Conversion]])</f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  <c r="U2118">
        <f>YEAR(Table1[[#This Row],[Date Created Conversion]])</f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  <c r="U2119">
        <f>YEAR(Table1[[#This Row],[Date Created Conversion]])</f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  <c r="U2120">
        <f>YEAR(Table1[[#This Row],[Date Created Conversion]])</f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  <c r="U2121">
        <f>YEAR(Table1[[#This Row],[Date Created Conversion]])</f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  <c r="U2122">
        <f>YEAR(Table1[[#This Row],[Date Created Conversion]])</f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  <c r="U2123">
        <f>YEAR(Table1[[#This Row],[Date Created Conversion]])</f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  <c r="U2124">
        <f>YEAR(Table1[[#This Row],[Date Created Conversion]])</f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  <c r="U2125">
        <f>YEAR(Table1[[#This Row],[Date Created Conversion]])</f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  <c r="U2126">
        <f>YEAR(Table1[[#This Row],[Date Created Conversion]])</f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  <c r="U2127">
        <f>YEAR(Table1[[#This Row],[Date Created Conversion]])</f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  <c r="U2128">
        <f>YEAR(Table1[[#This Row],[Date Created Conversion]])</f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  <c r="U2129">
        <f>YEAR(Table1[[#This Row],[Date Created Conversion]])</f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  <c r="U2130">
        <f>YEAR(Table1[[#This Row],[Date Created Conversion]])</f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  <c r="U2131">
        <f>YEAR(Table1[[#This Row],[Date Created Conversion]])</f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  <c r="U2132">
        <f>YEAR(Table1[[#This Row],[Date Created Conversion]])</f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  <c r="U2133">
        <f>YEAR(Table1[[#This Row],[Date Created Conversion]])</f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  <c r="U2134">
        <f>YEAR(Table1[[#This Row],[Date Created Conversion]])</f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  <c r="U2135">
        <f>YEAR(Table1[[#This Row],[Date Created Conversion]])</f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  <c r="U2136">
        <f>YEAR(Table1[[#This Row],[Date Created Conversion]])</f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  <c r="U2137">
        <f>YEAR(Table1[[#This Row],[Date Created Conversion]])</f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  <c r="U2138">
        <f>YEAR(Table1[[#This Row],[Date Created Conversion]])</f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  <c r="U2139">
        <f>YEAR(Table1[[#This Row],[Date Created Conversion]])</f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  <c r="U2140">
        <f>YEAR(Table1[[#This Row],[Date Created Conversion]])</f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  <c r="U2141">
        <f>YEAR(Table1[[#This Row],[Date Created Conversion]])</f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  <c r="U2142">
        <f>YEAR(Table1[[#This Row],[Date Created Conversion]])</f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  <c r="U2143">
        <f>YEAR(Table1[[#This Row],[Date Created Conversion]])</f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  <c r="U2144">
        <f>YEAR(Table1[[#This Row],[Date Created Conversion]])</f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  <c r="U2145">
        <f>YEAR(Table1[[#This Row],[Date Created Conversion]])</f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  <c r="U2146">
        <f>YEAR(Table1[[#This Row],[Date Created Conversion]])</f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  <c r="U2147">
        <f>YEAR(Table1[[#This Row],[Date Created Conversion]])</f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  <c r="U2148">
        <f>YEAR(Table1[[#This Row],[Date Created Conversion]])</f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  <c r="U2149">
        <f>YEAR(Table1[[#This Row],[Date Created Conversion]])</f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  <c r="U2150">
        <f>YEAR(Table1[[#This Row],[Date Created Conversion]])</f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  <c r="U2151">
        <f>YEAR(Table1[[#This Row],[Date Created Conversion]])</f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  <c r="U2152">
        <f>YEAR(Table1[[#This Row],[Date Created Conversion]])</f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  <c r="U2153">
        <f>YEAR(Table1[[#This Row],[Date Created Conversion]])</f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  <c r="U2154">
        <f>YEAR(Table1[[#This Row],[Date Created Conversion]])</f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  <c r="U2155">
        <f>YEAR(Table1[[#This Row],[Date Created Conversion]])</f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  <c r="U2156">
        <f>YEAR(Table1[[#This Row],[Date Created Conversion]])</f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  <c r="U2157">
        <f>YEAR(Table1[[#This Row],[Date Created Conversion]])</f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  <c r="U2158">
        <f>YEAR(Table1[[#This Row],[Date Created Conversion]])</f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  <c r="U2159">
        <f>YEAR(Table1[[#This Row],[Date Created Conversion]])</f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  <c r="U2160">
        <f>YEAR(Table1[[#This Row],[Date Created Conversion]])</f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  <c r="U2161">
        <f>YEAR(Table1[[#This Row],[Date Created Conversion]])</f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  <c r="U2162">
        <f>YEAR(Table1[[#This Row],[Date Created Conversion]])</f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  <c r="U2163">
        <f>YEAR(Table1[[#This Row],[Date Created Conversion]])</f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  <c r="U2164">
        <f>YEAR(Table1[[#This Row],[Date Created Conversion]])</f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  <c r="U2165">
        <f>YEAR(Table1[[#This Row],[Date Created Conversion]])</f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  <c r="U2166">
        <f>YEAR(Table1[[#This Row],[Date Created Conversion]])</f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  <c r="U2167">
        <f>YEAR(Table1[[#This Row],[Date Created Conversion]])</f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  <c r="U2168">
        <f>YEAR(Table1[[#This Row],[Date Created Conversion]])</f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  <c r="U2169">
        <f>YEAR(Table1[[#This Row],[Date Created Conversion]])</f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  <c r="U2170">
        <f>YEAR(Table1[[#This Row],[Date Created Conversion]])</f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  <c r="U2171">
        <f>YEAR(Table1[[#This Row],[Date Created Conversion]])</f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  <c r="U2172">
        <f>YEAR(Table1[[#This Row],[Date Created Conversion]])</f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  <c r="U2173">
        <f>YEAR(Table1[[#This Row],[Date Created Conversion]])</f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  <c r="U2174">
        <f>YEAR(Table1[[#This Row],[Date Created Conversion]])</f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  <c r="U2175">
        <f>YEAR(Table1[[#This Row],[Date Created Conversion]])</f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  <c r="U2176">
        <f>YEAR(Table1[[#This Row],[Date Created Conversion]])</f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  <c r="U2177">
        <f>YEAR(Table1[[#This Row],[Date Created Conversion]])</f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ref="P2178:P2241" si="137">IFERROR(ROUND(E2178/L2178,2), 0)</f>
        <v>88.75</v>
      </c>
      <c r="Q2178" t="s">
        <v>8323</v>
      </c>
      <c r="R2178" t="s">
        <v>8324</v>
      </c>
      <c r="S2178" s="15">
        <f t="shared" ref="S2178:S2241" si="138">(((J2178/60)/60)/24)+DATE(1970,1,1)</f>
        <v>42096.633206018523</v>
      </c>
      <c r="T2178" s="15">
        <f t="shared" ref="T2178:T2241" si="139">(((I2178/60)/60)/24)+DATE(1970,1,1)</f>
        <v>42126.633206018523</v>
      </c>
      <c r="U2178">
        <f>YEAR(Table1[[#This Row],[Date Created Conversion]])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si="137"/>
        <v>65.87</v>
      </c>
      <c r="Q2179" t="s">
        <v>8323</v>
      </c>
      <c r="R2179" t="s">
        <v>8324</v>
      </c>
      <c r="S2179" s="15">
        <f t="shared" si="138"/>
        <v>42502.250775462962</v>
      </c>
      <c r="T2179" s="15">
        <f t="shared" si="139"/>
        <v>42527.250775462962</v>
      </c>
      <c r="U2179">
        <f>YEAR(Table1[[#This Row],[Date Created Conversion]])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  <c r="U2180">
        <f>YEAR(Table1[[#This Row],[Date Created Conversion]])</f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  <c r="U2181">
        <f>YEAR(Table1[[#This Row],[Date Created Conversion]])</f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  <c r="U2182">
        <f>YEAR(Table1[[#This Row],[Date Created Conversion]])</f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  <c r="U2183">
        <f>YEAR(Table1[[#This Row],[Date Created Conversion]])</f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  <c r="U2184">
        <f>YEAR(Table1[[#This Row],[Date Created Conversion]])</f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  <c r="U2185">
        <f>YEAR(Table1[[#This Row],[Date Created Conversion]])</f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  <c r="U2186">
        <f>YEAR(Table1[[#This Row],[Date Created Conversion]])</f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  <c r="U2187">
        <f>YEAR(Table1[[#This Row],[Date Created Conversion]])</f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  <c r="U2188">
        <f>YEAR(Table1[[#This Row],[Date Created Conversion]])</f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  <c r="U2189">
        <f>YEAR(Table1[[#This Row],[Date Created Conversion]])</f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  <c r="U2190">
        <f>YEAR(Table1[[#This Row],[Date Created Conversion]])</f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  <c r="U2191">
        <f>YEAR(Table1[[#This Row],[Date Created Conversion]])</f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  <c r="U2192">
        <f>YEAR(Table1[[#This Row],[Date Created Conversion]])</f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  <c r="U2193">
        <f>YEAR(Table1[[#This Row],[Date Created Conversion]])</f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  <c r="U2194">
        <f>YEAR(Table1[[#This Row],[Date Created Conversion]])</f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  <c r="U2195">
        <f>YEAR(Table1[[#This Row],[Date Created Conversion]])</f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  <c r="U2196">
        <f>YEAR(Table1[[#This Row],[Date Created Conversion]])</f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  <c r="U2197">
        <f>YEAR(Table1[[#This Row],[Date Created Conversion]])</f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  <c r="U2198">
        <f>YEAR(Table1[[#This Row],[Date Created Conversion]])</f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  <c r="U2199">
        <f>YEAR(Table1[[#This Row],[Date Created Conversion]])</f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  <c r="U2200">
        <f>YEAR(Table1[[#This Row],[Date Created Conversion]])</f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  <c r="U2201">
        <f>YEAR(Table1[[#This Row],[Date Created Conversion]])</f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  <c r="U2202">
        <f>YEAR(Table1[[#This Row],[Date Created Conversion]])</f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  <c r="U2203">
        <f>YEAR(Table1[[#This Row],[Date Created Conversion]])</f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  <c r="U2204">
        <f>YEAR(Table1[[#This Row],[Date Created Conversion]])</f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  <c r="U2205">
        <f>YEAR(Table1[[#This Row],[Date Created Conversion]])</f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  <c r="U2206">
        <f>YEAR(Table1[[#This Row],[Date Created Conversion]])</f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  <c r="U2207">
        <f>YEAR(Table1[[#This Row],[Date Created Conversion]])</f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  <c r="U2208">
        <f>YEAR(Table1[[#This Row],[Date Created Conversion]])</f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  <c r="U2209">
        <f>YEAR(Table1[[#This Row],[Date Created Conversion]])</f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  <c r="U2210">
        <f>YEAR(Table1[[#This Row],[Date Created Conversion]])</f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  <c r="U2211">
        <f>YEAR(Table1[[#This Row],[Date Created Conversion]])</f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  <c r="U2212">
        <f>YEAR(Table1[[#This Row],[Date Created Conversion]])</f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  <c r="U2213">
        <f>YEAR(Table1[[#This Row],[Date Created Conversion]])</f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  <c r="U2214">
        <f>YEAR(Table1[[#This Row],[Date Created Conversion]])</f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  <c r="U2215">
        <f>YEAR(Table1[[#This Row],[Date Created Conversion]])</f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  <c r="U2216">
        <f>YEAR(Table1[[#This Row],[Date Created Conversion]])</f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  <c r="U2217">
        <f>YEAR(Table1[[#This Row],[Date Created Conversion]])</f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  <c r="U2218">
        <f>YEAR(Table1[[#This Row],[Date Created Conversion]])</f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  <c r="U2219">
        <f>YEAR(Table1[[#This Row],[Date Created Conversion]])</f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  <c r="U2220">
        <f>YEAR(Table1[[#This Row],[Date Created Conversion]])</f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  <c r="U2221">
        <f>YEAR(Table1[[#This Row],[Date Created Conversion]])</f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  <c r="U2222">
        <f>YEAR(Table1[[#This Row],[Date Created Conversion]])</f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  <c r="U2223">
        <f>YEAR(Table1[[#This Row],[Date Created Conversion]])</f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  <c r="U2224">
        <f>YEAR(Table1[[#This Row],[Date Created Conversion]])</f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  <c r="U2225">
        <f>YEAR(Table1[[#This Row],[Date Created Conversion]])</f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  <c r="U2226">
        <f>YEAR(Table1[[#This Row],[Date Created Conversion]])</f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  <c r="U2227">
        <f>YEAR(Table1[[#This Row],[Date Created Conversion]])</f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  <c r="U2228">
        <f>YEAR(Table1[[#This Row],[Date Created Conversion]])</f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  <c r="U2229">
        <f>YEAR(Table1[[#This Row],[Date Created Conversion]])</f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  <c r="U2230">
        <f>YEAR(Table1[[#This Row],[Date Created Conversion]])</f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  <c r="U2231">
        <f>YEAR(Table1[[#This Row],[Date Created Conversion]])</f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  <c r="U2232">
        <f>YEAR(Table1[[#This Row],[Date Created Conversion]])</f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  <c r="U2233">
        <f>YEAR(Table1[[#This Row],[Date Created Conversion]])</f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  <c r="U2234">
        <f>YEAR(Table1[[#This Row],[Date Created Conversion]])</f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  <c r="U2235">
        <f>YEAR(Table1[[#This Row],[Date Created Conversion]])</f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  <c r="U2236">
        <f>YEAR(Table1[[#This Row],[Date Created Conversion]])</f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  <c r="U2237">
        <f>YEAR(Table1[[#This Row],[Date Created Conversion]])</f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  <c r="U2238">
        <f>YEAR(Table1[[#This Row],[Date Created Conversion]])</f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  <c r="U2239">
        <f>YEAR(Table1[[#This Row],[Date Created Conversion]])</f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  <c r="U2240">
        <f>YEAR(Table1[[#This Row],[Date Created Conversion]])</f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  <c r="U2241">
        <f>YEAR(Table1[[#This Row],[Date Created Conversion]])</f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ref="P2242:P2305" si="141">IFERROR(ROUND(E2242/L2242,2), 0)</f>
        <v>140.97999999999999</v>
      </c>
      <c r="Q2242" t="s">
        <v>8331</v>
      </c>
      <c r="R2242" t="s">
        <v>8349</v>
      </c>
      <c r="S2242" s="15">
        <f t="shared" ref="S2242:S2305" si="142">(((J2242/60)/60)/24)+DATE(1970,1,1)</f>
        <v>42452.825740740736</v>
      </c>
      <c r="T2242" s="15">
        <f t="shared" ref="T2242:T2305" si="143">(((I2242/60)/60)/24)+DATE(1970,1,1)</f>
        <v>42482.825740740736</v>
      </c>
      <c r="U2242">
        <f>YEAR(Table1[[#This Row],[Date Created Conversion]])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si="141"/>
        <v>49.47</v>
      </c>
      <c r="Q2243" t="s">
        <v>8331</v>
      </c>
      <c r="R2243" t="s">
        <v>8349</v>
      </c>
      <c r="S2243" s="15">
        <f t="shared" si="142"/>
        <v>42766.827546296292</v>
      </c>
      <c r="T2243" s="15">
        <f t="shared" si="143"/>
        <v>42796.827546296292</v>
      </c>
      <c r="U2243">
        <f>YEAR(Table1[[#This Row],[Date Created Conversion]])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  <c r="U2244">
        <f>YEAR(Table1[[#This Row],[Date Created Conversion]])</f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  <c r="U2245">
        <f>YEAR(Table1[[#This Row],[Date Created Conversion]])</f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  <c r="U2246">
        <f>YEAR(Table1[[#This Row],[Date Created Conversion]])</f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  <c r="U2247">
        <f>YEAR(Table1[[#This Row],[Date Created Conversion]])</f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  <c r="U2248">
        <f>YEAR(Table1[[#This Row],[Date Created Conversion]])</f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  <c r="U2249">
        <f>YEAR(Table1[[#This Row],[Date Created Conversion]])</f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  <c r="U2250">
        <f>YEAR(Table1[[#This Row],[Date Created Conversion]])</f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  <c r="U2251">
        <f>YEAR(Table1[[#This Row],[Date Created Conversion]])</f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  <c r="U2252">
        <f>YEAR(Table1[[#This Row],[Date Created Conversion]])</f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  <c r="U2253">
        <f>YEAR(Table1[[#This Row],[Date Created Conversion]])</f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  <c r="U2254">
        <f>YEAR(Table1[[#This Row],[Date Created Conversion]])</f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  <c r="U2255">
        <f>YEAR(Table1[[#This Row],[Date Created Conversion]])</f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  <c r="U2256">
        <f>YEAR(Table1[[#This Row],[Date Created Conversion]])</f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  <c r="U2257">
        <f>YEAR(Table1[[#This Row],[Date Created Conversion]])</f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  <c r="U2258">
        <f>YEAR(Table1[[#This Row],[Date Created Conversion]])</f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  <c r="U2259">
        <f>YEAR(Table1[[#This Row],[Date Created Conversion]])</f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  <c r="U2260">
        <f>YEAR(Table1[[#This Row],[Date Created Conversion]])</f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  <c r="U2261">
        <f>YEAR(Table1[[#This Row],[Date Created Conversion]])</f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  <c r="U2262">
        <f>YEAR(Table1[[#This Row],[Date Created Conversion]])</f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  <c r="U2263">
        <f>YEAR(Table1[[#This Row],[Date Created Conversion]])</f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  <c r="U2264">
        <f>YEAR(Table1[[#This Row],[Date Created Conversion]])</f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  <c r="U2265">
        <f>YEAR(Table1[[#This Row],[Date Created Conversion]])</f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  <c r="U2266">
        <f>YEAR(Table1[[#This Row],[Date Created Conversion]])</f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  <c r="U2267">
        <f>YEAR(Table1[[#This Row],[Date Created Conversion]])</f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  <c r="U2268">
        <f>YEAR(Table1[[#This Row],[Date Created Conversion]])</f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  <c r="U2269">
        <f>YEAR(Table1[[#This Row],[Date Created Conversion]])</f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  <c r="U2270">
        <f>YEAR(Table1[[#This Row],[Date Created Conversion]])</f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  <c r="U2271">
        <f>YEAR(Table1[[#This Row],[Date Created Conversion]])</f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  <c r="U2272">
        <f>YEAR(Table1[[#This Row],[Date Created Conversion]])</f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  <c r="U2273">
        <f>YEAR(Table1[[#This Row],[Date Created Conversion]])</f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  <c r="U2274">
        <f>YEAR(Table1[[#This Row],[Date Created Conversion]])</f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  <c r="U2275">
        <f>YEAR(Table1[[#This Row],[Date Created Conversion]])</f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  <c r="U2276">
        <f>YEAR(Table1[[#This Row],[Date Created Conversion]])</f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  <c r="U2277">
        <f>YEAR(Table1[[#This Row],[Date Created Conversion]])</f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  <c r="U2278">
        <f>YEAR(Table1[[#This Row],[Date Created Conversion]])</f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  <c r="U2279">
        <f>YEAR(Table1[[#This Row],[Date Created Conversion]])</f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  <c r="U2280">
        <f>YEAR(Table1[[#This Row],[Date Created Conversion]])</f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  <c r="U2281">
        <f>YEAR(Table1[[#This Row],[Date Created Conversion]])</f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  <c r="U2282">
        <f>YEAR(Table1[[#This Row],[Date Created Conversion]])</f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  <c r="U2283">
        <f>YEAR(Table1[[#This Row],[Date Created Conversion]])</f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  <c r="U2284">
        <f>YEAR(Table1[[#This Row],[Date Created Conversion]])</f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  <c r="U2285">
        <f>YEAR(Table1[[#This Row],[Date Created Conversion]])</f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  <c r="U2286">
        <f>YEAR(Table1[[#This Row],[Date Created Conversion]])</f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  <c r="U2287">
        <f>YEAR(Table1[[#This Row],[Date Created Conversion]])</f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  <c r="U2288">
        <f>YEAR(Table1[[#This Row],[Date Created Conversion]])</f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  <c r="U2289">
        <f>YEAR(Table1[[#This Row],[Date Created Conversion]])</f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  <c r="U2290">
        <f>YEAR(Table1[[#This Row],[Date Created Conversion]])</f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  <c r="U2291">
        <f>YEAR(Table1[[#This Row],[Date Created Conversion]])</f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  <c r="U2292">
        <f>YEAR(Table1[[#This Row],[Date Created Conversion]])</f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  <c r="U2293">
        <f>YEAR(Table1[[#This Row],[Date Created Conversion]])</f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  <c r="U2294">
        <f>YEAR(Table1[[#This Row],[Date Created Conversion]])</f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  <c r="U2295">
        <f>YEAR(Table1[[#This Row],[Date Created Conversion]])</f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  <c r="U2296">
        <f>YEAR(Table1[[#This Row],[Date Created Conversion]])</f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  <c r="U2297">
        <f>YEAR(Table1[[#This Row],[Date Created Conversion]])</f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  <c r="U2298">
        <f>YEAR(Table1[[#This Row],[Date Created Conversion]])</f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  <c r="U2299">
        <f>YEAR(Table1[[#This Row],[Date Created Conversion]])</f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  <c r="U2300">
        <f>YEAR(Table1[[#This Row],[Date Created Conversion]])</f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  <c r="U2301">
        <f>YEAR(Table1[[#This Row],[Date Created Conversion]])</f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  <c r="U2302">
        <f>YEAR(Table1[[#This Row],[Date Created Conversion]])</f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  <c r="U2303">
        <f>YEAR(Table1[[#This Row],[Date Created Conversion]])</f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  <c r="U2304">
        <f>YEAR(Table1[[#This Row],[Date Created Conversion]])</f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  <c r="U2305">
        <f>YEAR(Table1[[#This Row],[Date Created Conversion]])</f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ref="P2306:P2369" si="145">IFERROR(ROUND(E2306/L2306,2), 0)</f>
        <v>53.47</v>
      </c>
      <c r="Q2306" t="s">
        <v>8323</v>
      </c>
      <c r="R2306" t="s">
        <v>8327</v>
      </c>
      <c r="S2306" s="15">
        <f t="shared" ref="S2306:S2369" si="146">(((J2306/60)/60)/24)+DATE(1970,1,1)</f>
        <v>40502.815868055557</v>
      </c>
      <c r="T2306" s="15">
        <f t="shared" ref="T2306:T2369" si="147">(((I2306/60)/60)/24)+DATE(1970,1,1)</f>
        <v>40544.207638888889</v>
      </c>
      <c r="U2306">
        <f>YEAR(Table1[[#This Row],[Date Created Conversion]])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si="145"/>
        <v>109.11</v>
      </c>
      <c r="Q2307" t="s">
        <v>8323</v>
      </c>
      <c r="R2307" t="s">
        <v>8327</v>
      </c>
      <c r="S2307" s="15">
        <f t="shared" si="146"/>
        <v>41834.695277777777</v>
      </c>
      <c r="T2307" s="15">
        <f t="shared" si="147"/>
        <v>41859.75</v>
      </c>
      <c r="U2307">
        <f>YEAR(Table1[[#This Row],[Date Created Conversion]])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  <c r="U2308">
        <f>YEAR(Table1[[#This Row],[Date Created Conversion]])</f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  <c r="U2309">
        <f>YEAR(Table1[[#This Row],[Date Created Conversion]])</f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  <c r="U2310">
        <f>YEAR(Table1[[#This Row],[Date Created Conversion]])</f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  <c r="U2311">
        <f>YEAR(Table1[[#This Row],[Date Created Conversion]])</f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  <c r="U2312">
        <f>YEAR(Table1[[#This Row],[Date Created Conversion]])</f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  <c r="U2313">
        <f>YEAR(Table1[[#This Row],[Date Created Conversion]])</f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  <c r="U2314">
        <f>YEAR(Table1[[#This Row],[Date Created Conversion]])</f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  <c r="U2315">
        <f>YEAR(Table1[[#This Row],[Date Created Conversion]])</f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  <c r="U2316">
        <f>YEAR(Table1[[#This Row],[Date Created Conversion]])</f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  <c r="U2317">
        <f>YEAR(Table1[[#This Row],[Date Created Conversion]])</f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  <c r="U2318">
        <f>YEAR(Table1[[#This Row],[Date Created Conversion]])</f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  <c r="U2319">
        <f>YEAR(Table1[[#This Row],[Date Created Conversion]])</f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  <c r="U2320">
        <f>YEAR(Table1[[#This Row],[Date Created Conversion]])</f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  <c r="U2321">
        <f>YEAR(Table1[[#This Row],[Date Created Conversion]])</f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  <c r="U2322">
        <f>YEAR(Table1[[#This Row],[Date Created Conversion]])</f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  <c r="U2323">
        <f>YEAR(Table1[[#This Row],[Date Created Conversion]])</f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  <c r="U2324">
        <f>YEAR(Table1[[#This Row],[Date Created Conversion]])</f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  <c r="U2325">
        <f>YEAR(Table1[[#This Row],[Date Created Conversion]])</f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  <c r="U2326">
        <f>YEAR(Table1[[#This Row],[Date Created Conversion]])</f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  <c r="U2327">
        <f>YEAR(Table1[[#This Row],[Date Created Conversion]])</f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  <c r="U2328">
        <f>YEAR(Table1[[#This Row],[Date Created Conversion]])</f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  <c r="U2329">
        <f>YEAR(Table1[[#This Row],[Date Created Conversion]])</f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  <c r="U2330">
        <f>YEAR(Table1[[#This Row],[Date Created Conversion]])</f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  <c r="U2331">
        <f>YEAR(Table1[[#This Row],[Date Created Conversion]])</f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  <c r="U2332">
        <f>YEAR(Table1[[#This Row],[Date Created Conversion]])</f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  <c r="U2333">
        <f>YEAR(Table1[[#This Row],[Date Created Conversion]])</f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  <c r="U2334">
        <f>YEAR(Table1[[#This Row],[Date Created Conversion]])</f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  <c r="U2335">
        <f>YEAR(Table1[[#This Row],[Date Created Conversion]])</f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  <c r="U2336">
        <f>YEAR(Table1[[#This Row],[Date Created Conversion]])</f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  <c r="U2337">
        <f>YEAR(Table1[[#This Row],[Date Created Conversion]])</f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  <c r="U2338">
        <f>YEAR(Table1[[#This Row],[Date Created Conversion]])</f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  <c r="U2339">
        <f>YEAR(Table1[[#This Row],[Date Created Conversion]])</f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  <c r="U2340">
        <f>YEAR(Table1[[#This Row],[Date Created Conversion]])</f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  <c r="U2341">
        <f>YEAR(Table1[[#This Row],[Date Created Conversion]])</f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  <c r="U2342">
        <f>YEAR(Table1[[#This Row],[Date Created Conversion]])</f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  <c r="U2343">
        <f>YEAR(Table1[[#This Row],[Date Created Conversion]])</f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  <c r="U2344">
        <f>YEAR(Table1[[#This Row],[Date Created Conversion]])</f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  <c r="U2345">
        <f>YEAR(Table1[[#This Row],[Date Created Conversion]])</f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  <c r="U2346">
        <f>YEAR(Table1[[#This Row],[Date Created Conversion]])</f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  <c r="U2347">
        <f>YEAR(Table1[[#This Row],[Date Created Conversion]])</f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  <c r="U2348">
        <f>YEAR(Table1[[#This Row],[Date Created Conversion]])</f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  <c r="U2349">
        <f>YEAR(Table1[[#This Row],[Date Created Conversion]])</f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  <c r="U2350">
        <f>YEAR(Table1[[#This Row],[Date Created Conversion]])</f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  <c r="U2351">
        <f>YEAR(Table1[[#This Row],[Date Created Conversion]])</f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  <c r="U2352">
        <f>YEAR(Table1[[#This Row],[Date Created Conversion]])</f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  <c r="U2353">
        <f>YEAR(Table1[[#This Row],[Date Created Conversion]])</f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  <c r="U2354">
        <f>YEAR(Table1[[#This Row],[Date Created Conversion]])</f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  <c r="U2355">
        <f>YEAR(Table1[[#This Row],[Date Created Conversion]])</f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  <c r="U2356">
        <f>YEAR(Table1[[#This Row],[Date Created Conversion]])</f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  <c r="U2357">
        <f>YEAR(Table1[[#This Row],[Date Created Conversion]])</f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  <c r="U2358">
        <f>YEAR(Table1[[#This Row],[Date Created Conversion]])</f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  <c r="U2359">
        <f>YEAR(Table1[[#This Row],[Date Created Conversion]])</f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  <c r="U2360">
        <f>YEAR(Table1[[#This Row],[Date Created Conversion]])</f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  <c r="U2361">
        <f>YEAR(Table1[[#This Row],[Date Created Conversion]])</f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  <c r="U2362">
        <f>YEAR(Table1[[#This Row],[Date Created Conversion]])</f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  <c r="U2363">
        <f>YEAR(Table1[[#This Row],[Date Created Conversion]])</f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  <c r="U2364">
        <f>YEAR(Table1[[#This Row],[Date Created Conversion]])</f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  <c r="U2365">
        <f>YEAR(Table1[[#This Row],[Date Created Conversion]])</f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  <c r="U2366">
        <f>YEAR(Table1[[#This Row],[Date Created Conversion]])</f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  <c r="U2367">
        <f>YEAR(Table1[[#This Row],[Date Created Conversion]])</f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  <c r="U2368">
        <f>YEAR(Table1[[#This Row],[Date Created Conversion]])</f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  <c r="U2369">
        <f>YEAR(Table1[[#This Row],[Date Created Conversion]])</f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ref="P2370:P2433" si="149">IFERROR(ROUND(E2370/L2370,2), 0)</f>
        <v>50</v>
      </c>
      <c r="Q2370" t="s">
        <v>8317</v>
      </c>
      <c r="R2370" t="s">
        <v>8318</v>
      </c>
      <c r="S2370" s="15">
        <f t="shared" ref="S2370:S2433" si="150">(((J2370/60)/60)/24)+DATE(1970,1,1)</f>
        <v>42063.721817129626</v>
      </c>
      <c r="T2370" s="15">
        <f t="shared" ref="T2370:T2433" si="151">(((I2370/60)/60)/24)+DATE(1970,1,1)</f>
        <v>42108.680150462969</v>
      </c>
      <c r="U2370">
        <f>YEAR(Table1[[#This Row],[Date Created Conversion]])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si="149"/>
        <v>0</v>
      </c>
      <c r="Q2371" t="s">
        <v>8317</v>
      </c>
      <c r="R2371" t="s">
        <v>8318</v>
      </c>
      <c r="S2371" s="15">
        <f t="shared" si="150"/>
        <v>42380.812627314815</v>
      </c>
      <c r="T2371" s="15">
        <f t="shared" si="151"/>
        <v>42410.812627314815</v>
      </c>
      <c r="U2371">
        <f>YEAR(Table1[[#This Row],[Date Created Conversion]])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  <c r="U2372">
        <f>YEAR(Table1[[#This Row],[Date Created Conversion]])</f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  <c r="U2373">
        <f>YEAR(Table1[[#This Row],[Date Created Conversion]])</f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  <c r="U2374">
        <f>YEAR(Table1[[#This Row],[Date Created Conversion]])</f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  <c r="U2375">
        <f>YEAR(Table1[[#This Row],[Date Created Conversion]])</f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  <c r="U2376">
        <f>YEAR(Table1[[#This Row],[Date Created Conversion]])</f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  <c r="U2377">
        <f>YEAR(Table1[[#This Row],[Date Created Conversion]])</f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  <c r="U2378">
        <f>YEAR(Table1[[#This Row],[Date Created Conversion]])</f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  <c r="U2379">
        <f>YEAR(Table1[[#This Row],[Date Created Conversion]])</f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  <c r="U2380">
        <f>YEAR(Table1[[#This Row],[Date Created Conversion]])</f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  <c r="U2381">
        <f>YEAR(Table1[[#This Row],[Date Created Conversion]])</f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  <c r="U2382">
        <f>YEAR(Table1[[#This Row],[Date Created Conversion]])</f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  <c r="U2383">
        <f>YEAR(Table1[[#This Row],[Date Created Conversion]])</f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  <c r="U2384">
        <f>YEAR(Table1[[#This Row],[Date Created Conversion]])</f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  <c r="U2385">
        <f>YEAR(Table1[[#This Row],[Date Created Conversion]])</f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  <c r="U2386">
        <f>YEAR(Table1[[#This Row],[Date Created Conversion]])</f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  <c r="U2387">
        <f>YEAR(Table1[[#This Row],[Date Created Conversion]])</f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  <c r="U2388">
        <f>YEAR(Table1[[#This Row],[Date Created Conversion]])</f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  <c r="U2389">
        <f>YEAR(Table1[[#This Row],[Date Created Conversion]])</f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  <c r="U2390">
        <f>YEAR(Table1[[#This Row],[Date Created Conversion]])</f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  <c r="U2391">
        <f>YEAR(Table1[[#This Row],[Date Created Conversion]])</f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  <c r="U2392">
        <f>YEAR(Table1[[#This Row],[Date Created Conversion]])</f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  <c r="U2393">
        <f>YEAR(Table1[[#This Row],[Date Created Conversion]])</f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  <c r="U2394">
        <f>YEAR(Table1[[#This Row],[Date Created Conversion]])</f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  <c r="U2395">
        <f>YEAR(Table1[[#This Row],[Date Created Conversion]])</f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  <c r="U2396">
        <f>YEAR(Table1[[#This Row],[Date Created Conversion]])</f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  <c r="U2397">
        <f>YEAR(Table1[[#This Row],[Date Created Conversion]])</f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  <c r="U2398">
        <f>YEAR(Table1[[#This Row],[Date Created Conversion]])</f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  <c r="U2399">
        <f>YEAR(Table1[[#This Row],[Date Created Conversion]])</f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  <c r="U2400">
        <f>YEAR(Table1[[#This Row],[Date Created Conversion]])</f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  <c r="U2401">
        <f>YEAR(Table1[[#This Row],[Date Created Conversion]])</f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  <c r="U2402">
        <f>YEAR(Table1[[#This Row],[Date Created Conversion]])</f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  <c r="U2403">
        <f>YEAR(Table1[[#This Row],[Date Created Conversion]])</f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  <c r="U2404">
        <f>YEAR(Table1[[#This Row],[Date Created Conversion]])</f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  <c r="U2405">
        <f>YEAR(Table1[[#This Row],[Date Created Conversion]])</f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  <c r="U2406">
        <f>YEAR(Table1[[#This Row],[Date Created Conversion]])</f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  <c r="U2407">
        <f>YEAR(Table1[[#This Row],[Date Created Conversion]])</f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  <c r="U2408">
        <f>YEAR(Table1[[#This Row],[Date Created Conversion]])</f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  <c r="U2409">
        <f>YEAR(Table1[[#This Row],[Date Created Conversion]])</f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  <c r="U2410">
        <f>YEAR(Table1[[#This Row],[Date Created Conversion]])</f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  <c r="U2411">
        <f>YEAR(Table1[[#This Row],[Date Created Conversion]])</f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  <c r="U2412">
        <f>YEAR(Table1[[#This Row],[Date Created Conversion]])</f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  <c r="U2413">
        <f>YEAR(Table1[[#This Row],[Date Created Conversion]])</f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  <c r="U2414">
        <f>YEAR(Table1[[#This Row],[Date Created Conversion]])</f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  <c r="U2415">
        <f>YEAR(Table1[[#This Row],[Date Created Conversion]])</f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  <c r="U2416">
        <f>YEAR(Table1[[#This Row],[Date Created Conversion]])</f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  <c r="U2417">
        <f>YEAR(Table1[[#This Row],[Date Created Conversion]])</f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  <c r="U2418">
        <f>YEAR(Table1[[#This Row],[Date Created Conversion]])</f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  <c r="U2419">
        <f>YEAR(Table1[[#This Row],[Date Created Conversion]])</f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  <c r="U2420">
        <f>YEAR(Table1[[#This Row],[Date Created Conversion]])</f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  <c r="U2421">
        <f>YEAR(Table1[[#This Row],[Date Created Conversion]])</f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  <c r="U2422">
        <f>YEAR(Table1[[#This Row],[Date Created Conversion]])</f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  <c r="U2423">
        <f>YEAR(Table1[[#This Row],[Date Created Conversion]])</f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  <c r="U2424">
        <f>YEAR(Table1[[#This Row],[Date Created Conversion]])</f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  <c r="U2425">
        <f>YEAR(Table1[[#This Row],[Date Created Conversion]])</f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  <c r="U2426">
        <f>YEAR(Table1[[#This Row],[Date Created Conversion]])</f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  <c r="U2427">
        <f>YEAR(Table1[[#This Row],[Date Created Conversion]])</f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  <c r="U2428">
        <f>YEAR(Table1[[#This Row],[Date Created Conversion]])</f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  <c r="U2429">
        <f>YEAR(Table1[[#This Row],[Date Created Conversion]])</f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  <c r="U2430">
        <f>YEAR(Table1[[#This Row],[Date Created Conversion]])</f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  <c r="U2431">
        <f>YEAR(Table1[[#This Row],[Date Created Conversion]])</f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  <c r="U2432">
        <f>YEAR(Table1[[#This Row],[Date Created Conversion]])</f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  <c r="U2433">
        <f>YEAR(Table1[[#This Row],[Date Created Conversion]])</f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ref="P2434:P2497" si="153">IFERROR(ROUND(E2434/L2434,2), 0)</f>
        <v>1</v>
      </c>
      <c r="Q2434" t="s">
        <v>8334</v>
      </c>
      <c r="R2434" t="s">
        <v>8335</v>
      </c>
      <c r="S2434" s="15">
        <f t="shared" ref="S2434:S2497" si="154">(((J2434/60)/60)/24)+DATE(1970,1,1)</f>
        <v>42041.218715277777</v>
      </c>
      <c r="T2434" s="15">
        <f t="shared" ref="T2434:T2497" si="155">(((I2434/60)/60)/24)+DATE(1970,1,1)</f>
        <v>42071.218715277777</v>
      </c>
      <c r="U2434">
        <f>YEAR(Table1[[#This Row],[Date Created Conversion]])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si="153"/>
        <v>0</v>
      </c>
      <c r="Q2435" t="s">
        <v>8334</v>
      </c>
      <c r="R2435" t="s">
        <v>8335</v>
      </c>
      <c r="S2435" s="15">
        <f t="shared" si="154"/>
        <v>42397.89980324074</v>
      </c>
      <c r="T2435" s="15">
        <f t="shared" si="155"/>
        <v>42427.89980324074</v>
      </c>
      <c r="U2435">
        <f>YEAR(Table1[[#This Row],[Date Created Conversion]])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  <c r="U2436">
        <f>YEAR(Table1[[#This Row],[Date Created Conversion]])</f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  <c r="U2437">
        <f>YEAR(Table1[[#This Row],[Date Created Conversion]])</f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  <c r="U2438">
        <f>YEAR(Table1[[#This Row],[Date Created Conversion]])</f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  <c r="U2439">
        <f>YEAR(Table1[[#This Row],[Date Created Conversion]])</f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  <c r="U2440">
        <f>YEAR(Table1[[#This Row],[Date Created Conversion]])</f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  <c r="U2441">
        <f>YEAR(Table1[[#This Row],[Date Created Conversion]])</f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  <c r="U2442">
        <f>YEAR(Table1[[#This Row],[Date Created Conversion]])</f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  <c r="U2443">
        <f>YEAR(Table1[[#This Row],[Date Created Conversion]])</f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  <c r="U2444">
        <f>YEAR(Table1[[#This Row],[Date Created Conversion]])</f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  <c r="U2445">
        <f>YEAR(Table1[[#This Row],[Date Created Conversion]])</f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  <c r="U2446">
        <f>YEAR(Table1[[#This Row],[Date Created Conversion]])</f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  <c r="U2447">
        <f>YEAR(Table1[[#This Row],[Date Created Conversion]])</f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  <c r="U2448">
        <f>YEAR(Table1[[#This Row],[Date Created Conversion]])</f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  <c r="U2449">
        <f>YEAR(Table1[[#This Row],[Date Created Conversion]])</f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  <c r="U2450">
        <f>YEAR(Table1[[#This Row],[Date Created Conversion]])</f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  <c r="U2451">
        <f>YEAR(Table1[[#This Row],[Date Created Conversion]])</f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  <c r="U2452">
        <f>YEAR(Table1[[#This Row],[Date Created Conversion]])</f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  <c r="U2453">
        <f>YEAR(Table1[[#This Row],[Date Created Conversion]])</f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  <c r="U2454">
        <f>YEAR(Table1[[#This Row],[Date Created Conversion]])</f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  <c r="U2455">
        <f>YEAR(Table1[[#This Row],[Date Created Conversion]])</f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  <c r="U2456">
        <f>YEAR(Table1[[#This Row],[Date Created Conversion]])</f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  <c r="U2457">
        <f>YEAR(Table1[[#This Row],[Date Created Conversion]])</f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  <c r="U2458">
        <f>YEAR(Table1[[#This Row],[Date Created Conversion]])</f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  <c r="U2459">
        <f>YEAR(Table1[[#This Row],[Date Created Conversion]])</f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  <c r="U2460">
        <f>YEAR(Table1[[#This Row],[Date Created Conversion]])</f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  <c r="U2461">
        <f>YEAR(Table1[[#This Row],[Date Created Conversion]])</f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  <c r="U2462">
        <f>YEAR(Table1[[#This Row],[Date Created Conversion]])</f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  <c r="U2463">
        <f>YEAR(Table1[[#This Row],[Date Created Conversion]])</f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  <c r="U2464">
        <f>YEAR(Table1[[#This Row],[Date Created Conversion]])</f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  <c r="U2465">
        <f>YEAR(Table1[[#This Row],[Date Created Conversion]])</f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  <c r="U2466">
        <f>YEAR(Table1[[#This Row],[Date Created Conversion]])</f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  <c r="U2467">
        <f>YEAR(Table1[[#This Row],[Date Created Conversion]])</f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  <c r="U2468">
        <f>YEAR(Table1[[#This Row],[Date Created Conversion]])</f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  <c r="U2469">
        <f>YEAR(Table1[[#This Row],[Date Created Conversion]])</f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  <c r="U2470">
        <f>YEAR(Table1[[#This Row],[Date Created Conversion]])</f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  <c r="U2471">
        <f>YEAR(Table1[[#This Row],[Date Created Conversion]])</f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  <c r="U2472">
        <f>YEAR(Table1[[#This Row],[Date Created Conversion]])</f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  <c r="U2473">
        <f>YEAR(Table1[[#This Row],[Date Created Conversion]])</f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  <c r="U2474">
        <f>YEAR(Table1[[#This Row],[Date Created Conversion]])</f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  <c r="U2475">
        <f>YEAR(Table1[[#This Row],[Date Created Conversion]])</f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  <c r="U2476">
        <f>YEAR(Table1[[#This Row],[Date Created Conversion]])</f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  <c r="U2477">
        <f>YEAR(Table1[[#This Row],[Date Created Conversion]])</f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  <c r="U2478">
        <f>YEAR(Table1[[#This Row],[Date Created Conversion]])</f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  <c r="U2479">
        <f>YEAR(Table1[[#This Row],[Date Created Conversion]])</f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  <c r="U2480">
        <f>YEAR(Table1[[#This Row],[Date Created Conversion]])</f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  <c r="U2481">
        <f>YEAR(Table1[[#This Row],[Date Created Conversion]])</f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  <c r="U2482">
        <f>YEAR(Table1[[#This Row],[Date Created Conversion]])</f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  <c r="U2483">
        <f>YEAR(Table1[[#This Row],[Date Created Conversion]])</f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  <c r="U2484">
        <f>YEAR(Table1[[#This Row],[Date Created Conversion]])</f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  <c r="U2485">
        <f>YEAR(Table1[[#This Row],[Date Created Conversion]])</f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  <c r="U2486">
        <f>YEAR(Table1[[#This Row],[Date Created Conversion]])</f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  <c r="U2487">
        <f>YEAR(Table1[[#This Row],[Date Created Conversion]])</f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  <c r="U2488">
        <f>YEAR(Table1[[#This Row],[Date Created Conversion]])</f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  <c r="U2489">
        <f>YEAR(Table1[[#This Row],[Date Created Conversion]])</f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  <c r="U2490">
        <f>YEAR(Table1[[#This Row],[Date Created Conversion]])</f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  <c r="U2491">
        <f>YEAR(Table1[[#This Row],[Date Created Conversion]])</f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  <c r="U2492">
        <f>YEAR(Table1[[#This Row],[Date Created Conversion]])</f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  <c r="U2493">
        <f>YEAR(Table1[[#This Row],[Date Created Conversion]])</f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  <c r="U2494">
        <f>YEAR(Table1[[#This Row],[Date Created Conversion]])</f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  <c r="U2495">
        <f>YEAR(Table1[[#This Row],[Date Created Conversion]])</f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  <c r="U2496">
        <f>YEAR(Table1[[#This Row],[Date Created Conversion]])</f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  <c r="U2497">
        <f>YEAR(Table1[[#This Row],[Date Created Conversion]])</f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ref="P2498:P2561" si="157">IFERROR(ROUND(E2498/L2498,2), 0)</f>
        <v>600</v>
      </c>
      <c r="Q2498" t="s">
        <v>8323</v>
      </c>
      <c r="R2498" t="s">
        <v>8327</v>
      </c>
      <c r="S2498" s="15">
        <f t="shared" ref="S2498:S2561" si="158">(((J2498/60)/60)/24)+DATE(1970,1,1)</f>
        <v>41327.996435185189</v>
      </c>
      <c r="T2498" s="15">
        <f t="shared" ref="T2498:T2561" si="159">(((I2498/60)/60)/24)+DATE(1970,1,1)</f>
        <v>41362.954768518517</v>
      </c>
      <c r="U2498">
        <f>YEAR(Table1[[#This Row],[Date Created Conversion]])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si="157"/>
        <v>80.55</v>
      </c>
      <c r="Q2499" t="s">
        <v>8323</v>
      </c>
      <c r="R2499" t="s">
        <v>8327</v>
      </c>
      <c r="S2499" s="15">
        <f t="shared" si="158"/>
        <v>40730.878912037035</v>
      </c>
      <c r="T2499" s="15">
        <f t="shared" si="159"/>
        <v>40760.878912037035</v>
      </c>
      <c r="U2499">
        <f>YEAR(Table1[[#This Row],[Date Created Conversion]])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  <c r="U2500">
        <f>YEAR(Table1[[#This Row],[Date Created Conversion]])</f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  <c r="U2501">
        <f>YEAR(Table1[[#This Row],[Date Created Conversion]])</f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  <c r="U2502">
        <f>YEAR(Table1[[#This Row],[Date Created Conversion]])</f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  <c r="U2503">
        <f>YEAR(Table1[[#This Row],[Date Created Conversion]])</f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  <c r="U2504">
        <f>YEAR(Table1[[#This Row],[Date Created Conversion]])</f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  <c r="U2505">
        <f>YEAR(Table1[[#This Row],[Date Created Conversion]])</f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  <c r="U2506">
        <f>YEAR(Table1[[#This Row],[Date Created Conversion]])</f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  <c r="U2507">
        <f>YEAR(Table1[[#This Row],[Date Created Conversion]])</f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  <c r="U2508">
        <f>YEAR(Table1[[#This Row],[Date Created Conversion]])</f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  <c r="U2509">
        <f>YEAR(Table1[[#This Row],[Date Created Conversion]])</f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  <c r="U2510">
        <f>YEAR(Table1[[#This Row],[Date Created Conversion]])</f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  <c r="U2511">
        <f>YEAR(Table1[[#This Row],[Date Created Conversion]])</f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  <c r="U2512">
        <f>YEAR(Table1[[#This Row],[Date Created Conversion]])</f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  <c r="U2513">
        <f>YEAR(Table1[[#This Row],[Date Created Conversion]])</f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  <c r="U2514">
        <f>YEAR(Table1[[#This Row],[Date Created Conversion]])</f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  <c r="U2515">
        <f>YEAR(Table1[[#This Row],[Date Created Conversion]])</f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  <c r="U2516">
        <f>YEAR(Table1[[#This Row],[Date Created Conversion]])</f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  <c r="U2517">
        <f>YEAR(Table1[[#This Row],[Date Created Conversion]])</f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  <c r="U2518">
        <f>YEAR(Table1[[#This Row],[Date Created Conversion]])</f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  <c r="U2519">
        <f>YEAR(Table1[[#This Row],[Date Created Conversion]])</f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  <c r="U2520">
        <f>YEAR(Table1[[#This Row],[Date Created Conversion]])</f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  <c r="U2521">
        <f>YEAR(Table1[[#This Row],[Date Created Conversion]])</f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  <c r="U2522">
        <f>YEAR(Table1[[#This Row],[Date Created Conversion]])</f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  <c r="U2523">
        <f>YEAR(Table1[[#This Row],[Date Created Conversion]])</f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  <c r="U2524">
        <f>YEAR(Table1[[#This Row],[Date Created Conversion]])</f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  <c r="U2525">
        <f>YEAR(Table1[[#This Row],[Date Created Conversion]])</f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  <c r="U2526">
        <f>YEAR(Table1[[#This Row],[Date Created Conversion]])</f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  <c r="U2527">
        <f>YEAR(Table1[[#This Row],[Date Created Conversion]])</f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  <c r="U2528">
        <f>YEAR(Table1[[#This Row],[Date Created Conversion]])</f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  <c r="U2529">
        <f>YEAR(Table1[[#This Row],[Date Created Conversion]])</f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  <c r="U2530">
        <f>YEAR(Table1[[#This Row],[Date Created Conversion]])</f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  <c r="U2531">
        <f>YEAR(Table1[[#This Row],[Date Created Conversion]])</f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  <c r="U2532">
        <f>YEAR(Table1[[#This Row],[Date Created Conversion]])</f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  <c r="U2533">
        <f>YEAR(Table1[[#This Row],[Date Created Conversion]])</f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  <c r="U2534">
        <f>YEAR(Table1[[#This Row],[Date Created Conversion]])</f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  <c r="U2535">
        <f>YEAR(Table1[[#This Row],[Date Created Conversion]])</f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  <c r="U2536">
        <f>YEAR(Table1[[#This Row],[Date Created Conversion]])</f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  <c r="U2537">
        <f>YEAR(Table1[[#This Row],[Date Created Conversion]])</f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  <c r="U2538">
        <f>YEAR(Table1[[#This Row],[Date Created Conversion]])</f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  <c r="U2539">
        <f>YEAR(Table1[[#This Row],[Date Created Conversion]])</f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  <c r="U2540">
        <f>YEAR(Table1[[#This Row],[Date Created Conversion]])</f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  <c r="U2541">
        <f>YEAR(Table1[[#This Row],[Date Created Conversion]])</f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  <c r="U2542">
        <f>YEAR(Table1[[#This Row],[Date Created Conversion]])</f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  <c r="U2543">
        <f>YEAR(Table1[[#This Row],[Date Created Conversion]])</f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  <c r="U2544">
        <f>YEAR(Table1[[#This Row],[Date Created Conversion]])</f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  <c r="U2545">
        <f>YEAR(Table1[[#This Row],[Date Created Conversion]])</f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  <c r="U2546">
        <f>YEAR(Table1[[#This Row],[Date Created Conversion]])</f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  <c r="U2547">
        <f>YEAR(Table1[[#This Row],[Date Created Conversion]])</f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  <c r="U2548">
        <f>YEAR(Table1[[#This Row],[Date Created Conversion]])</f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  <c r="U2549">
        <f>YEAR(Table1[[#This Row],[Date Created Conversion]])</f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  <c r="U2550">
        <f>YEAR(Table1[[#This Row],[Date Created Conversion]])</f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  <c r="U2551">
        <f>YEAR(Table1[[#This Row],[Date Created Conversion]])</f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  <c r="U2552">
        <f>YEAR(Table1[[#This Row],[Date Created Conversion]])</f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  <c r="U2553">
        <f>YEAR(Table1[[#This Row],[Date Created Conversion]])</f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  <c r="U2554">
        <f>YEAR(Table1[[#This Row],[Date Created Conversion]])</f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  <c r="U2555">
        <f>YEAR(Table1[[#This Row],[Date Created Conversion]])</f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  <c r="U2556">
        <f>YEAR(Table1[[#This Row],[Date Created Conversion]])</f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  <c r="U2557">
        <f>YEAR(Table1[[#This Row],[Date Created Conversion]])</f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  <c r="U2558">
        <f>YEAR(Table1[[#This Row],[Date Created Conversion]])</f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  <c r="U2559">
        <f>YEAR(Table1[[#This Row],[Date Created Conversion]])</f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  <c r="U2560">
        <f>YEAR(Table1[[#This Row],[Date Created Conversion]])</f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  <c r="U2561">
        <f>YEAR(Table1[[#This Row],[Date Created Conversion]])</f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ref="P2562:P2625" si="161">IFERROR(ROUND(E2562/L2562,2), 0)</f>
        <v>143</v>
      </c>
      <c r="Q2562" t="s">
        <v>8323</v>
      </c>
      <c r="R2562" t="s">
        <v>8352</v>
      </c>
      <c r="S2562" s="15">
        <f t="shared" ref="S2562:S2625" si="162">(((J2562/60)/60)/24)+DATE(1970,1,1)</f>
        <v>42039.951087962967</v>
      </c>
      <c r="T2562" s="15">
        <f t="shared" ref="T2562:T2625" si="163">(((I2562/60)/60)/24)+DATE(1970,1,1)</f>
        <v>42069.951087962967</v>
      </c>
      <c r="U2562">
        <f>YEAR(Table1[[#This Row],[Date Created Conversion]])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si="161"/>
        <v>0</v>
      </c>
      <c r="Q2563" t="s">
        <v>8334</v>
      </c>
      <c r="R2563" t="s">
        <v>8335</v>
      </c>
      <c r="S2563" s="15">
        <f t="shared" si="162"/>
        <v>42260.528807870374</v>
      </c>
      <c r="T2563" s="15">
        <f t="shared" si="163"/>
        <v>42290.528807870374</v>
      </c>
      <c r="U2563">
        <f>YEAR(Table1[[#This Row],[Date Created Conversion]])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  <c r="U2564">
        <f>YEAR(Table1[[#This Row],[Date Created Conversion]])</f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  <c r="U2565">
        <f>YEAR(Table1[[#This Row],[Date Created Conversion]])</f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  <c r="U2566">
        <f>YEAR(Table1[[#This Row],[Date Created Conversion]])</f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  <c r="U2567">
        <f>YEAR(Table1[[#This Row],[Date Created Conversion]])</f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  <c r="U2568">
        <f>YEAR(Table1[[#This Row],[Date Created Conversion]])</f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  <c r="U2569">
        <f>YEAR(Table1[[#This Row],[Date Created Conversion]])</f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  <c r="U2570">
        <f>YEAR(Table1[[#This Row],[Date Created Conversion]])</f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  <c r="U2571">
        <f>YEAR(Table1[[#This Row],[Date Created Conversion]])</f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  <c r="U2572">
        <f>YEAR(Table1[[#This Row],[Date Created Conversion]])</f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  <c r="U2573">
        <f>YEAR(Table1[[#This Row],[Date Created Conversion]])</f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  <c r="U2574">
        <f>YEAR(Table1[[#This Row],[Date Created Conversion]])</f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  <c r="U2575">
        <f>YEAR(Table1[[#This Row],[Date Created Conversion]])</f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  <c r="U2576">
        <f>YEAR(Table1[[#This Row],[Date Created Conversion]])</f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  <c r="U2577">
        <f>YEAR(Table1[[#This Row],[Date Created Conversion]])</f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  <c r="U2578">
        <f>YEAR(Table1[[#This Row],[Date Created Conversion]])</f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  <c r="U2579">
        <f>YEAR(Table1[[#This Row],[Date Created Conversion]])</f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  <c r="U2580">
        <f>YEAR(Table1[[#This Row],[Date Created Conversion]])</f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  <c r="U2581">
        <f>YEAR(Table1[[#This Row],[Date Created Conversion]])</f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  <c r="U2582">
        <f>YEAR(Table1[[#This Row],[Date Created Conversion]])</f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  <c r="U2583">
        <f>YEAR(Table1[[#This Row],[Date Created Conversion]])</f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  <c r="U2584">
        <f>YEAR(Table1[[#This Row],[Date Created Conversion]])</f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  <c r="U2585">
        <f>YEAR(Table1[[#This Row],[Date Created Conversion]])</f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  <c r="U2586">
        <f>YEAR(Table1[[#This Row],[Date Created Conversion]])</f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  <c r="U2587">
        <f>YEAR(Table1[[#This Row],[Date Created Conversion]])</f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  <c r="U2588">
        <f>YEAR(Table1[[#This Row],[Date Created Conversion]])</f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  <c r="U2589">
        <f>YEAR(Table1[[#This Row],[Date Created Conversion]])</f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  <c r="U2590">
        <f>YEAR(Table1[[#This Row],[Date Created Conversion]])</f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  <c r="U2591">
        <f>YEAR(Table1[[#This Row],[Date Created Conversion]])</f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  <c r="U2592">
        <f>YEAR(Table1[[#This Row],[Date Created Conversion]])</f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  <c r="U2593">
        <f>YEAR(Table1[[#This Row],[Date Created Conversion]])</f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  <c r="U2594">
        <f>YEAR(Table1[[#This Row],[Date Created Conversion]])</f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  <c r="U2595">
        <f>YEAR(Table1[[#This Row],[Date Created Conversion]])</f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  <c r="U2596">
        <f>YEAR(Table1[[#This Row],[Date Created Conversion]])</f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  <c r="U2597">
        <f>YEAR(Table1[[#This Row],[Date Created Conversion]])</f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  <c r="U2598">
        <f>YEAR(Table1[[#This Row],[Date Created Conversion]])</f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  <c r="U2599">
        <f>YEAR(Table1[[#This Row],[Date Created Conversion]])</f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  <c r="U2600">
        <f>YEAR(Table1[[#This Row],[Date Created Conversion]])</f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  <c r="U2601">
        <f>YEAR(Table1[[#This Row],[Date Created Conversion]])</f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  <c r="U2602">
        <f>YEAR(Table1[[#This Row],[Date Created Conversion]])</f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  <c r="U2603">
        <f>YEAR(Table1[[#This Row],[Date Created Conversion]])</f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  <c r="U2604">
        <f>YEAR(Table1[[#This Row],[Date Created Conversion]])</f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  <c r="U2605">
        <f>YEAR(Table1[[#This Row],[Date Created Conversion]])</f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  <c r="U2606">
        <f>YEAR(Table1[[#This Row],[Date Created Conversion]])</f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  <c r="U2607">
        <f>YEAR(Table1[[#This Row],[Date Created Conversion]])</f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  <c r="U2608">
        <f>YEAR(Table1[[#This Row],[Date Created Conversion]])</f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  <c r="U2609">
        <f>YEAR(Table1[[#This Row],[Date Created Conversion]])</f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  <c r="U2610">
        <f>YEAR(Table1[[#This Row],[Date Created Conversion]])</f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  <c r="U2611">
        <f>YEAR(Table1[[#This Row],[Date Created Conversion]])</f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  <c r="U2612">
        <f>YEAR(Table1[[#This Row],[Date Created Conversion]])</f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  <c r="U2613">
        <f>YEAR(Table1[[#This Row],[Date Created Conversion]])</f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  <c r="U2614">
        <f>YEAR(Table1[[#This Row],[Date Created Conversion]])</f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  <c r="U2615">
        <f>YEAR(Table1[[#This Row],[Date Created Conversion]])</f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  <c r="U2616">
        <f>YEAR(Table1[[#This Row],[Date Created Conversion]])</f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  <c r="U2617">
        <f>YEAR(Table1[[#This Row],[Date Created Conversion]])</f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  <c r="U2618">
        <f>YEAR(Table1[[#This Row],[Date Created Conversion]])</f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  <c r="U2619">
        <f>YEAR(Table1[[#This Row],[Date Created Conversion]])</f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  <c r="U2620">
        <f>YEAR(Table1[[#This Row],[Date Created Conversion]])</f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  <c r="U2621">
        <f>YEAR(Table1[[#This Row],[Date Created Conversion]])</f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  <c r="U2622">
        <f>YEAR(Table1[[#This Row],[Date Created Conversion]])</f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  <c r="U2623">
        <f>YEAR(Table1[[#This Row],[Date Created Conversion]])</f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  <c r="U2624">
        <f>YEAR(Table1[[#This Row],[Date Created Conversion]])</f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  <c r="U2625">
        <f>YEAR(Table1[[#This Row],[Date Created Conversion]])</f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ref="P2626:P2689" si="165">IFERROR(ROUND(E2626/L2626,2), 0)</f>
        <v>31.82</v>
      </c>
      <c r="Q2626" t="s">
        <v>8317</v>
      </c>
      <c r="R2626" t="s">
        <v>8353</v>
      </c>
      <c r="S2626" s="15">
        <f t="shared" ref="S2626:S2689" si="166">(((J2626/60)/60)/24)+DATE(1970,1,1)</f>
        <v>41144.42155092593</v>
      </c>
      <c r="T2626" s="15">
        <f t="shared" ref="T2626:T2689" si="167">(((I2626/60)/60)/24)+DATE(1970,1,1)</f>
        <v>41165.42155092593</v>
      </c>
      <c r="U2626">
        <f>YEAR(Table1[[#This Row],[Date Created Conversion]])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si="165"/>
        <v>27.58</v>
      </c>
      <c r="Q2627" t="s">
        <v>8317</v>
      </c>
      <c r="R2627" t="s">
        <v>8353</v>
      </c>
      <c r="S2627" s="15">
        <f t="shared" si="166"/>
        <v>42658.810277777782</v>
      </c>
      <c r="T2627" s="15">
        <f t="shared" si="167"/>
        <v>42683.851944444439</v>
      </c>
      <c r="U2627">
        <f>YEAR(Table1[[#This Row],[Date Created Conversion]])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  <c r="U2628">
        <f>YEAR(Table1[[#This Row],[Date Created Conversion]])</f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  <c r="U2629">
        <f>YEAR(Table1[[#This Row],[Date Created Conversion]])</f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  <c r="U2630">
        <f>YEAR(Table1[[#This Row],[Date Created Conversion]])</f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  <c r="U2631">
        <f>YEAR(Table1[[#This Row],[Date Created Conversion]])</f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  <c r="U2632">
        <f>YEAR(Table1[[#This Row],[Date Created Conversion]])</f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  <c r="U2633">
        <f>YEAR(Table1[[#This Row],[Date Created Conversion]])</f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  <c r="U2634">
        <f>YEAR(Table1[[#This Row],[Date Created Conversion]])</f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  <c r="U2635">
        <f>YEAR(Table1[[#This Row],[Date Created Conversion]])</f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  <c r="U2636">
        <f>YEAR(Table1[[#This Row],[Date Created Conversion]])</f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  <c r="U2637">
        <f>YEAR(Table1[[#This Row],[Date Created Conversion]])</f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  <c r="U2638">
        <f>YEAR(Table1[[#This Row],[Date Created Conversion]])</f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  <c r="U2639">
        <f>YEAR(Table1[[#This Row],[Date Created Conversion]])</f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  <c r="U2640">
        <f>YEAR(Table1[[#This Row],[Date Created Conversion]])</f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  <c r="U2641">
        <f>YEAR(Table1[[#This Row],[Date Created Conversion]])</f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  <c r="U2642">
        <f>YEAR(Table1[[#This Row],[Date Created Conversion]])</f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  <c r="U2643">
        <f>YEAR(Table1[[#This Row],[Date Created Conversion]])</f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  <c r="U2644">
        <f>YEAR(Table1[[#This Row],[Date Created Conversion]])</f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  <c r="U2645">
        <f>YEAR(Table1[[#This Row],[Date Created Conversion]])</f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  <c r="U2646">
        <f>YEAR(Table1[[#This Row],[Date Created Conversion]])</f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  <c r="U2647">
        <f>YEAR(Table1[[#This Row],[Date Created Conversion]])</f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  <c r="U2648">
        <f>YEAR(Table1[[#This Row],[Date Created Conversion]])</f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  <c r="U2649">
        <f>YEAR(Table1[[#This Row],[Date Created Conversion]])</f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  <c r="U2650">
        <f>YEAR(Table1[[#This Row],[Date Created Conversion]])</f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  <c r="U2651">
        <f>YEAR(Table1[[#This Row],[Date Created Conversion]])</f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  <c r="U2652">
        <f>YEAR(Table1[[#This Row],[Date Created Conversion]])</f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  <c r="U2653">
        <f>YEAR(Table1[[#This Row],[Date Created Conversion]])</f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  <c r="U2654">
        <f>YEAR(Table1[[#This Row],[Date Created Conversion]])</f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  <c r="U2655">
        <f>YEAR(Table1[[#This Row],[Date Created Conversion]])</f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  <c r="U2656">
        <f>YEAR(Table1[[#This Row],[Date Created Conversion]])</f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  <c r="U2657">
        <f>YEAR(Table1[[#This Row],[Date Created Conversion]])</f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  <c r="U2658">
        <f>YEAR(Table1[[#This Row],[Date Created Conversion]])</f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  <c r="U2659">
        <f>YEAR(Table1[[#This Row],[Date Created Conversion]])</f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  <c r="U2660">
        <f>YEAR(Table1[[#This Row],[Date Created Conversion]])</f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  <c r="U2661">
        <f>YEAR(Table1[[#This Row],[Date Created Conversion]])</f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  <c r="U2662">
        <f>YEAR(Table1[[#This Row],[Date Created Conversion]])</f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  <c r="U2663">
        <f>YEAR(Table1[[#This Row],[Date Created Conversion]])</f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  <c r="U2664">
        <f>YEAR(Table1[[#This Row],[Date Created Conversion]])</f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  <c r="U2665">
        <f>YEAR(Table1[[#This Row],[Date Created Conversion]])</f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  <c r="U2666">
        <f>YEAR(Table1[[#This Row],[Date Created Conversion]])</f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  <c r="U2667">
        <f>YEAR(Table1[[#This Row],[Date Created Conversion]])</f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  <c r="U2668">
        <f>YEAR(Table1[[#This Row],[Date Created Conversion]])</f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  <c r="U2669">
        <f>YEAR(Table1[[#This Row],[Date Created Conversion]])</f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  <c r="U2670">
        <f>YEAR(Table1[[#This Row],[Date Created Conversion]])</f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  <c r="U2671">
        <f>YEAR(Table1[[#This Row],[Date Created Conversion]])</f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  <c r="U2672">
        <f>YEAR(Table1[[#This Row],[Date Created Conversion]])</f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  <c r="U2673">
        <f>YEAR(Table1[[#This Row],[Date Created Conversion]])</f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  <c r="U2674">
        <f>YEAR(Table1[[#This Row],[Date Created Conversion]])</f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  <c r="U2675">
        <f>YEAR(Table1[[#This Row],[Date Created Conversion]])</f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  <c r="U2676">
        <f>YEAR(Table1[[#This Row],[Date Created Conversion]])</f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  <c r="U2677">
        <f>YEAR(Table1[[#This Row],[Date Created Conversion]])</f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  <c r="U2678">
        <f>YEAR(Table1[[#This Row],[Date Created Conversion]])</f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  <c r="U2679">
        <f>YEAR(Table1[[#This Row],[Date Created Conversion]])</f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  <c r="U2680">
        <f>YEAR(Table1[[#This Row],[Date Created Conversion]])</f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  <c r="U2681">
        <f>YEAR(Table1[[#This Row],[Date Created Conversion]])</f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  <c r="U2682">
        <f>YEAR(Table1[[#This Row],[Date Created Conversion]])</f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  <c r="U2683">
        <f>YEAR(Table1[[#This Row],[Date Created Conversion]])</f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  <c r="U2684">
        <f>YEAR(Table1[[#This Row],[Date Created Conversion]])</f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  <c r="U2685">
        <f>YEAR(Table1[[#This Row],[Date Created Conversion]])</f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  <c r="U2686">
        <f>YEAR(Table1[[#This Row],[Date Created Conversion]])</f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  <c r="U2687">
        <f>YEAR(Table1[[#This Row],[Date Created Conversion]])</f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  <c r="U2688">
        <f>YEAR(Table1[[#This Row],[Date Created Conversion]])</f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  <c r="U2689">
        <f>YEAR(Table1[[#This Row],[Date Created Conversion]])</f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ref="P2690:P2753" si="169">IFERROR(ROUND(E2690/L2690,2), 0)</f>
        <v>5.29</v>
      </c>
      <c r="Q2690" t="s">
        <v>8334</v>
      </c>
      <c r="R2690" t="s">
        <v>8335</v>
      </c>
      <c r="S2690" s="15">
        <f t="shared" ref="S2690:S2753" si="170">(((J2690/60)/60)/24)+DATE(1970,1,1)</f>
        <v>42028.118865740747</v>
      </c>
      <c r="T2690" s="15">
        <f t="shared" ref="T2690:T2753" si="171">(((I2690/60)/60)/24)+DATE(1970,1,1)</f>
        <v>42059.125</v>
      </c>
      <c r="U2690">
        <f>YEAR(Table1[[#This Row],[Date Created Conversion]])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si="169"/>
        <v>1</v>
      </c>
      <c r="Q2691" t="s">
        <v>8334</v>
      </c>
      <c r="R2691" t="s">
        <v>8335</v>
      </c>
      <c r="S2691" s="15">
        <f t="shared" si="170"/>
        <v>42551.961689814809</v>
      </c>
      <c r="T2691" s="15">
        <f t="shared" si="171"/>
        <v>42581.961689814809</v>
      </c>
      <c r="U2691">
        <f>YEAR(Table1[[#This Row],[Date Created Conversion]])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  <c r="U2692">
        <f>YEAR(Table1[[#This Row],[Date Created Conversion]])</f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  <c r="U2693">
        <f>YEAR(Table1[[#This Row],[Date Created Conversion]])</f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  <c r="U2694">
        <f>YEAR(Table1[[#This Row],[Date Created Conversion]])</f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  <c r="U2695">
        <f>YEAR(Table1[[#This Row],[Date Created Conversion]])</f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  <c r="U2696">
        <f>YEAR(Table1[[#This Row],[Date Created Conversion]])</f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  <c r="U2697">
        <f>YEAR(Table1[[#This Row],[Date Created Conversion]])</f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  <c r="U2698">
        <f>YEAR(Table1[[#This Row],[Date Created Conversion]])</f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  <c r="U2699">
        <f>YEAR(Table1[[#This Row],[Date Created Conversion]])</f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  <c r="U2700">
        <f>YEAR(Table1[[#This Row],[Date Created Conversion]])</f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  <c r="U2701">
        <f>YEAR(Table1[[#This Row],[Date Created Conversion]])</f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  <c r="U2702">
        <f>YEAR(Table1[[#This Row],[Date Created Conversion]])</f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  <c r="U2703">
        <f>YEAR(Table1[[#This Row],[Date Created Conversion]])</f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  <c r="U2704">
        <f>YEAR(Table1[[#This Row],[Date Created Conversion]])</f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  <c r="U2705">
        <f>YEAR(Table1[[#This Row],[Date Created Conversion]])</f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  <c r="U2706">
        <f>YEAR(Table1[[#This Row],[Date Created Conversion]])</f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  <c r="U2707">
        <f>YEAR(Table1[[#This Row],[Date Created Conversion]])</f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  <c r="U2708">
        <f>YEAR(Table1[[#This Row],[Date Created Conversion]])</f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  <c r="U2709">
        <f>YEAR(Table1[[#This Row],[Date Created Conversion]])</f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  <c r="U2710">
        <f>YEAR(Table1[[#This Row],[Date Created Conversion]])</f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  <c r="U2711">
        <f>YEAR(Table1[[#This Row],[Date Created Conversion]])</f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  <c r="U2712">
        <f>YEAR(Table1[[#This Row],[Date Created Conversion]])</f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  <c r="U2713">
        <f>YEAR(Table1[[#This Row],[Date Created Conversion]])</f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  <c r="U2714">
        <f>YEAR(Table1[[#This Row],[Date Created Conversion]])</f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  <c r="U2715">
        <f>YEAR(Table1[[#This Row],[Date Created Conversion]])</f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  <c r="U2716">
        <f>YEAR(Table1[[#This Row],[Date Created Conversion]])</f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  <c r="U2717">
        <f>YEAR(Table1[[#This Row],[Date Created Conversion]])</f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  <c r="U2718">
        <f>YEAR(Table1[[#This Row],[Date Created Conversion]])</f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  <c r="U2719">
        <f>YEAR(Table1[[#This Row],[Date Created Conversion]])</f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  <c r="U2720">
        <f>YEAR(Table1[[#This Row],[Date Created Conversion]])</f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  <c r="U2721">
        <f>YEAR(Table1[[#This Row],[Date Created Conversion]])</f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  <c r="U2722">
        <f>YEAR(Table1[[#This Row],[Date Created Conversion]])</f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  <c r="U2723">
        <f>YEAR(Table1[[#This Row],[Date Created Conversion]])</f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  <c r="U2724">
        <f>YEAR(Table1[[#This Row],[Date Created Conversion]])</f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  <c r="U2725">
        <f>YEAR(Table1[[#This Row],[Date Created Conversion]])</f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  <c r="U2726">
        <f>YEAR(Table1[[#This Row],[Date Created Conversion]])</f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  <c r="U2727">
        <f>YEAR(Table1[[#This Row],[Date Created Conversion]])</f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  <c r="U2728">
        <f>YEAR(Table1[[#This Row],[Date Created Conversion]])</f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  <c r="U2729">
        <f>YEAR(Table1[[#This Row],[Date Created Conversion]])</f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  <c r="U2730">
        <f>YEAR(Table1[[#This Row],[Date Created Conversion]])</f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  <c r="U2731">
        <f>YEAR(Table1[[#This Row],[Date Created Conversion]])</f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  <c r="U2732">
        <f>YEAR(Table1[[#This Row],[Date Created Conversion]])</f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  <c r="U2733">
        <f>YEAR(Table1[[#This Row],[Date Created Conversion]])</f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  <c r="U2734">
        <f>YEAR(Table1[[#This Row],[Date Created Conversion]])</f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  <c r="U2735">
        <f>YEAR(Table1[[#This Row],[Date Created Conversion]])</f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  <c r="U2736">
        <f>YEAR(Table1[[#This Row],[Date Created Conversion]])</f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  <c r="U2737">
        <f>YEAR(Table1[[#This Row],[Date Created Conversion]])</f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  <c r="U2738">
        <f>YEAR(Table1[[#This Row],[Date Created Conversion]])</f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  <c r="U2739">
        <f>YEAR(Table1[[#This Row],[Date Created Conversion]])</f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  <c r="U2740">
        <f>YEAR(Table1[[#This Row],[Date Created Conversion]])</f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  <c r="U2741">
        <f>YEAR(Table1[[#This Row],[Date Created Conversion]])</f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  <c r="U2742">
        <f>YEAR(Table1[[#This Row],[Date Created Conversion]])</f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  <c r="U2743">
        <f>YEAR(Table1[[#This Row],[Date Created Conversion]])</f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  <c r="U2744">
        <f>YEAR(Table1[[#This Row],[Date Created Conversion]])</f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  <c r="U2745">
        <f>YEAR(Table1[[#This Row],[Date Created Conversion]])</f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  <c r="U2746">
        <f>YEAR(Table1[[#This Row],[Date Created Conversion]])</f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  <c r="U2747">
        <f>YEAR(Table1[[#This Row],[Date Created Conversion]])</f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  <c r="U2748">
        <f>YEAR(Table1[[#This Row],[Date Created Conversion]])</f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  <c r="U2749">
        <f>YEAR(Table1[[#This Row],[Date Created Conversion]])</f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  <c r="U2750">
        <f>YEAR(Table1[[#This Row],[Date Created Conversion]])</f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  <c r="U2751">
        <f>YEAR(Table1[[#This Row],[Date Created Conversion]])</f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  <c r="U2752">
        <f>YEAR(Table1[[#This Row],[Date Created Conversion]])</f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  <c r="U2753">
        <f>YEAR(Table1[[#This Row],[Date Created Conversion]])</f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ref="P2754:P2817" si="173">IFERROR(ROUND(E2754/L2754,2), 0)</f>
        <v>39.29</v>
      </c>
      <c r="Q2754" t="s">
        <v>8320</v>
      </c>
      <c r="R2754" t="s">
        <v>8356</v>
      </c>
      <c r="S2754" s="15">
        <f t="shared" ref="S2754:S2817" si="174">(((J2754/60)/60)/24)+DATE(1970,1,1)</f>
        <v>40855.765092592592</v>
      </c>
      <c r="T2754" s="15">
        <f t="shared" ref="T2754:T2817" si="175">(((I2754/60)/60)/24)+DATE(1970,1,1)</f>
        <v>40895.765092592592</v>
      </c>
      <c r="U2754">
        <f>YEAR(Table1[[#This Row],[Date Created Conversion]])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si="173"/>
        <v>47.5</v>
      </c>
      <c r="Q2755" t="s">
        <v>8320</v>
      </c>
      <c r="R2755" t="s">
        <v>8356</v>
      </c>
      <c r="S2755" s="15">
        <f t="shared" si="174"/>
        <v>41117.900729166664</v>
      </c>
      <c r="T2755" s="15">
        <f t="shared" si="175"/>
        <v>41147.900729166664</v>
      </c>
      <c r="U2755">
        <f>YEAR(Table1[[#This Row],[Date Created Conversion]])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  <c r="U2756">
        <f>YEAR(Table1[[#This Row],[Date Created Conversion]])</f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  <c r="U2757">
        <f>YEAR(Table1[[#This Row],[Date Created Conversion]])</f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  <c r="U2758">
        <f>YEAR(Table1[[#This Row],[Date Created Conversion]])</f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  <c r="U2759">
        <f>YEAR(Table1[[#This Row],[Date Created Conversion]])</f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  <c r="U2760">
        <f>YEAR(Table1[[#This Row],[Date Created Conversion]])</f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  <c r="U2761">
        <f>YEAR(Table1[[#This Row],[Date Created Conversion]])</f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  <c r="U2762">
        <f>YEAR(Table1[[#This Row],[Date Created Conversion]])</f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  <c r="U2763">
        <f>YEAR(Table1[[#This Row],[Date Created Conversion]])</f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  <c r="U2764">
        <f>YEAR(Table1[[#This Row],[Date Created Conversion]])</f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  <c r="U2765">
        <f>YEAR(Table1[[#This Row],[Date Created Conversion]])</f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  <c r="U2766">
        <f>YEAR(Table1[[#This Row],[Date Created Conversion]])</f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  <c r="U2767">
        <f>YEAR(Table1[[#This Row],[Date Created Conversion]])</f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  <c r="U2768">
        <f>YEAR(Table1[[#This Row],[Date Created Conversion]])</f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  <c r="U2769">
        <f>YEAR(Table1[[#This Row],[Date Created Conversion]])</f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  <c r="U2770">
        <f>YEAR(Table1[[#This Row],[Date Created Conversion]])</f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  <c r="U2771">
        <f>YEAR(Table1[[#This Row],[Date Created Conversion]])</f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  <c r="U2772">
        <f>YEAR(Table1[[#This Row],[Date Created Conversion]])</f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  <c r="U2773">
        <f>YEAR(Table1[[#This Row],[Date Created Conversion]])</f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  <c r="U2774">
        <f>YEAR(Table1[[#This Row],[Date Created Conversion]])</f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  <c r="U2775">
        <f>YEAR(Table1[[#This Row],[Date Created Conversion]])</f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  <c r="U2776">
        <f>YEAR(Table1[[#This Row],[Date Created Conversion]])</f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  <c r="U2777">
        <f>YEAR(Table1[[#This Row],[Date Created Conversion]])</f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  <c r="U2778">
        <f>YEAR(Table1[[#This Row],[Date Created Conversion]])</f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  <c r="U2779">
        <f>YEAR(Table1[[#This Row],[Date Created Conversion]])</f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  <c r="U2780">
        <f>YEAR(Table1[[#This Row],[Date Created Conversion]])</f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  <c r="U2781">
        <f>YEAR(Table1[[#This Row],[Date Created Conversion]])</f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  <c r="U2782">
        <f>YEAR(Table1[[#This Row],[Date Created Conversion]])</f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8">
        <f t="shared" si="173"/>
        <v>47</v>
      </c>
      <c r="Q2783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  <c r="U2783">
        <f>YEAR(Table1[[#This Row],[Date Created Conversion]])</f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8">
        <f t="shared" si="173"/>
        <v>66.67</v>
      </c>
      <c r="Q2784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  <c r="U2784">
        <f>YEAR(Table1[[#This Row],[Date Created Conversion]])</f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8">
        <f t="shared" si="173"/>
        <v>18.77</v>
      </c>
      <c r="Q2785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  <c r="U2785">
        <f>YEAR(Table1[[#This Row],[Date Created Conversion]])</f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8">
        <f t="shared" si="173"/>
        <v>66.11</v>
      </c>
      <c r="Q2786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  <c r="U2786">
        <f>YEAR(Table1[[#This Row],[Date Created Conversion]])</f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8">
        <f t="shared" si="173"/>
        <v>36.86</v>
      </c>
      <c r="Q2787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  <c r="U2787">
        <f>YEAR(Table1[[#This Row],[Date Created Conversion]])</f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8">
        <f t="shared" si="173"/>
        <v>39.81</v>
      </c>
      <c r="Q2788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  <c r="U2788">
        <f>YEAR(Table1[[#This Row],[Date Created Conversion]])</f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8">
        <f t="shared" si="173"/>
        <v>31.5</v>
      </c>
      <c r="Q2789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  <c r="U2789">
        <f>YEAR(Table1[[#This Row],[Date Created Conversion]])</f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8">
        <f t="shared" si="173"/>
        <v>102.5</v>
      </c>
      <c r="Q279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  <c r="U2790">
        <f>YEAR(Table1[[#This Row],[Date Created Conversion]])</f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8">
        <f t="shared" si="173"/>
        <v>126.46</v>
      </c>
      <c r="Q279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  <c r="U2791">
        <f>YEAR(Table1[[#This Row],[Date Created Conversion]])</f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8">
        <f t="shared" si="173"/>
        <v>47.88</v>
      </c>
      <c r="Q279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  <c r="U2792">
        <f>YEAR(Table1[[#This Row],[Date Created Conversion]])</f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8">
        <f t="shared" si="173"/>
        <v>73.209999999999994</v>
      </c>
      <c r="Q2793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  <c r="U2793">
        <f>YEAR(Table1[[#This Row],[Date Created Conversion]])</f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8">
        <f t="shared" si="173"/>
        <v>89.67</v>
      </c>
      <c r="Q2794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  <c r="U2794">
        <f>YEAR(Table1[[#This Row],[Date Created Conversion]])</f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8">
        <f t="shared" si="173"/>
        <v>151.46</v>
      </c>
      <c r="Q2795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  <c r="U2795">
        <f>YEAR(Table1[[#This Row],[Date Created Conversion]])</f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8">
        <f t="shared" si="173"/>
        <v>25</v>
      </c>
      <c r="Q2796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  <c r="U2796">
        <f>YEAR(Table1[[#This Row],[Date Created Conversion]])</f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8">
        <f t="shared" si="173"/>
        <v>36.5</v>
      </c>
      <c r="Q2797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  <c r="U2797">
        <f>YEAR(Table1[[#This Row],[Date Created Conversion]])</f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8">
        <f t="shared" si="173"/>
        <v>44</v>
      </c>
      <c r="Q2798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  <c r="U2798">
        <f>YEAR(Table1[[#This Row],[Date Created Conversion]])</f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8">
        <f t="shared" si="173"/>
        <v>87.36</v>
      </c>
      <c r="Q2799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  <c r="U2799">
        <f>YEAR(Table1[[#This Row],[Date Created Conversion]])</f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8">
        <f t="shared" si="173"/>
        <v>36.47</v>
      </c>
      <c r="Q280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  <c r="U2800">
        <f>YEAR(Table1[[#This Row],[Date Created Conversion]])</f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8">
        <f t="shared" si="173"/>
        <v>44.86</v>
      </c>
      <c r="Q280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  <c r="U2801">
        <f>YEAR(Table1[[#This Row],[Date Created Conversion]])</f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8">
        <f t="shared" si="173"/>
        <v>42.9</v>
      </c>
      <c r="Q280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  <c r="U2802">
        <f>YEAR(Table1[[#This Row],[Date Created Conversion]])</f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8">
        <f t="shared" si="173"/>
        <v>51.23</v>
      </c>
      <c r="Q2803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  <c r="U2803">
        <f>YEAR(Table1[[#This Row],[Date Created Conversion]])</f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8">
        <f t="shared" si="173"/>
        <v>33.94</v>
      </c>
      <c r="Q2804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  <c r="U2804">
        <f>YEAR(Table1[[#This Row],[Date Created Conversion]])</f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8">
        <f t="shared" si="173"/>
        <v>90.74</v>
      </c>
      <c r="Q2805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  <c r="U2805">
        <f>YEAR(Table1[[#This Row],[Date Created Conversion]])</f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8">
        <f t="shared" si="173"/>
        <v>50</v>
      </c>
      <c r="Q2806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  <c r="U2806">
        <f>YEAR(Table1[[#This Row],[Date Created Conversion]])</f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8">
        <f t="shared" si="173"/>
        <v>24.44</v>
      </c>
      <c r="Q2807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  <c r="U2807">
        <f>YEAR(Table1[[#This Row],[Date Created Conversion]])</f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8">
        <f t="shared" si="173"/>
        <v>44.25</v>
      </c>
      <c r="Q2808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  <c r="U2808">
        <f>YEAR(Table1[[#This Row],[Date Created Conversion]])</f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8">
        <f t="shared" si="173"/>
        <v>67.739999999999995</v>
      </c>
      <c r="Q2809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  <c r="U2809">
        <f>YEAR(Table1[[#This Row],[Date Created Conversion]])</f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8">
        <f t="shared" si="173"/>
        <v>65.38</v>
      </c>
      <c r="Q28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  <c r="U2810">
        <f>YEAR(Table1[[#This Row],[Date Created Conversion]])</f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8">
        <f t="shared" si="173"/>
        <v>121.9</v>
      </c>
      <c r="Q28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  <c r="U2811">
        <f>YEAR(Table1[[#This Row],[Date Created Conversion]])</f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8">
        <f t="shared" si="173"/>
        <v>47.46</v>
      </c>
      <c r="Q28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  <c r="U2812">
        <f>YEAR(Table1[[#This Row],[Date Created Conversion]])</f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8">
        <f t="shared" si="173"/>
        <v>92.84</v>
      </c>
      <c r="Q2813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  <c r="U2813">
        <f>YEAR(Table1[[#This Row],[Date Created Conversion]])</f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8">
        <f t="shared" si="173"/>
        <v>68.25</v>
      </c>
      <c r="Q2814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  <c r="U2814">
        <f>YEAR(Table1[[#This Row],[Date Created Conversion]])</f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8">
        <f t="shared" si="173"/>
        <v>37.21</v>
      </c>
      <c r="Q2815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  <c r="U2815">
        <f>YEAR(Table1[[#This Row],[Date Created Conversion]])</f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8">
        <f t="shared" si="173"/>
        <v>25.25</v>
      </c>
      <c r="Q2816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  <c r="U2816">
        <f>YEAR(Table1[[#This Row],[Date Created Conversion]])</f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8">
        <f t="shared" si="173"/>
        <v>43.21</v>
      </c>
      <c r="Q2817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  <c r="U2817">
        <f>YEAR(Table1[[#This Row],[Date Created Conversion]])</f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 s="8">
        <f t="shared" ref="P2818:P2881" si="177">IFERROR(ROUND(E2818/L2818,2), 0)</f>
        <v>25.13</v>
      </c>
      <c r="Q2818" t="s">
        <v>8315</v>
      </c>
      <c r="R2818" t="s">
        <v>8316</v>
      </c>
      <c r="S2818" s="15">
        <f t="shared" ref="S2818:S2881" si="178">(((J2818/60)/60)/24)+DATE(1970,1,1)</f>
        <v>42188.467499999999</v>
      </c>
      <c r="T2818" s="15">
        <f t="shared" ref="T2818:T2881" si="179">(((I2818/60)/60)/24)+DATE(1970,1,1)</f>
        <v>42218.666666666672</v>
      </c>
      <c r="U2818">
        <f>YEAR(Table1[[#This Row],[Date Created Conversion]])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 s="8">
        <f t="shared" si="177"/>
        <v>23.64</v>
      </c>
      <c r="Q2819" t="s">
        <v>8315</v>
      </c>
      <c r="R2819" t="s">
        <v>8316</v>
      </c>
      <c r="S2819" s="15">
        <f t="shared" si="178"/>
        <v>42023.634976851856</v>
      </c>
      <c r="T2819" s="15">
        <f t="shared" si="179"/>
        <v>42063.634976851856</v>
      </c>
      <c r="U2819">
        <f>YEAR(Table1[[#This Row],[Date Created Conversion]])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8">
        <f t="shared" si="177"/>
        <v>103.95</v>
      </c>
      <c r="Q282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  <c r="U2820">
        <f>YEAR(Table1[[#This Row],[Date Created Conversion]])</f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8">
        <f t="shared" si="177"/>
        <v>50.38</v>
      </c>
      <c r="Q282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  <c r="U2821">
        <f>YEAR(Table1[[#This Row],[Date Created Conversion]])</f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8">
        <f t="shared" si="177"/>
        <v>13.6</v>
      </c>
      <c r="Q282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  <c r="U2822">
        <f>YEAR(Table1[[#This Row],[Date Created Conversion]])</f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8">
        <f t="shared" si="177"/>
        <v>28.57</v>
      </c>
      <c r="Q2823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  <c r="U2823">
        <f>YEAR(Table1[[#This Row],[Date Created Conversion]])</f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8">
        <f t="shared" si="177"/>
        <v>63.83</v>
      </c>
      <c r="Q2824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  <c r="U2824">
        <f>YEAR(Table1[[#This Row],[Date Created Conversion]])</f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8">
        <f t="shared" si="177"/>
        <v>8.86</v>
      </c>
      <c r="Q2825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  <c r="U2825">
        <f>YEAR(Table1[[#This Row],[Date Created Conversion]])</f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8">
        <f t="shared" si="177"/>
        <v>50.67</v>
      </c>
      <c r="Q2826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  <c r="U2826">
        <f>YEAR(Table1[[#This Row],[Date Created Conversion]])</f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8">
        <f t="shared" si="177"/>
        <v>60.78</v>
      </c>
      <c r="Q2827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  <c r="U2827">
        <f>YEAR(Table1[[#This Row],[Date Created Conversion]])</f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8">
        <f t="shared" si="177"/>
        <v>113.42</v>
      </c>
      <c r="Q2828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  <c r="U2828">
        <f>YEAR(Table1[[#This Row],[Date Created Conversion]])</f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8">
        <f t="shared" si="177"/>
        <v>104.57</v>
      </c>
      <c r="Q2829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  <c r="U2829">
        <f>YEAR(Table1[[#This Row],[Date Created Conversion]])</f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8">
        <f t="shared" si="177"/>
        <v>98.31</v>
      </c>
      <c r="Q283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  <c r="U2830">
        <f>YEAR(Table1[[#This Row],[Date Created Conversion]])</f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8">
        <f t="shared" si="177"/>
        <v>35.04</v>
      </c>
      <c r="Q283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  <c r="U2831">
        <f>YEAR(Table1[[#This Row],[Date Created Conversion]])</f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8">
        <f t="shared" si="177"/>
        <v>272.73</v>
      </c>
      <c r="Q283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  <c r="U2832">
        <f>YEAR(Table1[[#This Row],[Date Created Conversion]])</f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8">
        <f t="shared" si="177"/>
        <v>63.85</v>
      </c>
      <c r="Q2833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  <c r="U2833">
        <f>YEAR(Table1[[#This Row],[Date Created Conversion]])</f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8">
        <f t="shared" si="177"/>
        <v>30.19</v>
      </c>
      <c r="Q2834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  <c r="U2834">
        <f>YEAR(Table1[[#This Row],[Date Created Conversion]])</f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8">
        <f t="shared" si="177"/>
        <v>83.51</v>
      </c>
      <c r="Q2835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  <c r="U2835">
        <f>YEAR(Table1[[#This Row],[Date Created Conversion]])</f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8">
        <f t="shared" si="177"/>
        <v>64.760000000000005</v>
      </c>
      <c r="Q2836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  <c r="U2836">
        <f>YEAR(Table1[[#This Row],[Date Created Conversion]])</f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8">
        <f t="shared" si="177"/>
        <v>20.12</v>
      </c>
      <c r="Q2837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  <c r="U2837">
        <f>YEAR(Table1[[#This Row],[Date Created Conversion]])</f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8">
        <f t="shared" si="177"/>
        <v>44.09</v>
      </c>
      <c r="Q2838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  <c r="U2838">
        <f>YEAR(Table1[[#This Row],[Date Created Conversion]])</f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8">
        <f t="shared" si="177"/>
        <v>40.479999999999997</v>
      </c>
      <c r="Q2839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  <c r="U2839">
        <f>YEAR(Table1[[#This Row],[Date Created Conversion]])</f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8">
        <f t="shared" si="177"/>
        <v>44.54</v>
      </c>
      <c r="Q284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  <c r="U2840">
        <f>YEAR(Table1[[#This Row],[Date Created Conversion]])</f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8">
        <f t="shared" si="177"/>
        <v>125.81</v>
      </c>
      <c r="Q284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  <c r="U2841">
        <f>YEAR(Table1[[#This Row],[Date Created Conversion]])</f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8">
        <f t="shared" si="177"/>
        <v>19.7</v>
      </c>
      <c r="Q284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  <c r="U2842">
        <f>YEAR(Table1[[#This Row],[Date Created Conversion]])</f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8">
        <f t="shared" si="177"/>
        <v>10</v>
      </c>
      <c r="Q2843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  <c r="U2843">
        <f>YEAR(Table1[[#This Row],[Date Created Conversion]])</f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8">
        <f t="shared" si="177"/>
        <v>0</v>
      </c>
      <c r="Q2844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  <c r="U2844">
        <f>YEAR(Table1[[#This Row],[Date Created Conversion]])</f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8">
        <f t="shared" si="177"/>
        <v>0</v>
      </c>
      <c r="Q2845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  <c r="U2845">
        <f>YEAR(Table1[[#This Row],[Date Created Conversion]])</f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8">
        <f t="shared" si="177"/>
        <v>30</v>
      </c>
      <c r="Q2846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  <c r="U2846">
        <f>YEAR(Table1[[#This Row],[Date Created Conversion]])</f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8">
        <f t="shared" si="177"/>
        <v>60.67</v>
      </c>
      <c r="Q2847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  <c r="U2847">
        <f>YEAR(Table1[[#This Row],[Date Created Conversion]])</f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8">
        <f t="shared" si="177"/>
        <v>0</v>
      </c>
      <c r="Q2848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  <c r="U2848">
        <f>YEAR(Table1[[#This Row],[Date Created Conversion]])</f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8">
        <f t="shared" si="177"/>
        <v>0</v>
      </c>
      <c r="Q2849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  <c r="U2849">
        <f>YEAR(Table1[[#This Row],[Date Created Conversion]])</f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8">
        <f t="shared" si="177"/>
        <v>23.33</v>
      </c>
      <c r="Q285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  <c r="U2850">
        <f>YEAR(Table1[[#This Row],[Date Created Conversion]])</f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8">
        <f t="shared" si="177"/>
        <v>5</v>
      </c>
      <c r="Q285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  <c r="U2851">
        <f>YEAR(Table1[[#This Row],[Date Created Conversion]])</f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8">
        <f t="shared" si="177"/>
        <v>23.92</v>
      </c>
      <c r="Q285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  <c r="U2852">
        <f>YEAR(Table1[[#This Row],[Date Created Conversion]])</f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8">
        <f t="shared" si="177"/>
        <v>0</v>
      </c>
      <c r="Q2853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  <c r="U2853">
        <f>YEAR(Table1[[#This Row],[Date Created Conversion]])</f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8">
        <f t="shared" si="177"/>
        <v>15.83</v>
      </c>
      <c r="Q2854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  <c r="U2854">
        <f>YEAR(Table1[[#This Row],[Date Created Conversion]])</f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8">
        <f t="shared" si="177"/>
        <v>0</v>
      </c>
      <c r="Q2855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  <c r="U2855">
        <f>YEAR(Table1[[#This Row],[Date Created Conversion]])</f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8">
        <f t="shared" si="177"/>
        <v>29.79</v>
      </c>
      <c r="Q2856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  <c r="U2856">
        <f>YEAR(Table1[[#This Row],[Date Created Conversion]])</f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8">
        <f t="shared" si="177"/>
        <v>60</v>
      </c>
      <c r="Q2857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  <c r="U2857">
        <f>YEAR(Table1[[#This Row],[Date Created Conversion]])</f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8">
        <f t="shared" si="177"/>
        <v>24.33</v>
      </c>
      <c r="Q2858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  <c r="U2858">
        <f>YEAR(Table1[[#This Row],[Date Created Conversion]])</f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8">
        <f t="shared" si="177"/>
        <v>500</v>
      </c>
      <c r="Q2859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  <c r="U2859">
        <f>YEAR(Table1[[#This Row],[Date Created Conversion]])</f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8">
        <f t="shared" si="177"/>
        <v>0</v>
      </c>
      <c r="Q286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  <c r="U2860">
        <f>YEAR(Table1[[#This Row],[Date Created Conversion]])</f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8">
        <f t="shared" si="177"/>
        <v>35</v>
      </c>
      <c r="Q286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  <c r="U2861">
        <f>YEAR(Table1[[#This Row],[Date Created Conversion]])</f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8">
        <f t="shared" si="177"/>
        <v>29.56</v>
      </c>
      <c r="Q286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  <c r="U2862">
        <f>YEAR(Table1[[#This Row],[Date Created Conversion]])</f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8">
        <f t="shared" si="177"/>
        <v>26.67</v>
      </c>
      <c r="Q2863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  <c r="U2863">
        <f>YEAR(Table1[[#This Row],[Date Created Conversion]])</f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8">
        <f t="shared" si="177"/>
        <v>18.329999999999998</v>
      </c>
      <c r="Q2864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  <c r="U2864">
        <f>YEAR(Table1[[#This Row],[Date Created Conversion]])</f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8">
        <f t="shared" si="177"/>
        <v>20</v>
      </c>
      <c r="Q2865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  <c r="U2865">
        <f>YEAR(Table1[[#This Row],[Date Created Conversion]])</f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8">
        <f t="shared" si="177"/>
        <v>13.33</v>
      </c>
      <c r="Q2866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  <c r="U2866">
        <f>YEAR(Table1[[#This Row],[Date Created Conversion]])</f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8">
        <f t="shared" si="177"/>
        <v>0</v>
      </c>
      <c r="Q2867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  <c r="U2867">
        <f>YEAR(Table1[[#This Row],[Date Created Conversion]])</f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8">
        <f t="shared" si="177"/>
        <v>22.5</v>
      </c>
      <c r="Q2868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  <c r="U2868">
        <f>YEAR(Table1[[#This Row],[Date Created Conversion]])</f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8">
        <f t="shared" si="177"/>
        <v>50.4</v>
      </c>
      <c r="Q2869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  <c r="U2869">
        <f>YEAR(Table1[[#This Row],[Date Created Conversion]])</f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8">
        <f t="shared" si="177"/>
        <v>105.03</v>
      </c>
      <c r="Q287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  <c r="U2870">
        <f>YEAR(Table1[[#This Row],[Date Created Conversion]])</f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8">
        <f t="shared" si="177"/>
        <v>35.4</v>
      </c>
      <c r="Q287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  <c r="U2871">
        <f>YEAR(Table1[[#This Row],[Date Created Conversion]])</f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8">
        <f t="shared" si="177"/>
        <v>83.33</v>
      </c>
      <c r="Q287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  <c r="U2872">
        <f>YEAR(Table1[[#This Row],[Date Created Conversion]])</f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8">
        <f t="shared" si="177"/>
        <v>35.92</v>
      </c>
      <c r="Q2873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  <c r="U2873">
        <f>YEAR(Table1[[#This Row],[Date Created Conversion]])</f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8">
        <f t="shared" si="177"/>
        <v>0</v>
      </c>
      <c r="Q2874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  <c r="U2874">
        <f>YEAR(Table1[[#This Row],[Date Created Conversion]])</f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8">
        <f t="shared" si="177"/>
        <v>119.13</v>
      </c>
      <c r="Q2875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  <c r="U2875">
        <f>YEAR(Table1[[#This Row],[Date Created Conversion]])</f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8">
        <f t="shared" si="177"/>
        <v>90.33</v>
      </c>
      <c r="Q2876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  <c r="U2876">
        <f>YEAR(Table1[[#This Row],[Date Created Conversion]])</f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8">
        <f t="shared" si="177"/>
        <v>2.33</v>
      </c>
      <c r="Q2877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  <c r="U2877">
        <f>YEAR(Table1[[#This Row],[Date Created Conversion]])</f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8">
        <f t="shared" si="177"/>
        <v>0</v>
      </c>
      <c r="Q2878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  <c r="U2878">
        <f>YEAR(Table1[[#This Row],[Date Created Conversion]])</f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8">
        <f t="shared" si="177"/>
        <v>108.33</v>
      </c>
      <c r="Q2879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  <c r="U2879">
        <f>YEAR(Table1[[#This Row],[Date Created Conversion]])</f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8">
        <f t="shared" si="177"/>
        <v>15.75</v>
      </c>
      <c r="Q288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  <c r="U2880">
        <f>YEAR(Table1[[#This Row],[Date Created Conversion]])</f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8">
        <f t="shared" si="177"/>
        <v>29</v>
      </c>
      <c r="Q288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  <c r="U2881">
        <f>YEAR(Table1[[#This Row],[Date Created Conversion]])</f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 s="8">
        <f t="shared" ref="P2882:P2945" si="181">IFERROR(ROUND(E2882/L2882,2), 0)</f>
        <v>96.55</v>
      </c>
      <c r="Q2882" t="s">
        <v>8315</v>
      </c>
      <c r="R2882" t="s">
        <v>8316</v>
      </c>
      <c r="S2882" s="15">
        <f t="shared" ref="S2882:S2945" si="182">(((J2882/60)/60)/24)+DATE(1970,1,1)</f>
        <v>42192.905694444446</v>
      </c>
      <c r="T2882" s="15">
        <f t="shared" ref="T2882:T2945" si="183">(((I2882/60)/60)/24)+DATE(1970,1,1)</f>
        <v>42236.711805555555</v>
      </c>
      <c r="U2882">
        <f>YEAR(Table1[[#This Row],[Date Created Conversion]])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s="8">
        <f t="shared" si="181"/>
        <v>0</v>
      </c>
      <c r="Q2883" t="s">
        <v>8315</v>
      </c>
      <c r="R2883" t="s">
        <v>8316</v>
      </c>
      <c r="S2883" s="15">
        <f t="shared" si="182"/>
        <v>41916.597638888888</v>
      </c>
      <c r="T2883" s="15">
        <f t="shared" si="183"/>
        <v>41976.639305555553</v>
      </c>
      <c r="U2883">
        <f>YEAR(Table1[[#This Row],[Date Created Conversion]])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8">
        <f t="shared" si="181"/>
        <v>63</v>
      </c>
      <c r="Q2884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  <c r="U2884">
        <f>YEAR(Table1[[#This Row],[Date Created Conversion]])</f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8">
        <f t="shared" si="181"/>
        <v>381.6</v>
      </c>
      <c r="Q2885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  <c r="U2885">
        <f>YEAR(Table1[[#This Row],[Date Created Conversion]])</f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8">
        <f t="shared" si="181"/>
        <v>46.25</v>
      </c>
      <c r="Q2886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  <c r="U2886">
        <f>YEAR(Table1[[#This Row],[Date Created Conversion]])</f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8">
        <f t="shared" si="181"/>
        <v>26</v>
      </c>
      <c r="Q2887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  <c r="U2887">
        <f>YEAR(Table1[[#This Row],[Date Created Conversion]])</f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8">
        <f t="shared" si="181"/>
        <v>10</v>
      </c>
      <c r="Q2888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  <c r="U2888">
        <f>YEAR(Table1[[#This Row],[Date Created Conversion]])</f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8">
        <f t="shared" si="181"/>
        <v>5</v>
      </c>
      <c r="Q2889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  <c r="U2889">
        <f>YEAR(Table1[[#This Row],[Date Created Conversion]])</f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8">
        <f t="shared" si="181"/>
        <v>0</v>
      </c>
      <c r="Q289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  <c r="U2890">
        <f>YEAR(Table1[[#This Row],[Date Created Conversion]])</f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8">
        <f t="shared" si="181"/>
        <v>81.569999999999993</v>
      </c>
      <c r="Q289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  <c r="U2891">
        <f>YEAR(Table1[[#This Row],[Date Created Conversion]])</f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8">
        <f t="shared" si="181"/>
        <v>7</v>
      </c>
      <c r="Q289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  <c r="U2892">
        <f>YEAR(Table1[[#This Row],[Date Created Conversion]])</f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8">
        <f t="shared" si="181"/>
        <v>27.3</v>
      </c>
      <c r="Q2893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  <c r="U2893">
        <f>YEAR(Table1[[#This Row],[Date Created Conversion]])</f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8">
        <f t="shared" si="181"/>
        <v>29.41</v>
      </c>
      <c r="Q2894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  <c r="U2894">
        <f>YEAR(Table1[[#This Row],[Date Created Conversion]])</f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8">
        <f t="shared" si="181"/>
        <v>12.5</v>
      </c>
      <c r="Q2895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  <c r="U2895">
        <f>YEAR(Table1[[#This Row],[Date Created Conversion]])</f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8">
        <f t="shared" si="181"/>
        <v>0</v>
      </c>
      <c r="Q2896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  <c r="U2896">
        <f>YEAR(Table1[[#This Row],[Date Created Conversion]])</f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8">
        <f t="shared" si="181"/>
        <v>5.75</v>
      </c>
      <c r="Q2897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  <c r="U2897">
        <f>YEAR(Table1[[#This Row],[Date Created Conversion]])</f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8">
        <f t="shared" si="181"/>
        <v>52.08</v>
      </c>
      <c r="Q2898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  <c r="U2898">
        <f>YEAR(Table1[[#This Row],[Date Created Conversion]])</f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8">
        <f t="shared" si="181"/>
        <v>183.33</v>
      </c>
      <c r="Q2899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  <c r="U2899">
        <f>YEAR(Table1[[#This Row],[Date Created Conversion]])</f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8">
        <f t="shared" si="181"/>
        <v>26.33</v>
      </c>
      <c r="Q290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  <c r="U2900">
        <f>YEAR(Table1[[#This Row],[Date Created Conversion]])</f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8">
        <f t="shared" si="181"/>
        <v>0</v>
      </c>
      <c r="Q290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  <c r="U2901">
        <f>YEAR(Table1[[#This Row],[Date Created Conversion]])</f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8">
        <f t="shared" si="181"/>
        <v>486.43</v>
      </c>
      <c r="Q290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  <c r="U2902">
        <f>YEAR(Table1[[#This Row],[Date Created Conversion]])</f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8">
        <f t="shared" si="181"/>
        <v>3</v>
      </c>
      <c r="Q2903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  <c r="U2903">
        <f>YEAR(Table1[[#This Row],[Date Created Conversion]])</f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8">
        <f t="shared" si="181"/>
        <v>25</v>
      </c>
      <c r="Q2904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  <c r="U2904">
        <f>YEAR(Table1[[#This Row],[Date Created Conversion]])</f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8">
        <f t="shared" si="181"/>
        <v>9.75</v>
      </c>
      <c r="Q2905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  <c r="U2905">
        <f>YEAR(Table1[[#This Row],[Date Created Conversion]])</f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8">
        <f t="shared" si="181"/>
        <v>18.75</v>
      </c>
      <c r="Q2906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  <c r="U2906">
        <f>YEAR(Table1[[#This Row],[Date Created Conversion]])</f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8">
        <f t="shared" si="181"/>
        <v>36.590000000000003</v>
      </c>
      <c r="Q2907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  <c r="U2907">
        <f>YEAR(Table1[[#This Row],[Date Created Conversion]])</f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8">
        <f t="shared" si="181"/>
        <v>80.709999999999994</v>
      </c>
      <c r="Q2908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  <c r="U2908">
        <f>YEAR(Table1[[#This Row],[Date Created Conversion]])</f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8">
        <f t="shared" si="181"/>
        <v>1</v>
      </c>
      <c r="Q2909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  <c r="U2909">
        <f>YEAR(Table1[[#This Row],[Date Created Conversion]])</f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8">
        <f t="shared" si="181"/>
        <v>52.8</v>
      </c>
      <c r="Q29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  <c r="U2910">
        <f>YEAR(Table1[[#This Row],[Date Created Conversion]])</f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8">
        <f t="shared" si="181"/>
        <v>20</v>
      </c>
      <c r="Q29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  <c r="U2911">
        <f>YEAR(Table1[[#This Row],[Date Created Conversion]])</f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8">
        <f t="shared" si="181"/>
        <v>1</v>
      </c>
      <c r="Q29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  <c r="U2912">
        <f>YEAR(Table1[[#This Row],[Date Created Conversion]])</f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8">
        <f t="shared" si="181"/>
        <v>46.93</v>
      </c>
      <c r="Q2913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  <c r="U2913">
        <f>YEAR(Table1[[#This Row],[Date Created Conversion]])</f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8">
        <f t="shared" si="181"/>
        <v>78.08</v>
      </c>
      <c r="Q2914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  <c r="U2914">
        <f>YEAR(Table1[[#This Row],[Date Created Conversion]])</f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8">
        <f t="shared" si="181"/>
        <v>1</v>
      </c>
      <c r="Q2915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  <c r="U2915">
        <f>YEAR(Table1[[#This Row],[Date Created Conversion]])</f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8">
        <f t="shared" si="181"/>
        <v>1</v>
      </c>
      <c r="Q2916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  <c r="U2916">
        <f>YEAR(Table1[[#This Row],[Date Created Conversion]])</f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8">
        <f t="shared" si="181"/>
        <v>203.67</v>
      </c>
      <c r="Q2917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  <c r="U2917">
        <f>YEAR(Table1[[#This Row],[Date Created Conversion]])</f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8">
        <f t="shared" si="181"/>
        <v>20.71</v>
      </c>
      <c r="Q2918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  <c r="U2918">
        <f>YEAR(Table1[[#This Row],[Date Created Conversion]])</f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8">
        <f t="shared" si="181"/>
        <v>48.56</v>
      </c>
      <c r="Q2919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  <c r="U2919">
        <f>YEAR(Table1[[#This Row],[Date Created Conversion]])</f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8">
        <f t="shared" si="181"/>
        <v>68.099999999999994</v>
      </c>
      <c r="Q292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  <c r="U2920">
        <f>YEAR(Table1[[#This Row],[Date Created Conversion]])</f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8">
        <f t="shared" si="181"/>
        <v>8.5</v>
      </c>
      <c r="Q292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  <c r="U2921">
        <f>YEAR(Table1[[#This Row],[Date Created Conversion]])</f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8">
        <f t="shared" si="181"/>
        <v>51.62</v>
      </c>
      <c r="Q292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  <c r="U2922">
        <f>YEAR(Table1[[#This Row],[Date Created Conversion]])</f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  <c r="U2923">
        <f>YEAR(Table1[[#This Row],[Date Created Conversion]])</f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  <c r="U2924">
        <f>YEAR(Table1[[#This Row],[Date Created Conversion]])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  <c r="U2925">
        <f>YEAR(Table1[[#This Row],[Date Created Conversion]])</f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  <c r="U2926">
        <f>YEAR(Table1[[#This Row],[Date Created Conversion]])</f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  <c r="U2927">
        <f>YEAR(Table1[[#This Row],[Date Created Conversion]])</f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  <c r="U2928">
        <f>YEAR(Table1[[#This Row],[Date Created Conversion]])</f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  <c r="U2929">
        <f>YEAR(Table1[[#This Row],[Date Created Conversion]])</f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  <c r="U2930">
        <f>YEAR(Table1[[#This Row],[Date Created Conversion]])</f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  <c r="U2931">
        <f>YEAR(Table1[[#This Row],[Date Created Conversion]])</f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  <c r="U2932">
        <f>YEAR(Table1[[#This Row],[Date Created Conversion]])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  <c r="U2933">
        <f>YEAR(Table1[[#This Row],[Date Created Conversion]])</f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  <c r="U2934">
        <f>YEAR(Table1[[#This Row],[Date Created Conversion]])</f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  <c r="U2935">
        <f>YEAR(Table1[[#This Row],[Date Created Conversion]])</f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  <c r="U2936">
        <f>YEAR(Table1[[#This Row],[Date Created Conversion]])</f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  <c r="U2937">
        <f>YEAR(Table1[[#This Row],[Date Created Conversion]])</f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  <c r="U2938">
        <f>YEAR(Table1[[#This Row],[Date Created Conversion]])</f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  <c r="U2939">
        <f>YEAR(Table1[[#This Row],[Date Created Conversion]])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  <c r="U2940">
        <f>YEAR(Table1[[#This Row],[Date Created Conversion]])</f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  <c r="U2941">
        <f>YEAR(Table1[[#This Row],[Date Created Conversion]])</f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  <c r="U2942">
        <f>YEAR(Table1[[#This Row],[Date Created Conversion]])</f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  <c r="U2943">
        <f>YEAR(Table1[[#This Row],[Date Created Conversion]])</f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  <c r="U2944">
        <f>YEAR(Table1[[#This Row],[Date Created Conversion]])</f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  <c r="U2945">
        <f>YEAR(Table1[[#This Row],[Date Created Conversion]])</f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>
        <f t="shared" ref="P2946:P3009" si="185">IFERROR(ROUND(E2946/L2946,2), 0)</f>
        <v>100</v>
      </c>
      <c r="Q2946" t="s">
        <v>8315</v>
      </c>
      <c r="R2946" t="s">
        <v>8355</v>
      </c>
      <c r="S2946" s="15">
        <f t="shared" ref="S2946:S3009" si="186">(((J2946/60)/60)/24)+DATE(1970,1,1)</f>
        <v>42132.9143287037</v>
      </c>
      <c r="T2946" s="15">
        <f t="shared" ref="T2946:T3009" si="187">(((I2946/60)/60)/24)+DATE(1970,1,1)</f>
        <v>42162.9143287037</v>
      </c>
      <c r="U2946">
        <f>YEAR(Table1[[#This Row],[Date Created Conversion]])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si="185"/>
        <v>0</v>
      </c>
      <c r="Q2947" t="s">
        <v>8315</v>
      </c>
      <c r="R2947" t="s">
        <v>8355</v>
      </c>
      <c r="S2947" s="15">
        <f t="shared" si="186"/>
        <v>42118.139583333337</v>
      </c>
      <c r="T2947" s="15">
        <f t="shared" si="187"/>
        <v>42148.139583333337</v>
      </c>
      <c r="U2947">
        <f>YEAR(Table1[[#This Row],[Date Created Conversion]])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  <c r="U2948">
        <f>YEAR(Table1[[#This Row],[Date Created Conversion]])</f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  <c r="U2949">
        <f>YEAR(Table1[[#This Row],[Date Created Conversion]])</f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  <c r="U2950">
        <f>YEAR(Table1[[#This Row],[Date Created Conversion]])</f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  <c r="U2951">
        <f>YEAR(Table1[[#This Row],[Date Created Conversion]])</f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  <c r="U2952">
        <f>YEAR(Table1[[#This Row],[Date Created Conversion]])</f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  <c r="U2953">
        <f>YEAR(Table1[[#This Row],[Date Created Conversion]])</f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  <c r="U2954">
        <f>YEAR(Table1[[#This Row],[Date Created Conversion]])</f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  <c r="U2955">
        <f>YEAR(Table1[[#This Row],[Date Created Conversion]])</f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  <c r="U2956">
        <f>YEAR(Table1[[#This Row],[Date Created Conversion]])</f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  <c r="U2957">
        <f>YEAR(Table1[[#This Row],[Date Created Conversion]])</f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  <c r="U2958">
        <f>YEAR(Table1[[#This Row],[Date Created Conversion]])</f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  <c r="U2959">
        <f>YEAR(Table1[[#This Row],[Date Created Conversion]])</f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  <c r="U2960">
        <f>YEAR(Table1[[#This Row],[Date Created Conversion]])</f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  <c r="U2961">
        <f>YEAR(Table1[[#This Row],[Date Created Conversion]])</f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  <c r="U2962">
        <f>YEAR(Table1[[#This Row],[Date Created Conversion]])</f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8">
        <f t="shared" si="185"/>
        <v>50.75</v>
      </c>
      <c r="Q2963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  <c r="U2963">
        <f>YEAR(Table1[[#This Row],[Date Created Conversion]])</f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8">
        <f t="shared" si="185"/>
        <v>60.9</v>
      </c>
      <c r="Q2964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  <c r="U2964">
        <f>YEAR(Table1[[#This Row],[Date Created Conversion]])</f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8">
        <f t="shared" si="185"/>
        <v>109.03</v>
      </c>
      <c r="Q2965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  <c r="U2965">
        <f>YEAR(Table1[[#This Row],[Date Created Conversion]])</f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8">
        <f t="shared" si="185"/>
        <v>25.69</v>
      </c>
      <c r="Q2966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  <c r="U2966">
        <f>YEAR(Table1[[#This Row],[Date Created Conversion]])</f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8">
        <f t="shared" si="185"/>
        <v>41.92</v>
      </c>
      <c r="Q2967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  <c r="U2967">
        <f>YEAR(Table1[[#This Row],[Date Created Conversion]])</f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8">
        <f t="shared" si="185"/>
        <v>88.77</v>
      </c>
      <c r="Q2968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  <c r="U2968">
        <f>YEAR(Table1[[#This Row],[Date Created Conversion]])</f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8">
        <f t="shared" si="185"/>
        <v>80.23</v>
      </c>
      <c r="Q2969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  <c r="U2969">
        <f>YEAR(Table1[[#This Row],[Date Created Conversion]])</f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8">
        <f t="shared" si="185"/>
        <v>78.94</v>
      </c>
      <c r="Q297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  <c r="U2970">
        <f>YEAR(Table1[[#This Row],[Date Created Conversion]])</f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8">
        <f t="shared" si="185"/>
        <v>95.59</v>
      </c>
      <c r="Q297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  <c r="U2971">
        <f>YEAR(Table1[[#This Row],[Date Created Conversion]])</f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8">
        <f t="shared" si="185"/>
        <v>69.89</v>
      </c>
      <c r="Q297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  <c r="U2972">
        <f>YEAR(Table1[[#This Row],[Date Created Conversion]])</f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8">
        <f t="shared" si="185"/>
        <v>74.53</v>
      </c>
      <c r="Q2973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  <c r="U2973">
        <f>YEAR(Table1[[#This Row],[Date Created Conversion]])</f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8">
        <f t="shared" si="185"/>
        <v>123.94</v>
      </c>
      <c r="Q2974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  <c r="U2974">
        <f>YEAR(Table1[[#This Row],[Date Created Conversion]])</f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8">
        <f t="shared" si="185"/>
        <v>264.85000000000002</v>
      </c>
      <c r="Q2975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  <c r="U2975">
        <f>YEAR(Table1[[#This Row],[Date Created Conversion]])</f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8">
        <f t="shared" si="185"/>
        <v>58.62</v>
      </c>
      <c r="Q2976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  <c r="U2976">
        <f>YEAR(Table1[[#This Row],[Date Created Conversion]])</f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8">
        <f t="shared" si="185"/>
        <v>70.88</v>
      </c>
      <c r="Q2977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  <c r="U2977">
        <f>YEAR(Table1[[#This Row],[Date Created Conversion]])</f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8">
        <f t="shared" si="185"/>
        <v>8.57</v>
      </c>
      <c r="Q2978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  <c r="U2978">
        <f>YEAR(Table1[[#This Row],[Date Created Conversion]])</f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8">
        <f t="shared" si="185"/>
        <v>113.57</v>
      </c>
      <c r="Q2979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  <c r="U2979">
        <f>YEAR(Table1[[#This Row],[Date Created Conversion]])</f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8">
        <f t="shared" si="185"/>
        <v>60.69</v>
      </c>
      <c r="Q298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  <c r="U2980">
        <f>YEAR(Table1[[#This Row],[Date Created Conversion]])</f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8">
        <f t="shared" si="185"/>
        <v>110.22</v>
      </c>
      <c r="Q298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  <c r="U2981">
        <f>YEAR(Table1[[#This Row],[Date Created Conversion]])</f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8">
        <f t="shared" si="185"/>
        <v>136.46</v>
      </c>
      <c r="Q298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  <c r="U2982">
        <f>YEAR(Table1[[#This Row],[Date Created Conversion]])</f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  <c r="U2983">
        <f>YEAR(Table1[[#This Row],[Date Created Conversion]])</f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  <c r="U2984">
        <f>YEAR(Table1[[#This Row],[Date Created Conversion]])</f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  <c r="U2985">
        <f>YEAR(Table1[[#This Row],[Date Created Conversion]])</f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  <c r="U2986">
        <f>YEAR(Table1[[#This Row],[Date Created Conversion]])</f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  <c r="U2987">
        <f>YEAR(Table1[[#This Row],[Date Created Conversion]])</f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  <c r="U2988">
        <f>YEAR(Table1[[#This Row],[Date Created Conversion]])</f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  <c r="U2989">
        <f>YEAR(Table1[[#This Row],[Date Created Conversion]])</f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  <c r="U2990">
        <f>YEAR(Table1[[#This Row],[Date Created Conversion]])</f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  <c r="U2991">
        <f>YEAR(Table1[[#This Row],[Date Created Conversion]])</f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  <c r="U2992">
        <f>YEAR(Table1[[#This Row],[Date Created Conversion]])</f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  <c r="U2993">
        <f>YEAR(Table1[[#This Row],[Date Created Conversion]])</f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  <c r="U2994">
        <f>YEAR(Table1[[#This Row],[Date Created Conversion]])</f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  <c r="U2995">
        <f>YEAR(Table1[[#This Row],[Date Created Conversion]])</f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  <c r="U2996">
        <f>YEAR(Table1[[#This Row],[Date Created Conversion]])</f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  <c r="U2997">
        <f>YEAR(Table1[[#This Row],[Date Created Conversion]])</f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  <c r="U2998">
        <f>YEAR(Table1[[#This Row],[Date Created Conversion]])</f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  <c r="U2999">
        <f>YEAR(Table1[[#This Row],[Date Created Conversion]])</f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  <c r="U3000">
        <f>YEAR(Table1[[#This Row],[Date Created Conversion]])</f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  <c r="U3001">
        <f>YEAR(Table1[[#This Row],[Date Created Conversion]])</f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  <c r="U3002">
        <f>YEAR(Table1[[#This Row],[Date Created Conversion]])</f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  <c r="U3003">
        <f>YEAR(Table1[[#This Row],[Date Created Conversion]])</f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  <c r="U3004">
        <f>YEAR(Table1[[#This Row],[Date Created Conversion]])</f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  <c r="U3005">
        <f>YEAR(Table1[[#This Row],[Date Created Conversion]])</f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  <c r="U3006">
        <f>YEAR(Table1[[#This Row],[Date Created Conversion]])</f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  <c r="U3007">
        <f>YEAR(Table1[[#This Row],[Date Created Conversion]])</f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  <c r="U3008">
        <f>YEAR(Table1[[#This Row],[Date Created Conversion]])</f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  <c r="U3009">
        <f>YEAR(Table1[[#This Row],[Date Created Conversion]])</f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>
        <f t="shared" ref="P3010:P3073" si="189">IFERROR(ROUND(E3010/L3010,2), 0)</f>
        <v>116.73</v>
      </c>
      <c r="Q3010" t="s">
        <v>8315</v>
      </c>
      <c r="R3010" t="s">
        <v>8355</v>
      </c>
      <c r="S3010" s="15">
        <f t="shared" ref="S3010:S3073" si="190">(((J3010/60)/60)/24)+DATE(1970,1,1)</f>
        <v>42360.212025462963</v>
      </c>
      <c r="T3010" s="15">
        <f t="shared" ref="T3010:T3073" si="191">(((I3010/60)/60)/24)+DATE(1970,1,1)</f>
        <v>42390.212025462963</v>
      </c>
      <c r="U3010">
        <f>YEAR(Table1[[#This Row],[Date Created Conversion]])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si="189"/>
        <v>233.9</v>
      </c>
      <c r="Q3011" t="s">
        <v>8315</v>
      </c>
      <c r="R3011" t="s">
        <v>8355</v>
      </c>
      <c r="S3011" s="15">
        <f t="shared" si="190"/>
        <v>41939.569907407407</v>
      </c>
      <c r="T3011" s="15">
        <f t="shared" si="191"/>
        <v>41969.611574074079</v>
      </c>
      <c r="U3011">
        <f>YEAR(Table1[[#This Row],[Date Created Conversion]])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  <c r="U3012">
        <f>YEAR(Table1[[#This Row],[Date Created Conversion]])</f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  <c r="U3013">
        <f>YEAR(Table1[[#This Row],[Date Created Conversion]])</f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  <c r="U3014">
        <f>YEAR(Table1[[#This Row],[Date Created Conversion]])</f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  <c r="U3015">
        <f>YEAR(Table1[[#This Row],[Date Created Conversion]])</f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  <c r="U3016">
        <f>YEAR(Table1[[#This Row],[Date Created Conversion]])</f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  <c r="U3017">
        <f>YEAR(Table1[[#This Row],[Date Created Conversion]])</f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  <c r="U3018">
        <f>YEAR(Table1[[#This Row],[Date Created Conversion]])</f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  <c r="U3019">
        <f>YEAR(Table1[[#This Row],[Date Created Conversion]])</f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  <c r="U3020">
        <f>YEAR(Table1[[#This Row],[Date Created Conversion]])</f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  <c r="U3021">
        <f>YEAR(Table1[[#This Row],[Date Created Conversion]])</f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  <c r="U3022">
        <f>YEAR(Table1[[#This Row],[Date Created Conversion]])</f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  <c r="U3023">
        <f>YEAR(Table1[[#This Row],[Date Created Conversion]])</f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  <c r="U3024">
        <f>YEAR(Table1[[#This Row],[Date Created Conversion]])</f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  <c r="U3025">
        <f>YEAR(Table1[[#This Row],[Date Created Conversion]])</f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  <c r="U3026">
        <f>YEAR(Table1[[#This Row],[Date Created Conversion]])</f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  <c r="U3027">
        <f>YEAR(Table1[[#This Row],[Date Created Conversion]])</f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  <c r="U3028">
        <f>YEAR(Table1[[#This Row],[Date Created Conversion]])</f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  <c r="U3029">
        <f>YEAR(Table1[[#This Row],[Date Created Conversion]])</f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  <c r="U3030">
        <f>YEAR(Table1[[#This Row],[Date Created Conversion]])</f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  <c r="U3031">
        <f>YEAR(Table1[[#This Row],[Date Created Conversion]])</f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  <c r="U3032">
        <f>YEAR(Table1[[#This Row],[Date Created Conversion]])</f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  <c r="U3033">
        <f>YEAR(Table1[[#This Row],[Date Created Conversion]])</f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  <c r="U3034">
        <f>YEAR(Table1[[#This Row],[Date Created Conversion]])</f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  <c r="U3035">
        <f>YEAR(Table1[[#This Row],[Date Created Conversion]])</f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  <c r="U3036">
        <f>YEAR(Table1[[#This Row],[Date Created Conversion]])</f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  <c r="U3037">
        <f>YEAR(Table1[[#This Row],[Date Created Conversion]])</f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  <c r="U3038">
        <f>YEAR(Table1[[#This Row],[Date Created Conversion]])</f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  <c r="U3039">
        <f>YEAR(Table1[[#This Row],[Date Created Conversion]])</f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  <c r="U3040">
        <f>YEAR(Table1[[#This Row],[Date Created Conversion]])</f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  <c r="U3041">
        <f>YEAR(Table1[[#This Row],[Date Created Conversion]])</f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  <c r="U3042">
        <f>YEAR(Table1[[#This Row],[Date Created Conversion]])</f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  <c r="U3043">
        <f>YEAR(Table1[[#This Row],[Date Created Conversion]])</f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  <c r="U3044">
        <f>YEAR(Table1[[#This Row],[Date Created Conversion]])</f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  <c r="U3045">
        <f>YEAR(Table1[[#This Row],[Date Created Conversion]])</f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  <c r="U3046">
        <f>YEAR(Table1[[#This Row],[Date Created Conversion]])</f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  <c r="U3047">
        <f>YEAR(Table1[[#This Row],[Date Created Conversion]])</f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  <c r="U3048">
        <f>YEAR(Table1[[#This Row],[Date Created Conversion]])</f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  <c r="U3049">
        <f>YEAR(Table1[[#This Row],[Date Created Conversion]])</f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  <c r="U3050">
        <f>YEAR(Table1[[#This Row],[Date Created Conversion]])</f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  <c r="U3051">
        <f>YEAR(Table1[[#This Row],[Date Created Conversion]])</f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  <c r="U3052">
        <f>YEAR(Table1[[#This Row],[Date Created Conversion]])</f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  <c r="U3053">
        <f>YEAR(Table1[[#This Row],[Date Created Conversion]])</f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  <c r="U3054">
        <f>YEAR(Table1[[#This Row],[Date Created Conversion]])</f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  <c r="U3055">
        <f>YEAR(Table1[[#This Row],[Date Created Conversion]])</f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  <c r="U3056">
        <f>YEAR(Table1[[#This Row],[Date Created Conversion]])</f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  <c r="U3057">
        <f>YEAR(Table1[[#This Row],[Date Created Conversion]])</f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  <c r="U3058">
        <f>YEAR(Table1[[#This Row],[Date Created Conversion]])</f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  <c r="U3059">
        <f>YEAR(Table1[[#This Row],[Date Created Conversion]])</f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  <c r="U3060">
        <f>YEAR(Table1[[#This Row],[Date Created Conversion]])</f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  <c r="U3061">
        <f>YEAR(Table1[[#This Row],[Date Created Conversion]])</f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  <c r="U3062">
        <f>YEAR(Table1[[#This Row],[Date Created Conversion]])</f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  <c r="U3063">
        <f>YEAR(Table1[[#This Row],[Date Created Conversion]])</f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  <c r="U3064">
        <f>YEAR(Table1[[#This Row],[Date Created Conversion]])</f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  <c r="U3065">
        <f>YEAR(Table1[[#This Row],[Date Created Conversion]])</f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  <c r="U3066">
        <f>YEAR(Table1[[#This Row],[Date Created Conversion]])</f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  <c r="U3067">
        <f>YEAR(Table1[[#This Row],[Date Created Conversion]])</f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  <c r="U3068">
        <f>YEAR(Table1[[#This Row],[Date Created Conversion]])</f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  <c r="U3069">
        <f>YEAR(Table1[[#This Row],[Date Created Conversion]])</f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  <c r="U3070">
        <f>YEAR(Table1[[#This Row],[Date Created Conversion]])</f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  <c r="U3071">
        <f>YEAR(Table1[[#This Row],[Date Created Conversion]])</f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  <c r="U3072">
        <f>YEAR(Table1[[#This Row],[Date Created Conversion]])</f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  <c r="U3073">
        <f>YEAR(Table1[[#This Row],[Date Created Conversion]])</f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>
        <f t="shared" ref="P3074:P3137" si="193">IFERROR(ROUND(E3074/L3074,2), 0)</f>
        <v>1</v>
      </c>
      <c r="Q3074" t="s">
        <v>8315</v>
      </c>
      <c r="R3074" t="s">
        <v>8355</v>
      </c>
      <c r="S3074" s="15">
        <f t="shared" ref="S3074:S3137" si="194">(((J3074/60)/60)/24)+DATE(1970,1,1)</f>
        <v>42658.690532407403</v>
      </c>
      <c r="T3074" s="15">
        <f t="shared" ref="T3074:T3137" si="195">(((I3074/60)/60)/24)+DATE(1970,1,1)</f>
        <v>42673.073611111111</v>
      </c>
      <c r="U3074">
        <f>YEAR(Table1[[#This Row],[Date Created Conversion]])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si="193"/>
        <v>92.14</v>
      </c>
      <c r="Q3075" t="s">
        <v>8315</v>
      </c>
      <c r="R3075" t="s">
        <v>8355</v>
      </c>
      <c r="S3075" s="15">
        <f t="shared" si="194"/>
        <v>42111.684027777781</v>
      </c>
      <c r="T3075" s="15">
        <f t="shared" si="195"/>
        <v>42169.804861111115</v>
      </c>
      <c r="U3075">
        <f>YEAR(Table1[[#This Row],[Date Created Conversion]])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  <c r="U3076">
        <f>YEAR(Table1[[#This Row],[Date Created Conversion]])</f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  <c r="U3077">
        <f>YEAR(Table1[[#This Row],[Date Created Conversion]])</f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  <c r="U3078">
        <f>YEAR(Table1[[#This Row],[Date Created Conversion]])</f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  <c r="U3079">
        <f>YEAR(Table1[[#This Row],[Date Created Conversion]])</f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  <c r="U3080">
        <f>YEAR(Table1[[#This Row],[Date Created Conversion]])</f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  <c r="U3081">
        <f>YEAR(Table1[[#This Row],[Date Created Conversion]])</f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  <c r="U3082">
        <f>YEAR(Table1[[#This Row],[Date Created Conversion]])</f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  <c r="U3083">
        <f>YEAR(Table1[[#This Row],[Date Created Conversion]])</f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  <c r="U3084">
        <f>YEAR(Table1[[#This Row],[Date Created Conversion]])</f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  <c r="U3085">
        <f>YEAR(Table1[[#This Row],[Date Created Conversion]])</f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  <c r="U3086">
        <f>YEAR(Table1[[#This Row],[Date Created Conversion]])</f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  <c r="U3087">
        <f>YEAR(Table1[[#This Row],[Date Created Conversion]])</f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  <c r="U3088">
        <f>YEAR(Table1[[#This Row],[Date Created Conversion]])</f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  <c r="U3089">
        <f>YEAR(Table1[[#This Row],[Date Created Conversion]])</f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  <c r="U3090">
        <f>YEAR(Table1[[#This Row],[Date Created Conversion]])</f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  <c r="U3091">
        <f>YEAR(Table1[[#This Row],[Date Created Conversion]])</f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  <c r="U3092">
        <f>YEAR(Table1[[#This Row],[Date Created Conversion]])</f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  <c r="U3093">
        <f>YEAR(Table1[[#This Row],[Date Created Conversion]])</f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  <c r="U3094">
        <f>YEAR(Table1[[#This Row],[Date Created Conversion]])</f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  <c r="U3095">
        <f>YEAR(Table1[[#This Row],[Date Created Conversion]])</f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  <c r="U3096">
        <f>YEAR(Table1[[#This Row],[Date Created Conversion]])</f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  <c r="U3097">
        <f>YEAR(Table1[[#This Row],[Date Created Conversion]])</f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  <c r="U3098">
        <f>YEAR(Table1[[#This Row],[Date Created Conversion]])</f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  <c r="U3099">
        <f>YEAR(Table1[[#This Row],[Date Created Conversion]])</f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  <c r="U3100">
        <f>YEAR(Table1[[#This Row],[Date Created Conversion]])</f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  <c r="U3101">
        <f>YEAR(Table1[[#This Row],[Date Created Conversion]])</f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  <c r="U3102">
        <f>YEAR(Table1[[#This Row],[Date Created Conversion]])</f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  <c r="U3103">
        <f>YEAR(Table1[[#This Row],[Date Created Conversion]])</f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  <c r="U3104">
        <f>YEAR(Table1[[#This Row],[Date Created Conversion]])</f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  <c r="U3105">
        <f>YEAR(Table1[[#This Row],[Date Created Conversion]])</f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  <c r="U3106">
        <f>YEAR(Table1[[#This Row],[Date Created Conversion]])</f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  <c r="U3107">
        <f>YEAR(Table1[[#This Row],[Date Created Conversion]])</f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  <c r="U3108">
        <f>YEAR(Table1[[#This Row],[Date Created Conversion]])</f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  <c r="U3109">
        <f>YEAR(Table1[[#This Row],[Date Created Conversion]])</f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  <c r="U3110">
        <f>YEAR(Table1[[#This Row],[Date Created Conversion]])</f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  <c r="U3111">
        <f>YEAR(Table1[[#This Row],[Date Created Conversion]])</f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  <c r="U3112">
        <f>YEAR(Table1[[#This Row],[Date Created Conversion]])</f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  <c r="U3113">
        <f>YEAR(Table1[[#This Row],[Date Created Conversion]])</f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  <c r="U3114">
        <f>YEAR(Table1[[#This Row],[Date Created Conversion]])</f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  <c r="U3115">
        <f>YEAR(Table1[[#This Row],[Date Created Conversion]])</f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  <c r="U3116">
        <f>YEAR(Table1[[#This Row],[Date Created Conversion]])</f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  <c r="U3117">
        <f>YEAR(Table1[[#This Row],[Date Created Conversion]])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  <c r="U3118">
        <f>YEAR(Table1[[#This Row],[Date Created Conversion]])</f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  <c r="U3119">
        <f>YEAR(Table1[[#This Row],[Date Created Conversion]])</f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  <c r="U3120">
        <f>YEAR(Table1[[#This Row],[Date Created Conversion]])</f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  <c r="U3121">
        <f>YEAR(Table1[[#This Row],[Date Created Conversion]])</f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  <c r="U3122">
        <f>YEAR(Table1[[#This Row],[Date Created Conversion]])</f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  <c r="U3123">
        <f>YEAR(Table1[[#This Row],[Date Created Conversion]])</f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  <c r="U3124">
        <f>YEAR(Table1[[#This Row],[Date Created Conversion]])</f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  <c r="U3125">
        <f>YEAR(Table1[[#This Row],[Date Created Conversion]])</f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  <c r="U3126">
        <f>YEAR(Table1[[#This Row],[Date Created Conversion]])</f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  <c r="U3127">
        <f>YEAR(Table1[[#This Row],[Date Created Conversion]])</f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  <c r="U3128">
        <f>YEAR(Table1[[#This Row],[Date Created Conversion]])</f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  <c r="U3129">
        <f>YEAR(Table1[[#This Row],[Date Created Conversion]])</f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8">
        <f t="shared" si="193"/>
        <v>139.24</v>
      </c>
      <c r="Q313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  <c r="U3130">
        <f>YEAR(Table1[[#This Row],[Date Created Conversion]])</f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8">
        <f t="shared" si="193"/>
        <v>10</v>
      </c>
      <c r="Q313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  <c r="U3131">
        <f>YEAR(Table1[[#This Row],[Date Created Conversion]])</f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8">
        <f t="shared" si="193"/>
        <v>93.75</v>
      </c>
      <c r="Q313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  <c r="U3132">
        <f>YEAR(Table1[[#This Row],[Date Created Conversion]])</f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8">
        <f t="shared" si="193"/>
        <v>53.75</v>
      </c>
      <c r="Q3133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  <c r="U3133">
        <f>YEAR(Table1[[#This Row],[Date Created Conversion]])</f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8">
        <f t="shared" si="193"/>
        <v>10</v>
      </c>
      <c r="Q3134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  <c r="U3134">
        <f>YEAR(Table1[[#This Row],[Date Created Conversion]])</f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8">
        <f t="shared" si="193"/>
        <v>33.75</v>
      </c>
      <c r="Q3135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  <c r="U3135">
        <f>YEAR(Table1[[#This Row],[Date Created Conversion]])</f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8">
        <f t="shared" si="193"/>
        <v>18.75</v>
      </c>
      <c r="Q3136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  <c r="U3136">
        <f>YEAR(Table1[[#This Row],[Date Created Conversion]])</f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8">
        <f t="shared" si="193"/>
        <v>23.14</v>
      </c>
      <c r="Q3137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  <c r="U3137">
        <f>YEAR(Table1[[#This Row],[Date Created Conversion]])</f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 s="8">
        <f t="shared" ref="P3138:P3201" si="197">IFERROR(ROUND(E3138/L3138,2), 0)</f>
        <v>29.05</v>
      </c>
      <c r="Q3138" t="s">
        <v>8315</v>
      </c>
      <c r="R3138" t="s">
        <v>8316</v>
      </c>
      <c r="S3138" s="15">
        <f t="shared" ref="S3138:S3201" si="198">(((J3138/60)/60)/24)+DATE(1970,1,1)</f>
        <v>42789.462430555555</v>
      </c>
      <c r="T3138" s="15">
        <f t="shared" ref="T3138:T3201" si="199">(((I3138/60)/60)/24)+DATE(1970,1,1)</f>
        <v>42825.957638888889</v>
      </c>
      <c r="U3138">
        <f>YEAR(Table1[[#This Row],[Date Created Conversion]])</f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 s="8">
        <f t="shared" si="197"/>
        <v>50</v>
      </c>
      <c r="Q3139" t="s">
        <v>8315</v>
      </c>
      <c r="R3139" t="s">
        <v>8316</v>
      </c>
      <c r="S3139" s="15">
        <f t="shared" si="198"/>
        <v>42807.885057870371</v>
      </c>
      <c r="T3139" s="15">
        <f t="shared" si="199"/>
        <v>42858.8</v>
      </c>
      <c r="U3139">
        <f>YEAR(Table1[[#This Row],[Date Created Conversion]])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8">
        <f t="shared" si="197"/>
        <v>0</v>
      </c>
      <c r="Q314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  <c r="U3140">
        <f>YEAR(Table1[[#This Row],[Date Created Conversion]])</f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8">
        <f t="shared" si="197"/>
        <v>450</v>
      </c>
      <c r="Q314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  <c r="U3141">
        <f>YEAR(Table1[[#This Row],[Date Created Conversion]])</f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8">
        <f t="shared" si="197"/>
        <v>24</v>
      </c>
      <c r="Q314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  <c r="U3142">
        <f>YEAR(Table1[[#This Row],[Date Created Conversion]])</f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8">
        <f t="shared" si="197"/>
        <v>32.25</v>
      </c>
      <c r="Q3143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  <c r="U3143">
        <f>YEAR(Table1[[#This Row],[Date Created Conversion]])</f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8">
        <f t="shared" si="197"/>
        <v>15</v>
      </c>
      <c r="Q3144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  <c r="U3144">
        <f>YEAR(Table1[[#This Row],[Date Created Conversion]])</f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8">
        <f t="shared" si="197"/>
        <v>0</v>
      </c>
      <c r="Q3145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  <c r="U3145">
        <f>YEAR(Table1[[#This Row],[Date Created Conversion]])</f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8">
        <f t="shared" si="197"/>
        <v>251.33</v>
      </c>
      <c r="Q3146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  <c r="U3146">
        <f>YEAR(Table1[[#This Row],[Date Created Conversion]])</f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8">
        <f t="shared" si="197"/>
        <v>0</v>
      </c>
      <c r="Q3147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  <c r="U3147">
        <f>YEAR(Table1[[#This Row],[Date Created Conversion]])</f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8">
        <f t="shared" si="197"/>
        <v>437.5</v>
      </c>
      <c r="Q3148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  <c r="U3148">
        <f>YEAR(Table1[[#This Row],[Date Created Conversion]])</f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8">
        <f t="shared" si="197"/>
        <v>110.35</v>
      </c>
      <c r="Q3149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  <c r="U3149">
        <f>YEAR(Table1[[#This Row],[Date Created Conversion]])</f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8">
        <f t="shared" si="197"/>
        <v>41.42</v>
      </c>
      <c r="Q315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  <c r="U3150">
        <f>YEAR(Table1[[#This Row],[Date Created Conversion]])</f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8">
        <f t="shared" si="197"/>
        <v>52</v>
      </c>
      <c r="Q315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  <c r="U3151">
        <f>YEAR(Table1[[#This Row],[Date Created Conversion]])</f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8">
        <f t="shared" si="197"/>
        <v>33.99</v>
      </c>
      <c r="Q315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  <c r="U3152">
        <f>YEAR(Table1[[#This Row],[Date Created Conversion]])</f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8">
        <f t="shared" si="197"/>
        <v>103.35</v>
      </c>
      <c r="Q3153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  <c r="U3153">
        <f>YEAR(Table1[[#This Row],[Date Created Conversion]])</f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8">
        <f t="shared" si="197"/>
        <v>34.79</v>
      </c>
      <c r="Q3154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  <c r="U3154">
        <f>YEAR(Table1[[#This Row],[Date Created Conversion]])</f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8">
        <f t="shared" si="197"/>
        <v>41.77</v>
      </c>
      <c r="Q3155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  <c r="U3155">
        <f>YEAR(Table1[[#This Row],[Date Created Conversion]])</f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8">
        <f t="shared" si="197"/>
        <v>64.27</v>
      </c>
      <c r="Q3156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  <c r="U3156">
        <f>YEAR(Table1[[#This Row],[Date Created Conversion]])</f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8">
        <f t="shared" si="197"/>
        <v>31.21</v>
      </c>
      <c r="Q3157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  <c r="U3157">
        <f>YEAR(Table1[[#This Row],[Date Created Conversion]])</f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8">
        <f t="shared" si="197"/>
        <v>62.92</v>
      </c>
      <c r="Q3158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  <c r="U3158">
        <f>YEAR(Table1[[#This Row],[Date Created Conversion]])</f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8">
        <f t="shared" si="197"/>
        <v>98.54</v>
      </c>
      <c r="Q3159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  <c r="U3159">
        <f>YEAR(Table1[[#This Row],[Date Created Conversion]])</f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8">
        <f t="shared" si="197"/>
        <v>82.61</v>
      </c>
      <c r="Q316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  <c r="U3160">
        <f>YEAR(Table1[[#This Row],[Date Created Conversion]])</f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8">
        <f t="shared" si="197"/>
        <v>38.5</v>
      </c>
      <c r="Q316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  <c r="U3161">
        <f>YEAR(Table1[[#This Row],[Date Created Conversion]])</f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8">
        <f t="shared" si="197"/>
        <v>80.16</v>
      </c>
      <c r="Q316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  <c r="U3162">
        <f>YEAR(Table1[[#This Row],[Date Created Conversion]])</f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8">
        <f t="shared" si="197"/>
        <v>28.41</v>
      </c>
      <c r="Q3163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  <c r="U3163">
        <f>YEAR(Table1[[#This Row],[Date Created Conversion]])</f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8">
        <f t="shared" si="197"/>
        <v>80.73</v>
      </c>
      <c r="Q3164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  <c r="U3164">
        <f>YEAR(Table1[[#This Row],[Date Created Conversion]])</f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8">
        <f t="shared" si="197"/>
        <v>200.69</v>
      </c>
      <c r="Q3165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  <c r="U3165">
        <f>YEAR(Table1[[#This Row],[Date Created Conversion]])</f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8">
        <f t="shared" si="197"/>
        <v>37.590000000000003</v>
      </c>
      <c r="Q3166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  <c r="U3166">
        <f>YEAR(Table1[[#This Row],[Date Created Conversion]])</f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8">
        <f t="shared" si="197"/>
        <v>58.1</v>
      </c>
      <c r="Q3167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  <c r="U3167">
        <f>YEAR(Table1[[#This Row],[Date Created Conversion]])</f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8">
        <f t="shared" si="197"/>
        <v>60.3</v>
      </c>
      <c r="Q3168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  <c r="U3168">
        <f>YEAR(Table1[[#This Row],[Date Created Conversion]])</f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8">
        <f t="shared" si="197"/>
        <v>63.36</v>
      </c>
      <c r="Q3169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  <c r="U3169">
        <f>YEAR(Table1[[#This Row],[Date Created Conversion]])</f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8">
        <f t="shared" si="197"/>
        <v>50.9</v>
      </c>
      <c r="Q317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  <c r="U3170">
        <f>YEAR(Table1[[#This Row],[Date Created Conversion]])</f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8">
        <f t="shared" si="197"/>
        <v>100.5</v>
      </c>
      <c r="Q317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  <c r="U3171">
        <f>YEAR(Table1[[#This Row],[Date Created Conversion]])</f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8">
        <f t="shared" si="197"/>
        <v>31.62</v>
      </c>
      <c r="Q317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  <c r="U3172">
        <f>YEAR(Table1[[#This Row],[Date Created Conversion]])</f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8">
        <f t="shared" si="197"/>
        <v>65.099999999999994</v>
      </c>
      <c r="Q3173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  <c r="U3173">
        <f>YEAR(Table1[[#This Row],[Date Created Conversion]])</f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8">
        <f t="shared" si="197"/>
        <v>79.31</v>
      </c>
      <c r="Q3174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  <c r="U3174">
        <f>YEAR(Table1[[#This Row],[Date Created Conversion]])</f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8">
        <f t="shared" si="197"/>
        <v>139.19</v>
      </c>
      <c r="Q3175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  <c r="U3175">
        <f>YEAR(Table1[[#This Row],[Date Created Conversion]])</f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8">
        <f t="shared" si="197"/>
        <v>131.91</v>
      </c>
      <c r="Q3176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  <c r="U3176">
        <f>YEAR(Table1[[#This Row],[Date Created Conversion]])</f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8">
        <f t="shared" si="197"/>
        <v>91.3</v>
      </c>
      <c r="Q3177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  <c r="U3177">
        <f>YEAR(Table1[[#This Row],[Date Created Conversion]])</f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8">
        <f t="shared" si="197"/>
        <v>39.67</v>
      </c>
      <c r="Q3178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  <c r="U3178">
        <f>YEAR(Table1[[#This Row],[Date Created Conversion]])</f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8">
        <f t="shared" si="197"/>
        <v>57.55</v>
      </c>
      <c r="Q3179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  <c r="U3179">
        <f>YEAR(Table1[[#This Row],[Date Created Conversion]])</f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8">
        <f t="shared" si="197"/>
        <v>33.03</v>
      </c>
      <c r="Q318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  <c r="U3180">
        <f>YEAR(Table1[[#This Row],[Date Created Conversion]])</f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8">
        <f t="shared" si="197"/>
        <v>77.34</v>
      </c>
      <c r="Q318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  <c r="U3181">
        <f>YEAR(Table1[[#This Row],[Date Created Conversion]])</f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8">
        <f t="shared" si="197"/>
        <v>31.93</v>
      </c>
      <c r="Q318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  <c r="U3182">
        <f>YEAR(Table1[[#This Row],[Date Created Conversion]])</f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8">
        <f t="shared" si="197"/>
        <v>36.33</v>
      </c>
      <c r="Q3183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  <c r="U3183">
        <f>YEAR(Table1[[#This Row],[Date Created Conversion]])</f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8">
        <f t="shared" si="197"/>
        <v>46.77</v>
      </c>
      <c r="Q3184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  <c r="U3184">
        <f>YEAR(Table1[[#This Row],[Date Created Conversion]])</f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8">
        <f t="shared" si="197"/>
        <v>40.07</v>
      </c>
      <c r="Q3185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  <c r="U3185">
        <f>YEAR(Table1[[#This Row],[Date Created Conversion]])</f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8">
        <f t="shared" si="197"/>
        <v>100.22</v>
      </c>
      <c r="Q3186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  <c r="U3186">
        <f>YEAR(Table1[[#This Row],[Date Created Conversion]])</f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8">
        <f t="shared" si="197"/>
        <v>41.67</v>
      </c>
      <c r="Q3187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  <c r="U3187">
        <f>YEAR(Table1[[#This Row],[Date Created Conversion]])</f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8">
        <f t="shared" si="197"/>
        <v>46.71</v>
      </c>
      <c r="Q3188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  <c r="U3188">
        <f>YEAR(Table1[[#This Row],[Date Created Conversion]])</f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8">
        <f t="shared" si="197"/>
        <v>71.489999999999995</v>
      </c>
      <c r="Q3189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  <c r="U3189">
        <f>YEAR(Table1[[#This Row],[Date Created Conversion]])</f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  <c r="U3190">
        <f>YEAR(Table1[[#This Row],[Date Created Conversion]])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  <c r="U3191">
        <f>YEAR(Table1[[#This Row],[Date Created Conversion]])</f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  <c r="U3192">
        <f>YEAR(Table1[[#This Row],[Date Created Conversion]])</f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  <c r="U3193">
        <f>YEAR(Table1[[#This Row],[Date Created Conversion]])</f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  <c r="U3194">
        <f>YEAR(Table1[[#This Row],[Date Created Conversion]])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  <c r="U3195">
        <f>YEAR(Table1[[#This Row],[Date Created Conversion]])</f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  <c r="U3196">
        <f>YEAR(Table1[[#This Row],[Date Created Conversion]])</f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  <c r="U3197">
        <f>YEAR(Table1[[#This Row],[Date Created Conversion]])</f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  <c r="U3198">
        <f>YEAR(Table1[[#This Row],[Date Created Conversion]])</f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  <c r="U3199">
        <f>YEAR(Table1[[#This Row],[Date Created Conversion]])</f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  <c r="U3200">
        <f>YEAR(Table1[[#This Row],[Date Created Conversion]])</f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  <c r="U3201">
        <f>YEAR(Table1[[#This Row],[Date Created Conversion]])</f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>
        <f t="shared" ref="P3202:P3265" si="201">IFERROR(ROUND(E3202/L3202,2), 0)</f>
        <v>1</v>
      </c>
      <c r="Q3202" t="s">
        <v>8315</v>
      </c>
      <c r="R3202" t="s">
        <v>8357</v>
      </c>
      <c r="S3202" s="15">
        <f t="shared" ref="S3202:S3265" si="202">(((J3202/60)/60)/24)+DATE(1970,1,1)</f>
        <v>42460.320613425924</v>
      </c>
      <c r="T3202" s="15">
        <f t="shared" ref="T3202:T3265" si="203">(((I3202/60)/60)/24)+DATE(1970,1,1)</f>
        <v>42490.231944444444</v>
      </c>
      <c r="U3202">
        <f>YEAR(Table1[[#This Row],[Date Created Conversion]])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si="201"/>
        <v>12.5</v>
      </c>
      <c r="Q3203" t="s">
        <v>8315</v>
      </c>
      <c r="R3203" t="s">
        <v>8357</v>
      </c>
      <c r="S3203" s="15">
        <f t="shared" si="202"/>
        <v>41861.767094907409</v>
      </c>
      <c r="T3203" s="15">
        <f t="shared" si="203"/>
        <v>41882.767094907409</v>
      </c>
      <c r="U3203">
        <f>YEAR(Table1[[#This Row],[Date Created Conversion]])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  <c r="U3204">
        <f>YEAR(Table1[[#This Row],[Date Created Conversion]])</f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  <c r="U3205">
        <f>YEAR(Table1[[#This Row],[Date Created Conversion]])</f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  <c r="U3206">
        <f>YEAR(Table1[[#This Row],[Date Created Conversion]])</f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  <c r="U3207">
        <f>YEAR(Table1[[#This Row],[Date Created Conversion]])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  <c r="U3208">
        <f>YEAR(Table1[[#This Row],[Date Created Conversion]])</f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  <c r="U3209">
        <f>YEAR(Table1[[#This Row],[Date Created Conversion]])</f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8">
        <f t="shared" si="201"/>
        <v>63.11</v>
      </c>
      <c r="Q32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  <c r="U3210">
        <f>YEAR(Table1[[#This Row],[Date Created Conversion]])</f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8">
        <f t="shared" si="201"/>
        <v>50.16</v>
      </c>
      <c r="Q32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  <c r="U3211">
        <f>YEAR(Table1[[#This Row],[Date Created Conversion]])</f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8">
        <f t="shared" si="201"/>
        <v>62.88</v>
      </c>
      <c r="Q32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  <c r="U3212">
        <f>YEAR(Table1[[#This Row],[Date Created Conversion]])</f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8">
        <f t="shared" si="201"/>
        <v>85.53</v>
      </c>
      <c r="Q3213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  <c r="U3213">
        <f>YEAR(Table1[[#This Row],[Date Created Conversion]])</f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8">
        <f t="shared" si="201"/>
        <v>53.72</v>
      </c>
      <c r="Q3214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  <c r="U3214">
        <f>YEAR(Table1[[#This Row],[Date Created Conversion]])</f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8">
        <f t="shared" si="201"/>
        <v>127.81</v>
      </c>
      <c r="Q3215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  <c r="U3215">
        <f>YEAR(Table1[[#This Row],[Date Created Conversion]])</f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8">
        <f t="shared" si="201"/>
        <v>106.57</v>
      </c>
      <c r="Q3216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  <c r="U3216">
        <f>YEAR(Table1[[#This Row],[Date Created Conversion]])</f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8">
        <f t="shared" si="201"/>
        <v>262.11</v>
      </c>
      <c r="Q3217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  <c r="U3217">
        <f>YEAR(Table1[[#This Row],[Date Created Conversion]])</f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8">
        <f t="shared" si="201"/>
        <v>57.17</v>
      </c>
      <c r="Q3218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  <c r="U3218">
        <f>YEAR(Table1[[#This Row],[Date Created Conversion]])</f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8">
        <f t="shared" si="201"/>
        <v>50.2</v>
      </c>
      <c r="Q3219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  <c r="U3219">
        <f>YEAR(Table1[[#This Row],[Date Created Conversion]])</f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8">
        <f t="shared" si="201"/>
        <v>66.59</v>
      </c>
      <c r="Q322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  <c r="U3220">
        <f>YEAR(Table1[[#This Row],[Date Created Conversion]])</f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8">
        <f t="shared" si="201"/>
        <v>168.25</v>
      </c>
      <c r="Q322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  <c r="U3221">
        <f>YEAR(Table1[[#This Row],[Date Created Conversion]])</f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8">
        <f t="shared" si="201"/>
        <v>256.37</v>
      </c>
      <c r="Q322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  <c r="U3222">
        <f>YEAR(Table1[[#This Row],[Date Created Conversion]])</f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8">
        <f t="shared" si="201"/>
        <v>36.61</v>
      </c>
      <c r="Q3223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  <c r="U3223">
        <f>YEAR(Table1[[#This Row],[Date Created Conversion]])</f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8">
        <f t="shared" si="201"/>
        <v>37.14</v>
      </c>
      <c r="Q3224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  <c r="U3224">
        <f>YEAR(Table1[[#This Row],[Date Created Conversion]])</f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8">
        <f t="shared" si="201"/>
        <v>45.88</v>
      </c>
      <c r="Q3225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  <c r="U3225">
        <f>YEAR(Table1[[#This Row],[Date Created Conversion]])</f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8">
        <f t="shared" si="201"/>
        <v>141.71</v>
      </c>
      <c r="Q3226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  <c r="U3226">
        <f>YEAR(Table1[[#This Row],[Date Created Conversion]])</f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8">
        <f t="shared" si="201"/>
        <v>52.49</v>
      </c>
      <c r="Q3227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  <c r="U3227">
        <f>YEAR(Table1[[#This Row],[Date Created Conversion]])</f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8">
        <f t="shared" si="201"/>
        <v>59.52</v>
      </c>
      <c r="Q3228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  <c r="U3228">
        <f>YEAR(Table1[[#This Row],[Date Created Conversion]])</f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8">
        <f t="shared" si="201"/>
        <v>50</v>
      </c>
      <c r="Q3229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  <c r="U3229">
        <f>YEAR(Table1[[#This Row],[Date Created Conversion]])</f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8">
        <f t="shared" si="201"/>
        <v>193.62</v>
      </c>
      <c r="Q323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  <c r="U3230">
        <f>YEAR(Table1[[#This Row],[Date Created Conversion]])</f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8">
        <f t="shared" si="201"/>
        <v>106.8</v>
      </c>
      <c r="Q323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  <c r="U3231">
        <f>YEAR(Table1[[#This Row],[Date Created Conversion]])</f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8">
        <f t="shared" si="201"/>
        <v>77.22</v>
      </c>
      <c r="Q323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  <c r="U3232">
        <f>YEAR(Table1[[#This Row],[Date Created Conversion]])</f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8">
        <f t="shared" si="201"/>
        <v>57.5</v>
      </c>
      <c r="Q3233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  <c r="U3233">
        <f>YEAR(Table1[[#This Row],[Date Created Conversion]])</f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8">
        <f t="shared" si="201"/>
        <v>50.46</v>
      </c>
      <c r="Q3234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  <c r="U3234">
        <f>YEAR(Table1[[#This Row],[Date Created Conversion]])</f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8">
        <f t="shared" si="201"/>
        <v>97.38</v>
      </c>
      <c r="Q3235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  <c r="U3235">
        <f>YEAR(Table1[[#This Row],[Date Created Conversion]])</f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8">
        <f t="shared" si="201"/>
        <v>34.92</v>
      </c>
      <c r="Q3236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  <c r="U3236">
        <f>YEAR(Table1[[#This Row],[Date Created Conversion]])</f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8">
        <f t="shared" si="201"/>
        <v>85.53</v>
      </c>
      <c r="Q3237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  <c r="U3237">
        <f>YEAR(Table1[[#This Row],[Date Created Conversion]])</f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8">
        <f t="shared" si="201"/>
        <v>182.91</v>
      </c>
      <c r="Q3238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  <c r="U3238">
        <f>YEAR(Table1[[#This Row],[Date Created Conversion]])</f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8">
        <f t="shared" si="201"/>
        <v>131.13999999999999</v>
      </c>
      <c r="Q3239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  <c r="U3239">
        <f>YEAR(Table1[[#This Row],[Date Created Conversion]])</f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8">
        <f t="shared" si="201"/>
        <v>39.81</v>
      </c>
      <c r="Q324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  <c r="U3240">
        <f>YEAR(Table1[[#This Row],[Date Created Conversion]])</f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8">
        <f t="shared" si="201"/>
        <v>59.7</v>
      </c>
      <c r="Q324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  <c r="U3241">
        <f>YEAR(Table1[[#This Row],[Date Created Conversion]])</f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8">
        <f t="shared" si="201"/>
        <v>88.74</v>
      </c>
      <c r="Q324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  <c r="U3242">
        <f>YEAR(Table1[[#This Row],[Date Created Conversion]])</f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8">
        <f t="shared" si="201"/>
        <v>58.69</v>
      </c>
      <c r="Q3243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  <c r="U3243">
        <f>YEAR(Table1[[#This Row],[Date Created Conversion]])</f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8">
        <f t="shared" si="201"/>
        <v>69.569999999999993</v>
      </c>
      <c r="Q3244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  <c r="U3244">
        <f>YEAR(Table1[[#This Row],[Date Created Conversion]])</f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8">
        <f t="shared" si="201"/>
        <v>115.87</v>
      </c>
      <c r="Q3245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  <c r="U3245">
        <f>YEAR(Table1[[#This Row],[Date Created Conversion]])</f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8">
        <f t="shared" si="201"/>
        <v>23.87</v>
      </c>
      <c r="Q3246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  <c r="U3246">
        <f>YEAR(Table1[[#This Row],[Date Created Conversion]])</f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8">
        <f t="shared" si="201"/>
        <v>81.13</v>
      </c>
      <c r="Q3247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  <c r="U3247">
        <f>YEAR(Table1[[#This Row],[Date Created Conversion]])</f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8">
        <f t="shared" si="201"/>
        <v>57.63</v>
      </c>
      <c r="Q3248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  <c r="U3248">
        <f>YEAR(Table1[[#This Row],[Date Created Conversion]])</f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8">
        <f t="shared" si="201"/>
        <v>46.43</v>
      </c>
      <c r="Q3249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  <c r="U3249">
        <f>YEAR(Table1[[#This Row],[Date Created Conversion]])</f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8">
        <f t="shared" si="201"/>
        <v>60.48</v>
      </c>
      <c r="Q325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  <c r="U3250">
        <f>YEAR(Table1[[#This Row],[Date Created Conversion]])</f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8">
        <f t="shared" si="201"/>
        <v>65.58</v>
      </c>
      <c r="Q325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  <c r="U3251">
        <f>YEAR(Table1[[#This Row],[Date Created Conversion]])</f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8">
        <f t="shared" si="201"/>
        <v>119.19</v>
      </c>
      <c r="Q325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  <c r="U3252">
        <f>YEAR(Table1[[#This Row],[Date Created Conversion]])</f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8">
        <f t="shared" si="201"/>
        <v>83.05</v>
      </c>
      <c r="Q3253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  <c r="U3253">
        <f>YEAR(Table1[[#This Row],[Date Created Conversion]])</f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8">
        <f t="shared" si="201"/>
        <v>57.52</v>
      </c>
      <c r="Q3254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  <c r="U3254">
        <f>YEAR(Table1[[#This Row],[Date Created Conversion]])</f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8">
        <f t="shared" si="201"/>
        <v>177.09</v>
      </c>
      <c r="Q3255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  <c r="U3255">
        <f>YEAR(Table1[[#This Row],[Date Created Conversion]])</f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8">
        <f t="shared" si="201"/>
        <v>70.77</v>
      </c>
      <c r="Q3256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  <c r="U3256">
        <f>YEAR(Table1[[#This Row],[Date Created Conversion]])</f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8">
        <f t="shared" si="201"/>
        <v>29.17</v>
      </c>
      <c r="Q3257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  <c r="U3257">
        <f>YEAR(Table1[[#This Row],[Date Created Conversion]])</f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8">
        <f t="shared" si="201"/>
        <v>72.760000000000005</v>
      </c>
      <c r="Q3258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  <c r="U3258">
        <f>YEAR(Table1[[#This Row],[Date Created Conversion]])</f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8">
        <f t="shared" si="201"/>
        <v>51.85</v>
      </c>
      <c r="Q3259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  <c r="U3259">
        <f>YEAR(Table1[[#This Row],[Date Created Conversion]])</f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8">
        <f t="shared" si="201"/>
        <v>98.2</v>
      </c>
      <c r="Q326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  <c r="U3260">
        <f>YEAR(Table1[[#This Row],[Date Created Conversion]])</f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8">
        <f t="shared" si="201"/>
        <v>251.74</v>
      </c>
      <c r="Q326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  <c r="U3261">
        <f>YEAR(Table1[[#This Row],[Date Created Conversion]])</f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8">
        <f t="shared" si="201"/>
        <v>74.819999999999993</v>
      </c>
      <c r="Q326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  <c r="U3262">
        <f>YEAR(Table1[[#This Row],[Date Created Conversion]])</f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8">
        <f t="shared" si="201"/>
        <v>67.650000000000006</v>
      </c>
      <c r="Q3263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  <c r="U3263">
        <f>YEAR(Table1[[#This Row],[Date Created Conversion]])</f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8">
        <f t="shared" si="201"/>
        <v>93.81</v>
      </c>
      <c r="Q3264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  <c r="U3264">
        <f>YEAR(Table1[[#This Row],[Date Created Conversion]])</f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8">
        <f t="shared" si="201"/>
        <v>41.24</v>
      </c>
      <c r="Q3265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  <c r="U3265">
        <f>YEAR(Table1[[#This Row],[Date Created Conversion]])</f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 s="8">
        <f t="shared" ref="P3266:P3329" si="205">IFERROR(ROUND(E3266/L3266,2), 0)</f>
        <v>52.55</v>
      </c>
      <c r="Q3266" t="s">
        <v>8315</v>
      </c>
      <c r="R3266" t="s">
        <v>8316</v>
      </c>
      <c r="S3266" s="15">
        <f t="shared" ref="S3266:S3329" si="206">(((J3266/60)/60)/24)+DATE(1970,1,1)</f>
        <v>42016.800208333334</v>
      </c>
      <c r="T3266" s="15">
        <f t="shared" ref="T3266:T3329" si="207">(((I3266/60)/60)/24)+DATE(1970,1,1)</f>
        <v>42032.916666666672</v>
      </c>
      <c r="U3266">
        <f>YEAR(Table1[[#This Row],[Date Created Conversion]])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 s="8">
        <f t="shared" si="205"/>
        <v>70.290000000000006</v>
      </c>
      <c r="Q3267" t="s">
        <v>8315</v>
      </c>
      <c r="R3267" t="s">
        <v>8316</v>
      </c>
      <c r="S3267" s="15">
        <f t="shared" si="206"/>
        <v>42311.711979166663</v>
      </c>
      <c r="T3267" s="15">
        <f t="shared" si="207"/>
        <v>42341.708333333328</v>
      </c>
      <c r="U3267">
        <f>YEAR(Table1[[#This Row],[Date Created Conversion]])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8">
        <f t="shared" si="205"/>
        <v>48.33</v>
      </c>
      <c r="Q3268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  <c r="U3268">
        <f>YEAR(Table1[[#This Row],[Date Created Conversion]])</f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8">
        <f t="shared" si="205"/>
        <v>53.18</v>
      </c>
      <c r="Q3269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  <c r="U3269">
        <f>YEAR(Table1[[#This Row],[Date Created Conversion]])</f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8">
        <f t="shared" si="205"/>
        <v>60.95</v>
      </c>
      <c r="Q327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  <c r="U3270">
        <f>YEAR(Table1[[#This Row],[Date Created Conversion]])</f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8">
        <f t="shared" si="205"/>
        <v>116</v>
      </c>
      <c r="Q327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  <c r="U3271">
        <f>YEAR(Table1[[#This Row],[Date Created Conversion]])</f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8">
        <f t="shared" si="205"/>
        <v>61</v>
      </c>
      <c r="Q327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  <c r="U3272">
        <f>YEAR(Table1[[#This Row],[Date Created Conversion]])</f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8">
        <f t="shared" si="205"/>
        <v>38.24</v>
      </c>
      <c r="Q3273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  <c r="U3273">
        <f>YEAR(Table1[[#This Row],[Date Created Conversion]])</f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8">
        <f t="shared" si="205"/>
        <v>106.5</v>
      </c>
      <c r="Q3274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  <c r="U3274">
        <f>YEAR(Table1[[#This Row],[Date Created Conversion]])</f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8">
        <f t="shared" si="205"/>
        <v>204.57</v>
      </c>
      <c r="Q3275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  <c r="U3275">
        <f>YEAR(Table1[[#This Row],[Date Created Conversion]])</f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8">
        <f t="shared" si="205"/>
        <v>54.91</v>
      </c>
      <c r="Q3276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  <c r="U3276">
        <f>YEAR(Table1[[#This Row],[Date Created Conversion]])</f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8">
        <f t="shared" si="205"/>
        <v>150.41999999999999</v>
      </c>
      <c r="Q3277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  <c r="U3277">
        <f>YEAR(Table1[[#This Row],[Date Created Conversion]])</f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8">
        <f t="shared" si="205"/>
        <v>52.58</v>
      </c>
      <c r="Q3278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  <c r="U3278">
        <f>YEAR(Table1[[#This Row],[Date Created Conversion]])</f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8">
        <f t="shared" si="205"/>
        <v>54.3</v>
      </c>
      <c r="Q3279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  <c r="U3279">
        <f>YEAR(Table1[[#This Row],[Date Created Conversion]])</f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8">
        <f t="shared" si="205"/>
        <v>76.03</v>
      </c>
      <c r="Q328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  <c r="U3280">
        <f>YEAR(Table1[[#This Row],[Date Created Conversion]])</f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8">
        <f t="shared" si="205"/>
        <v>105.21</v>
      </c>
      <c r="Q328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  <c r="U3281">
        <f>YEAR(Table1[[#This Row],[Date Created Conversion]])</f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8">
        <f t="shared" si="205"/>
        <v>68.67</v>
      </c>
      <c r="Q328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  <c r="U3282">
        <f>YEAR(Table1[[#This Row],[Date Created Conversion]])</f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8">
        <f t="shared" si="205"/>
        <v>129.36000000000001</v>
      </c>
      <c r="Q3283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  <c r="U3283">
        <f>YEAR(Table1[[#This Row],[Date Created Conversion]])</f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8">
        <f t="shared" si="205"/>
        <v>134.26</v>
      </c>
      <c r="Q3284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  <c r="U3284">
        <f>YEAR(Table1[[#This Row],[Date Created Conversion]])</f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8">
        <f t="shared" si="205"/>
        <v>17.829999999999998</v>
      </c>
      <c r="Q3285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  <c r="U3285">
        <f>YEAR(Table1[[#This Row],[Date Created Conversion]])</f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8">
        <f t="shared" si="205"/>
        <v>203.2</v>
      </c>
      <c r="Q3286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  <c r="U3286">
        <f>YEAR(Table1[[#This Row],[Date Created Conversion]])</f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8">
        <f t="shared" si="205"/>
        <v>69.19</v>
      </c>
      <c r="Q3287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  <c r="U3287">
        <f>YEAR(Table1[[#This Row],[Date Created Conversion]])</f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8">
        <f t="shared" si="205"/>
        <v>125.12</v>
      </c>
      <c r="Q3288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  <c r="U3288">
        <f>YEAR(Table1[[#This Row],[Date Created Conversion]])</f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8">
        <f t="shared" si="205"/>
        <v>73.53</v>
      </c>
      <c r="Q3289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  <c r="U3289">
        <f>YEAR(Table1[[#This Row],[Date Created Conversion]])</f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8">
        <f t="shared" si="205"/>
        <v>48.44</v>
      </c>
      <c r="Q329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  <c r="U3290">
        <f>YEAR(Table1[[#This Row],[Date Created Conversion]])</f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8">
        <f t="shared" si="205"/>
        <v>26.61</v>
      </c>
      <c r="Q329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  <c r="U3291">
        <f>YEAR(Table1[[#This Row],[Date Created Conversion]])</f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8">
        <f t="shared" si="205"/>
        <v>33.67</v>
      </c>
      <c r="Q329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  <c r="U3292">
        <f>YEAR(Table1[[#This Row],[Date Created Conversion]])</f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8">
        <f t="shared" si="205"/>
        <v>40.71</v>
      </c>
      <c r="Q3293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  <c r="U3293">
        <f>YEAR(Table1[[#This Row],[Date Created Conversion]])</f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8">
        <f t="shared" si="205"/>
        <v>19.27</v>
      </c>
      <c r="Q3294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  <c r="U3294">
        <f>YEAR(Table1[[#This Row],[Date Created Conversion]])</f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8">
        <f t="shared" si="205"/>
        <v>84.29</v>
      </c>
      <c r="Q3295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  <c r="U3295">
        <f>YEAR(Table1[[#This Row],[Date Created Conversion]])</f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8">
        <f t="shared" si="205"/>
        <v>29.58</v>
      </c>
      <c r="Q3296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  <c r="U3296">
        <f>YEAR(Table1[[#This Row],[Date Created Conversion]])</f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8">
        <f t="shared" si="205"/>
        <v>26.67</v>
      </c>
      <c r="Q3297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  <c r="U3297">
        <f>YEAR(Table1[[#This Row],[Date Created Conversion]])</f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8">
        <f t="shared" si="205"/>
        <v>45.98</v>
      </c>
      <c r="Q3298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  <c r="U3298">
        <f>YEAR(Table1[[#This Row],[Date Created Conversion]])</f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8">
        <f t="shared" si="205"/>
        <v>125.09</v>
      </c>
      <c r="Q3299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  <c r="U3299">
        <f>YEAR(Table1[[#This Row],[Date Created Conversion]])</f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8">
        <f t="shared" si="205"/>
        <v>141.29</v>
      </c>
      <c r="Q330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  <c r="U3300">
        <f>YEAR(Table1[[#This Row],[Date Created Conversion]])</f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8">
        <f t="shared" si="205"/>
        <v>55.33</v>
      </c>
      <c r="Q330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  <c r="U3301">
        <f>YEAR(Table1[[#This Row],[Date Created Conversion]])</f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8">
        <f t="shared" si="205"/>
        <v>46.42</v>
      </c>
      <c r="Q330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  <c r="U3302">
        <f>YEAR(Table1[[#This Row],[Date Created Conversion]])</f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8">
        <f t="shared" si="205"/>
        <v>57.2</v>
      </c>
      <c r="Q3303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  <c r="U3303">
        <f>YEAR(Table1[[#This Row],[Date Created Conversion]])</f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8">
        <f t="shared" si="205"/>
        <v>173.7</v>
      </c>
      <c r="Q3304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  <c r="U3304">
        <f>YEAR(Table1[[#This Row],[Date Created Conversion]])</f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8">
        <f t="shared" si="205"/>
        <v>59.6</v>
      </c>
      <c r="Q3305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  <c r="U3305">
        <f>YEAR(Table1[[#This Row],[Date Created Conversion]])</f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8">
        <f t="shared" si="205"/>
        <v>89.59</v>
      </c>
      <c r="Q3306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  <c r="U3306">
        <f>YEAR(Table1[[#This Row],[Date Created Conversion]])</f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8">
        <f t="shared" si="205"/>
        <v>204.05</v>
      </c>
      <c r="Q3307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  <c r="U3307">
        <f>YEAR(Table1[[#This Row],[Date Created Conversion]])</f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8">
        <f t="shared" si="205"/>
        <v>48.7</v>
      </c>
      <c r="Q3308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  <c r="U3308">
        <f>YEAR(Table1[[#This Row],[Date Created Conversion]])</f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8">
        <f t="shared" si="205"/>
        <v>53.34</v>
      </c>
      <c r="Q3309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  <c r="U3309">
        <f>YEAR(Table1[[#This Row],[Date Created Conversion]])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8">
        <f t="shared" si="205"/>
        <v>75.09</v>
      </c>
      <c r="Q33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  <c r="U3310">
        <f>YEAR(Table1[[#This Row],[Date Created Conversion]])</f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8">
        <f t="shared" si="205"/>
        <v>18</v>
      </c>
      <c r="Q33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  <c r="U3311">
        <f>YEAR(Table1[[#This Row],[Date Created Conversion]])</f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8">
        <f t="shared" si="205"/>
        <v>209.84</v>
      </c>
      <c r="Q33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  <c r="U3312">
        <f>YEAR(Table1[[#This Row],[Date Created Conversion]])</f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8">
        <f t="shared" si="205"/>
        <v>61.02</v>
      </c>
      <c r="Q3313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  <c r="U3313">
        <f>YEAR(Table1[[#This Row],[Date Created Conversion]])</f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8">
        <f t="shared" si="205"/>
        <v>61</v>
      </c>
      <c r="Q3314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  <c r="U3314">
        <f>YEAR(Table1[[#This Row],[Date Created Conversion]])</f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8">
        <f t="shared" si="205"/>
        <v>80.03</v>
      </c>
      <c r="Q3315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  <c r="U3315">
        <f>YEAR(Table1[[#This Row],[Date Created Conversion]])</f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8">
        <f t="shared" si="205"/>
        <v>29.07</v>
      </c>
      <c r="Q3316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  <c r="U3316">
        <f>YEAR(Table1[[#This Row],[Date Created Conversion]])</f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8">
        <f t="shared" si="205"/>
        <v>49.44</v>
      </c>
      <c r="Q3317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  <c r="U3317">
        <f>YEAR(Table1[[#This Row],[Date Created Conversion]])</f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8">
        <f t="shared" si="205"/>
        <v>93.98</v>
      </c>
      <c r="Q3318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  <c r="U3318">
        <f>YEAR(Table1[[#This Row],[Date Created Conversion]])</f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8">
        <f t="shared" si="205"/>
        <v>61.94</v>
      </c>
      <c r="Q3319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  <c r="U3319">
        <f>YEAR(Table1[[#This Row],[Date Created Conversion]])</f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8">
        <f t="shared" si="205"/>
        <v>78.5</v>
      </c>
      <c r="Q332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  <c r="U3320">
        <f>YEAR(Table1[[#This Row],[Date Created Conversion]])</f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8">
        <f t="shared" si="205"/>
        <v>33.75</v>
      </c>
      <c r="Q332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  <c r="U3321">
        <f>YEAR(Table1[[#This Row],[Date Created Conversion]])</f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8">
        <f t="shared" si="205"/>
        <v>66.45</v>
      </c>
      <c r="Q332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  <c r="U3322">
        <f>YEAR(Table1[[#This Row],[Date Created Conversion]])</f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8">
        <f t="shared" si="205"/>
        <v>35.799999999999997</v>
      </c>
      <c r="Q3323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  <c r="U3323">
        <f>YEAR(Table1[[#This Row],[Date Created Conversion]])</f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8">
        <f t="shared" si="205"/>
        <v>145.65</v>
      </c>
      <c r="Q3324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  <c r="U3324">
        <f>YEAR(Table1[[#This Row],[Date Created Conversion]])</f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8">
        <f t="shared" si="205"/>
        <v>25.69</v>
      </c>
      <c r="Q3325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  <c r="U3325">
        <f>YEAR(Table1[[#This Row],[Date Created Conversion]])</f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8">
        <f t="shared" si="205"/>
        <v>152.5</v>
      </c>
      <c r="Q3326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  <c r="U3326">
        <f>YEAR(Table1[[#This Row],[Date Created Conversion]])</f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8">
        <f t="shared" si="205"/>
        <v>30</v>
      </c>
      <c r="Q3327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  <c r="U3327">
        <f>YEAR(Table1[[#This Row],[Date Created Conversion]])</f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8">
        <f t="shared" si="205"/>
        <v>142.28</v>
      </c>
      <c r="Q3328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  <c r="U3328">
        <f>YEAR(Table1[[#This Row],[Date Created Conversion]])</f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8">
        <f t="shared" si="205"/>
        <v>24.55</v>
      </c>
      <c r="Q3329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  <c r="U3329">
        <f>YEAR(Table1[[#This Row],[Date Created Conversion]])</f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 s="8">
        <f t="shared" ref="P3330:P3393" si="209">IFERROR(ROUND(E3330/L3330,2), 0)</f>
        <v>292.77999999999997</v>
      </c>
      <c r="Q3330" t="s">
        <v>8315</v>
      </c>
      <c r="R3330" t="s">
        <v>8316</v>
      </c>
      <c r="S3330" s="15">
        <f t="shared" ref="S3330:S3393" si="210">(((J3330/60)/60)/24)+DATE(1970,1,1)</f>
        <v>41822.57503472222</v>
      </c>
      <c r="T3330" s="15">
        <f t="shared" ref="T3330:T3393" si="211">(((I3330/60)/60)/24)+DATE(1970,1,1)</f>
        <v>41825.041666666664</v>
      </c>
      <c r="U3330">
        <f>YEAR(Table1[[#This Row],[Date Created Conversion]])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 s="8">
        <f t="shared" si="209"/>
        <v>44.92</v>
      </c>
      <c r="Q3331" t="s">
        <v>8315</v>
      </c>
      <c r="R3331" t="s">
        <v>8316</v>
      </c>
      <c r="S3331" s="15">
        <f t="shared" si="210"/>
        <v>41837.323009259257</v>
      </c>
      <c r="T3331" s="15">
        <f t="shared" si="211"/>
        <v>41847.958333333336</v>
      </c>
      <c r="U3331">
        <f>YEAR(Table1[[#This Row],[Date Created Conversion]])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8">
        <f t="shared" si="209"/>
        <v>23.1</v>
      </c>
      <c r="Q333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  <c r="U3332">
        <f>YEAR(Table1[[#This Row],[Date Created Conversion]])</f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8">
        <f t="shared" si="209"/>
        <v>80.400000000000006</v>
      </c>
      <c r="Q3333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  <c r="U3333">
        <f>YEAR(Table1[[#This Row],[Date Created Conversion]])</f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8">
        <f t="shared" si="209"/>
        <v>72.290000000000006</v>
      </c>
      <c r="Q3334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  <c r="U3334">
        <f>YEAR(Table1[[#This Row],[Date Created Conversion]])</f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8">
        <f t="shared" si="209"/>
        <v>32.97</v>
      </c>
      <c r="Q3335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  <c r="U3335">
        <f>YEAR(Table1[[#This Row],[Date Created Conversion]])</f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8">
        <f t="shared" si="209"/>
        <v>116.65</v>
      </c>
      <c r="Q3336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  <c r="U3336">
        <f>YEAR(Table1[[#This Row],[Date Created Conversion]])</f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8">
        <f t="shared" si="209"/>
        <v>79.62</v>
      </c>
      <c r="Q3337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  <c r="U3337">
        <f>YEAR(Table1[[#This Row],[Date Created Conversion]])</f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8">
        <f t="shared" si="209"/>
        <v>27.78</v>
      </c>
      <c r="Q3338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  <c r="U3338">
        <f>YEAR(Table1[[#This Row],[Date Created Conversion]])</f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8">
        <f t="shared" si="209"/>
        <v>81.03</v>
      </c>
      <c r="Q3339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  <c r="U3339">
        <f>YEAR(Table1[[#This Row],[Date Created Conversion]])</f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8">
        <f t="shared" si="209"/>
        <v>136.85</v>
      </c>
      <c r="Q334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  <c r="U3340">
        <f>YEAR(Table1[[#This Row],[Date Created Conversion]])</f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8">
        <f t="shared" si="209"/>
        <v>177.62</v>
      </c>
      <c r="Q334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  <c r="U3341">
        <f>YEAR(Table1[[#This Row],[Date Created Conversion]])</f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8">
        <f t="shared" si="209"/>
        <v>109.08</v>
      </c>
      <c r="Q334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  <c r="U3342">
        <f>YEAR(Table1[[#This Row],[Date Created Conversion]])</f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8">
        <f t="shared" si="209"/>
        <v>119.64</v>
      </c>
      <c r="Q3343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  <c r="U3343">
        <f>YEAR(Table1[[#This Row],[Date Created Conversion]])</f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8">
        <f t="shared" si="209"/>
        <v>78.209999999999994</v>
      </c>
      <c r="Q3344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  <c r="U3344">
        <f>YEAR(Table1[[#This Row],[Date Created Conversion]])</f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8">
        <f t="shared" si="209"/>
        <v>52.17</v>
      </c>
      <c r="Q3345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  <c r="U3345">
        <f>YEAR(Table1[[#This Row],[Date Created Conversion]])</f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8">
        <f t="shared" si="209"/>
        <v>114.13</v>
      </c>
      <c r="Q3346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  <c r="U3346">
        <f>YEAR(Table1[[#This Row],[Date Created Conversion]])</f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8">
        <f t="shared" si="209"/>
        <v>50</v>
      </c>
      <c r="Q3347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  <c r="U3347">
        <f>YEAR(Table1[[#This Row],[Date Created Conversion]])</f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8">
        <f t="shared" si="209"/>
        <v>91.67</v>
      </c>
      <c r="Q3348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  <c r="U3348">
        <f>YEAR(Table1[[#This Row],[Date Created Conversion]])</f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8">
        <f t="shared" si="209"/>
        <v>108.59</v>
      </c>
      <c r="Q3349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  <c r="U3349">
        <f>YEAR(Table1[[#This Row],[Date Created Conversion]])</f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8">
        <f t="shared" si="209"/>
        <v>69.819999999999993</v>
      </c>
      <c r="Q335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  <c r="U3350">
        <f>YEAR(Table1[[#This Row],[Date Created Conversion]])</f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8">
        <f t="shared" si="209"/>
        <v>109.57</v>
      </c>
      <c r="Q335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  <c r="U3351">
        <f>YEAR(Table1[[#This Row],[Date Created Conversion]])</f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8">
        <f t="shared" si="209"/>
        <v>71.67</v>
      </c>
      <c r="Q335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  <c r="U3352">
        <f>YEAR(Table1[[#This Row],[Date Created Conversion]])</f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8">
        <f t="shared" si="209"/>
        <v>93.61</v>
      </c>
      <c r="Q3353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  <c r="U3353">
        <f>YEAR(Table1[[#This Row],[Date Created Conversion]])</f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8">
        <f t="shared" si="209"/>
        <v>76.8</v>
      </c>
      <c r="Q3354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  <c r="U3354">
        <f>YEAR(Table1[[#This Row],[Date Created Conversion]])</f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8">
        <f t="shared" si="209"/>
        <v>35.799999999999997</v>
      </c>
      <c r="Q3355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  <c r="U3355">
        <f>YEAR(Table1[[#This Row],[Date Created Conversion]])</f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8">
        <f t="shared" si="209"/>
        <v>55.6</v>
      </c>
      <c r="Q3356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  <c r="U3356">
        <f>YEAR(Table1[[#This Row],[Date Created Conversion]])</f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8">
        <f t="shared" si="209"/>
        <v>147.33000000000001</v>
      </c>
      <c r="Q3357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  <c r="U3357">
        <f>YEAR(Table1[[#This Row],[Date Created Conversion]])</f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8">
        <f t="shared" si="209"/>
        <v>56.33</v>
      </c>
      <c r="Q3358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  <c r="U3358">
        <f>YEAR(Table1[[#This Row],[Date Created Conversion]])</f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8">
        <f t="shared" si="209"/>
        <v>96.19</v>
      </c>
      <c r="Q3359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  <c r="U3359">
        <f>YEAR(Table1[[#This Row],[Date Created Conversion]])</f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8">
        <f t="shared" si="209"/>
        <v>63.57</v>
      </c>
      <c r="Q336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  <c r="U3360">
        <f>YEAR(Table1[[#This Row],[Date Created Conversion]])</f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8">
        <f t="shared" si="209"/>
        <v>184.78</v>
      </c>
      <c r="Q336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  <c r="U3361">
        <f>YEAR(Table1[[#This Row],[Date Created Conversion]])</f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8">
        <f t="shared" si="209"/>
        <v>126.72</v>
      </c>
      <c r="Q336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  <c r="U3362">
        <f>YEAR(Table1[[#This Row],[Date Created Conversion]])</f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8">
        <f t="shared" si="209"/>
        <v>83.43</v>
      </c>
      <c r="Q3363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  <c r="U3363">
        <f>YEAR(Table1[[#This Row],[Date Created Conversion]])</f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8">
        <f t="shared" si="209"/>
        <v>54.5</v>
      </c>
      <c r="Q3364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  <c r="U3364">
        <f>YEAR(Table1[[#This Row],[Date Created Conversion]])</f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8">
        <f t="shared" si="209"/>
        <v>302.31</v>
      </c>
      <c r="Q3365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  <c r="U3365">
        <f>YEAR(Table1[[#This Row],[Date Created Conversion]])</f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8">
        <f t="shared" si="209"/>
        <v>44.14</v>
      </c>
      <c r="Q3366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  <c r="U3366">
        <f>YEAR(Table1[[#This Row],[Date Created Conversion]])</f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8">
        <f t="shared" si="209"/>
        <v>866.67</v>
      </c>
      <c r="Q3367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  <c r="U3367">
        <f>YEAR(Table1[[#This Row],[Date Created Conversion]])</f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8">
        <f t="shared" si="209"/>
        <v>61.39</v>
      </c>
      <c r="Q3368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  <c r="U3368">
        <f>YEAR(Table1[[#This Row],[Date Created Conversion]])</f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8">
        <f t="shared" si="209"/>
        <v>29.67</v>
      </c>
      <c r="Q3369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  <c r="U3369">
        <f>YEAR(Table1[[#This Row],[Date Created Conversion]])</f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8">
        <f t="shared" si="209"/>
        <v>45.48</v>
      </c>
      <c r="Q337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  <c r="U3370">
        <f>YEAR(Table1[[#This Row],[Date Created Conversion]])</f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8">
        <f t="shared" si="209"/>
        <v>96.2</v>
      </c>
      <c r="Q337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  <c r="U3371">
        <f>YEAR(Table1[[#This Row],[Date Created Conversion]])</f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8">
        <f t="shared" si="209"/>
        <v>67.92</v>
      </c>
      <c r="Q337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  <c r="U3372">
        <f>YEAR(Table1[[#This Row],[Date Created Conversion]])</f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8">
        <f t="shared" si="209"/>
        <v>30.78</v>
      </c>
      <c r="Q3373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  <c r="U3373">
        <f>YEAR(Table1[[#This Row],[Date Created Conversion]])</f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8">
        <f t="shared" si="209"/>
        <v>38.33</v>
      </c>
      <c r="Q3374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  <c r="U3374">
        <f>YEAR(Table1[[#This Row],[Date Created Conversion]])</f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8">
        <f t="shared" si="209"/>
        <v>66.83</v>
      </c>
      <c r="Q3375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  <c r="U3375">
        <f>YEAR(Table1[[#This Row],[Date Created Conversion]])</f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8">
        <f t="shared" si="209"/>
        <v>71.73</v>
      </c>
      <c r="Q3376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  <c r="U3376">
        <f>YEAR(Table1[[#This Row],[Date Created Conversion]])</f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8">
        <f t="shared" si="209"/>
        <v>176.47</v>
      </c>
      <c r="Q3377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  <c r="U3377">
        <f>YEAR(Table1[[#This Row],[Date Created Conversion]])</f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8">
        <f t="shared" si="209"/>
        <v>421.11</v>
      </c>
      <c r="Q3378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  <c r="U3378">
        <f>YEAR(Table1[[#This Row],[Date Created Conversion]])</f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8">
        <f t="shared" si="209"/>
        <v>104.99</v>
      </c>
      <c r="Q3379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  <c r="U3379">
        <f>YEAR(Table1[[#This Row],[Date Created Conversion]])</f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8">
        <f t="shared" si="209"/>
        <v>28.19</v>
      </c>
      <c r="Q338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  <c r="U3380">
        <f>YEAR(Table1[[#This Row],[Date Created Conversion]])</f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8">
        <f t="shared" si="209"/>
        <v>54.55</v>
      </c>
      <c r="Q338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  <c r="U3381">
        <f>YEAR(Table1[[#This Row],[Date Created Conversion]])</f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8">
        <f t="shared" si="209"/>
        <v>111.89</v>
      </c>
      <c r="Q338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  <c r="U3382">
        <f>YEAR(Table1[[#This Row],[Date Created Conversion]])</f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8">
        <f t="shared" si="209"/>
        <v>85.21</v>
      </c>
      <c r="Q3383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  <c r="U3383">
        <f>YEAR(Table1[[#This Row],[Date Created Conversion]])</f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8">
        <f t="shared" si="209"/>
        <v>76.650000000000006</v>
      </c>
      <c r="Q3384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  <c r="U3384">
        <f>YEAR(Table1[[#This Row],[Date Created Conversion]])</f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8">
        <f t="shared" si="209"/>
        <v>65.17</v>
      </c>
      <c r="Q3385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  <c r="U3385">
        <f>YEAR(Table1[[#This Row],[Date Created Conversion]])</f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8">
        <f t="shared" si="209"/>
        <v>93.76</v>
      </c>
      <c r="Q3386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  <c r="U3386">
        <f>YEAR(Table1[[#This Row],[Date Created Conversion]])</f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8">
        <f t="shared" si="209"/>
        <v>133.33000000000001</v>
      </c>
      <c r="Q3387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  <c r="U3387">
        <f>YEAR(Table1[[#This Row],[Date Created Conversion]])</f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8">
        <f t="shared" si="209"/>
        <v>51.22</v>
      </c>
      <c r="Q3388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  <c r="U3388">
        <f>YEAR(Table1[[#This Row],[Date Created Conversion]])</f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8">
        <f t="shared" si="209"/>
        <v>100.17</v>
      </c>
      <c r="Q3389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  <c r="U3389">
        <f>YEAR(Table1[[#This Row],[Date Created Conversion]])</f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8">
        <f t="shared" si="209"/>
        <v>34.6</v>
      </c>
      <c r="Q339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  <c r="U3390">
        <f>YEAR(Table1[[#This Row],[Date Created Conversion]])</f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8">
        <f t="shared" si="209"/>
        <v>184.68</v>
      </c>
      <c r="Q339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  <c r="U3391">
        <f>YEAR(Table1[[#This Row],[Date Created Conversion]])</f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8">
        <f t="shared" si="209"/>
        <v>69.819999999999993</v>
      </c>
      <c r="Q339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  <c r="U3392">
        <f>YEAR(Table1[[#This Row],[Date Created Conversion]])</f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8">
        <f t="shared" si="209"/>
        <v>61.94</v>
      </c>
      <c r="Q3393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  <c r="U3393">
        <f>YEAR(Table1[[#This Row],[Date Created Conversion]])</f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 s="8">
        <f t="shared" ref="P3394:P3457" si="213">IFERROR(ROUND(E3394/L3394,2), 0)</f>
        <v>41.67</v>
      </c>
      <c r="Q3394" t="s">
        <v>8315</v>
      </c>
      <c r="R3394" t="s">
        <v>8316</v>
      </c>
      <c r="S3394" s="15">
        <f t="shared" ref="S3394:S3457" si="214">(((J3394/60)/60)/24)+DATE(1970,1,1)</f>
        <v>42446.845543981486</v>
      </c>
      <c r="T3394" s="15">
        <f t="shared" ref="T3394:T3457" si="215">(((I3394/60)/60)/24)+DATE(1970,1,1)</f>
        <v>42496.845543981486</v>
      </c>
      <c r="U3394">
        <f>YEAR(Table1[[#This Row],[Date Created Conversion]])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 s="8">
        <f t="shared" si="213"/>
        <v>36.07</v>
      </c>
      <c r="Q3395" t="s">
        <v>8315</v>
      </c>
      <c r="R3395" t="s">
        <v>8316</v>
      </c>
      <c r="S3395" s="15">
        <f t="shared" si="214"/>
        <v>41923.921643518523</v>
      </c>
      <c r="T3395" s="15">
        <f t="shared" si="215"/>
        <v>41949.031944444447</v>
      </c>
      <c r="U3395">
        <f>YEAR(Table1[[#This Row],[Date Created Conversion]])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8">
        <f t="shared" si="213"/>
        <v>29</v>
      </c>
      <c r="Q3396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  <c r="U3396">
        <f>YEAR(Table1[[#This Row],[Date Created Conversion]])</f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8">
        <f t="shared" si="213"/>
        <v>24.21</v>
      </c>
      <c r="Q3397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  <c r="U3397">
        <f>YEAR(Table1[[#This Row],[Date Created Conversion]])</f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8">
        <f t="shared" si="213"/>
        <v>55.89</v>
      </c>
      <c r="Q3398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  <c r="U3398">
        <f>YEAR(Table1[[#This Row],[Date Created Conversion]])</f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8">
        <f t="shared" si="213"/>
        <v>11.67</v>
      </c>
      <c r="Q3399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  <c r="U3399">
        <f>YEAR(Table1[[#This Row],[Date Created Conversion]])</f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8">
        <f t="shared" si="213"/>
        <v>68.349999999999994</v>
      </c>
      <c r="Q340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  <c r="U3400">
        <f>YEAR(Table1[[#This Row],[Date Created Conversion]])</f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8">
        <f t="shared" si="213"/>
        <v>27.07</v>
      </c>
      <c r="Q340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  <c r="U3401">
        <f>YEAR(Table1[[#This Row],[Date Created Conversion]])</f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8">
        <f t="shared" si="213"/>
        <v>118.13</v>
      </c>
      <c r="Q340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  <c r="U3402">
        <f>YEAR(Table1[[#This Row],[Date Created Conversion]])</f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8">
        <f t="shared" si="213"/>
        <v>44.76</v>
      </c>
      <c r="Q3403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  <c r="U3403">
        <f>YEAR(Table1[[#This Row],[Date Created Conversion]])</f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8">
        <f t="shared" si="213"/>
        <v>99.79</v>
      </c>
      <c r="Q3404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  <c r="U3404">
        <f>YEAR(Table1[[#This Row],[Date Created Conversion]])</f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8">
        <f t="shared" si="213"/>
        <v>117.65</v>
      </c>
      <c r="Q3405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  <c r="U3405">
        <f>YEAR(Table1[[#This Row],[Date Created Conversion]])</f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8">
        <f t="shared" si="213"/>
        <v>203.33</v>
      </c>
      <c r="Q3406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  <c r="U3406">
        <f>YEAR(Table1[[#This Row],[Date Created Conversion]])</f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8">
        <f t="shared" si="213"/>
        <v>28.32</v>
      </c>
      <c r="Q3407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  <c r="U3407">
        <f>YEAR(Table1[[#This Row],[Date Created Conversion]])</f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8">
        <f t="shared" si="213"/>
        <v>110.23</v>
      </c>
      <c r="Q3408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  <c r="U3408">
        <f>YEAR(Table1[[#This Row],[Date Created Conversion]])</f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8">
        <f t="shared" si="213"/>
        <v>31.97</v>
      </c>
      <c r="Q3409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  <c r="U3409">
        <f>YEAR(Table1[[#This Row],[Date Created Conversion]])</f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8">
        <f t="shared" si="213"/>
        <v>58.61</v>
      </c>
      <c r="Q34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  <c r="U3410">
        <f>YEAR(Table1[[#This Row],[Date Created Conversion]])</f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8">
        <f t="shared" si="213"/>
        <v>29.43</v>
      </c>
      <c r="Q34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  <c r="U3411">
        <f>YEAR(Table1[[#This Row],[Date Created Conversion]])</f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8">
        <f t="shared" si="213"/>
        <v>81.38</v>
      </c>
      <c r="Q34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  <c r="U3412">
        <f>YEAR(Table1[[#This Row],[Date Created Conversion]])</f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8">
        <f t="shared" si="213"/>
        <v>199.17</v>
      </c>
      <c r="Q3413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  <c r="U3413">
        <f>YEAR(Table1[[#This Row],[Date Created Conversion]])</f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8">
        <f t="shared" si="213"/>
        <v>115.38</v>
      </c>
      <c r="Q3414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  <c r="U3414">
        <f>YEAR(Table1[[#This Row],[Date Created Conversion]])</f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8">
        <f t="shared" si="213"/>
        <v>46.43</v>
      </c>
      <c r="Q3415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  <c r="U3415">
        <f>YEAR(Table1[[#This Row],[Date Created Conversion]])</f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8">
        <f t="shared" si="213"/>
        <v>70.569999999999993</v>
      </c>
      <c r="Q3416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  <c r="U3416">
        <f>YEAR(Table1[[#This Row],[Date Created Conversion]])</f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8">
        <f t="shared" si="213"/>
        <v>22.22</v>
      </c>
      <c r="Q3417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  <c r="U3417">
        <f>YEAR(Table1[[#This Row],[Date Created Conversion]])</f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8">
        <f t="shared" si="213"/>
        <v>159.47</v>
      </c>
      <c r="Q3418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  <c r="U3418">
        <f>YEAR(Table1[[#This Row],[Date Created Conversion]])</f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8">
        <f t="shared" si="213"/>
        <v>37.78</v>
      </c>
      <c r="Q3419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  <c r="U3419">
        <f>YEAR(Table1[[#This Row],[Date Created Conversion]])</f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8">
        <f t="shared" si="213"/>
        <v>72.05</v>
      </c>
      <c r="Q342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  <c r="U3420">
        <f>YEAR(Table1[[#This Row],[Date Created Conversion]])</f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8">
        <f t="shared" si="213"/>
        <v>63.7</v>
      </c>
      <c r="Q342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  <c r="U3421">
        <f>YEAR(Table1[[#This Row],[Date Created Conversion]])</f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8">
        <f t="shared" si="213"/>
        <v>28.41</v>
      </c>
      <c r="Q342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  <c r="U3422">
        <f>YEAR(Table1[[#This Row],[Date Created Conversion]])</f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8">
        <f t="shared" si="213"/>
        <v>103.21</v>
      </c>
      <c r="Q3423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  <c r="U3423">
        <f>YEAR(Table1[[#This Row],[Date Created Conversion]])</f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8">
        <f t="shared" si="213"/>
        <v>71.150000000000006</v>
      </c>
      <c r="Q3424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  <c r="U3424">
        <f>YEAR(Table1[[#This Row],[Date Created Conversion]])</f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8">
        <f t="shared" si="213"/>
        <v>35</v>
      </c>
      <c r="Q3425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  <c r="U3425">
        <f>YEAR(Table1[[#This Row],[Date Created Conversion]])</f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8">
        <f t="shared" si="213"/>
        <v>81.78</v>
      </c>
      <c r="Q3426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  <c r="U3426">
        <f>YEAR(Table1[[#This Row],[Date Created Conversion]])</f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8">
        <f t="shared" si="213"/>
        <v>297.02999999999997</v>
      </c>
      <c r="Q3427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  <c r="U3427">
        <f>YEAR(Table1[[#This Row],[Date Created Conversion]])</f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8">
        <f t="shared" si="213"/>
        <v>46.61</v>
      </c>
      <c r="Q3428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  <c r="U3428">
        <f>YEAR(Table1[[#This Row],[Date Created Conversion]])</f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8">
        <f t="shared" si="213"/>
        <v>51.72</v>
      </c>
      <c r="Q3429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  <c r="U3429">
        <f>YEAR(Table1[[#This Row],[Date Created Conversion]])</f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8">
        <f t="shared" si="213"/>
        <v>40.29</v>
      </c>
      <c r="Q343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  <c r="U3430">
        <f>YEAR(Table1[[#This Row],[Date Created Conversion]])</f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8">
        <f t="shared" si="213"/>
        <v>16.25</v>
      </c>
      <c r="Q343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  <c r="U3431">
        <f>YEAR(Table1[[#This Row],[Date Created Conversion]])</f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8">
        <f t="shared" si="213"/>
        <v>30.15</v>
      </c>
      <c r="Q343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  <c r="U3432">
        <f>YEAR(Table1[[#This Row],[Date Created Conversion]])</f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8">
        <f t="shared" si="213"/>
        <v>95.24</v>
      </c>
      <c r="Q3433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  <c r="U3433">
        <f>YEAR(Table1[[#This Row],[Date Created Conversion]])</f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8">
        <f t="shared" si="213"/>
        <v>52.21</v>
      </c>
      <c r="Q3434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  <c r="U3434">
        <f>YEAR(Table1[[#This Row],[Date Created Conversion]])</f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8">
        <f t="shared" si="213"/>
        <v>134.15</v>
      </c>
      <c r="Q3435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  <c r="U3435">
        <f>YEAR(Table1[[#This Row],[Date Created Conversion]])</f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8">
        <f t="shared" si="213"/>
        <v>62.83</v>
      </c>
      <c r="Q3436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  <c r="U3436">
        <f>YEAR(Table1[[#This Row],[Date Created Conversion]])</f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8">
        <f t="shared" si="213"/>
        <v>58.95</v>
      </c>
      <c r="Q3437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  <c r="U3437">
        <f>YEAR(Table1[[#This Row],[Date Created Conversion]])</f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8">
        <f t="shared" si="213"/>
        <v>143.11000000000001</v>
      </c>
      <c r="Q3438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  <c r="U3438">
        <f>YEAR(Table1[[#This Row],[Date Created Conversion]])</f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8">
        <f t="shared" si="213"/>
        <v>84.17</v>
      </c>
      <c r="Q3439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  <c r="U3439">
        <f>YEAR(Table1[[#This Row],[Date Created Conversion]])</f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8">
        <f t="shared" si="213"/>
        <v>186.07</v>
      </c>
      <c r="Q344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  <c r="U3440">
        <f>YEAR(Table1[[#This Row],[Date Created Conversion]])</f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8">
        <f t="shared" si="213"/>
        <v>89.79</v>
      </c>
      <c r="Q344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  <c r="U3441">
        <f>YEAR(Table1[[#This Row],[Date Created Conversion]])</f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8">
        <f t="shared" si="213"/>
        <v>64.16</v>
      </c>
      <c r="Q344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  <c r="U3442">
        <f>YEAR(Table1[[#This Row],[Date Created Conversion]])</f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8">
        <f t="shared" si="213"/>
        <v>59.65</v>
      </c>
      <c r="Q3443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  <c r="U3443">
        <f>YEAR(Table1[[#This Row],[Date Created Conversion]])</f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8">
        <f t="shared" si="213"/>
        <v>31.25</v>
      </c>
      <c r="Q3444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  <c r="U3444">
        <f>YEAR(Table1[[#This Row],[Date Created Conversion]])</f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8">
        <f t="shared" si="213"/>
        <v>41.22</v>
      </c>
      <c r="Q3445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  <c r="U3445">
        <f>YEAR(Table1[[#This Row],[Date Created Conversion]])</f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8">
        <f t="shared" si="213"/>
        <v>43.35</v>
      </c>
      <c r="Q3446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  <c r="U3446">
        <f>YEAR(Table1[[#This Row],[Date Created Conversion]])</f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8">
        <f t="shared" si="213"/>
        <v>64.52</v>
      </c>
      <c r="Q3447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  <c r="U3447">
        <f>YEAR(Table1[[#This Row],[Date Created Conversion]])</f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8">
        <f t="shared" si="213"/>
        <v>43.28</v>
      </c>
      <c r="Q3448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  <c r="U3448">
        <f>YEAR(Table1[[#This Row],[Date Created Conversion]])</f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8">
        <f t="shared" si="213"/>
        <v>77</v>
      </c>
      <c r="Q3449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  <c r="U3449">
        <f>YEAR(Table1[[#This Row],[Date Created Conversion]])</f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8">
        <f t="shared" si="213"/>
        <v>51.22</v>
      </c>
      <c r="Q345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  <c r="U3450">
        <f>YEAR(Table1[[#This Row],[Date Created Conversion]])</f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8">
        <f t="shared" si="213"/>
        <v>68.25</v>
      </c>
      <c r="Q345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  <c r="U3451">
        <f>YEAR(Table1[[#This Row],[Date Created Conversion]])</f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8">
        <f t="shared" si="213"/>
        <v>19.489999999999998</v>
      </c>
      <c r="Q345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  <c r="U3452">
        <f>YEAR(Table1[[#This Row],[Date Created Conversion]])</f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8">
        <f t="shared" si="213"/>
        <v>41.13</v>
      </c>
      <c r="Q3453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  <c r="U3453">
        <f>YEAR(Table1[[#This Row],[Date Created Conversion]])</f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8">
        <f t="shared" si="213"/>
        <v>41.41</v>
      </c>
      <c r="Q3454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  <c r="U3454">
        <f>YEAR(Table1[[#This Row],[Date Created Conversion]])</f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8">
        <f t="shared" si="213"/>
        <v>27.5</v>
      </c>
      <c r="Q3455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  <c r="U3455">
        <f>YEAR(Table1[[#This Row],[Date Created Conversion]])</f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8">
        <f t="shared" si="213"/>
        <v>33.57</v>
      </c>
      <c r="Q3456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  <c r="U3456">
        <f>YEAR(Table1[[#This Row],[Date Created Conversion]])</f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8">
        <f t="shared" si="213"/>
        <v>145.87</v>
      </c>
      <c r="Q3457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  <c r="U3457">
        <f>YEAR(Table1[[#This Row],[Date Created Conversion]])</f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 s="8">
        <f t="shared" ref="P3458:P3521" si="217">IFERROR(ROUND(E3458/L3458,2), 0)</f>
        <v>358.69</v>
      </c>
      <c r="Q3458" t="s">
        <v>8315</v>
      </c>
      <c r="R3458" t="s">
        <v>8316</v>
      </c>
      <c r="S3458" s="15">
        <f t="shared" ref="S3458:S3521" si="218">(((J3458/60)/60)/24)+DATE(1970,1,1)</f>
        <v>41821.205636574072</v>
      </c>
      <c r="T3458" s="15">
        <f t="shared" ref="T3458:T3521" si="219">(((I3458/60)/60)/24)+DATE(1970,1,1)</f>
        <v>41852.290972222225</v>
      </c>
      <c r="U3458">
        <f>YEAR(Table1[[#This Row],[Date Created Conversion]])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 s="8">
        <f t="shared" si="217"/>
        <v>50.98</v>
      </c>
      <c r="Q3459" t="s">
        <v>8315</v>
      </c>
      <c r="R3459" t="s">
        <v>8316</v>
      </c>
      <c r="S3459" s="15">
        <f t="shared" si="218"/>
        <v>42016.706678240742</v>
      </c>
      <c r="T3459" s="15">
        <f t="shared" si="219"/>
        <v>42047.249305555553</v>
      </c>
      <c r="U3459">
        <f>YEAR(Table1[[#This Row],[Date Created Conversion]])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8">
        <f t="shared" si="217"/>
        <v>45.04</v>
      </c>
      <c r="Q346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  <c r="U3460">
        <f>YEAR(Table1[[#This Row],[Date Created Conversion]])</f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8">
        <f t="shared" si="217"/>
        <v>17.53</v>
      </c>
      <c r="Q346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  <c r="U3461">
        <f>YEAR(Table1[[#This Row],[Date Created Conversion]])</f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8">
        <f t="shared" si="217"/>
        <v>50</v>
      </c>
      <c r="Q346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  <c r="U3462">
        <f>YEAR(Table1[[#This Row],[Date Created Conversion]])</f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8">
        <f t="shared" si="217"/>
        <v>57.92</v>
      </c>
      <c r="Q3463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  <c r="U3463">
        <f>YEAR(Table1[[#This Row],[Date Created Conversion]])</f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8">
        <f t="shared" si="217"/>
        <v>29.71</v>
      </c>
      <c r="Q3464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  <c r="U3464">
        <f>YEAR(Table1[[#This Row],[Date Created Conversion]])</f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8">
        <f t="shared" si="217"/>
        <v>90.68</v>
      </c>
      <c r="Q3465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  <c r="U3465">
        <f>YEAR(Table1[[#This Row],[Date Created Conversion]])</f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8">
        <f t="shared" si="217"/>
        <v>55.01</v>
      </c>
      <c r="Q3466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  <c r="U3466">
        <f>YEAR(Table1[[#This Row],[Date Created Conversion]])</f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8">
        <f t="shared" si="217"/>
        <v>57.22</v>
      </c>
      <c r="Q3467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  <c r="U3467">
        <f>YEAR(Table1[[#This Row],[Date Created Conversion]])</f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8">
        <f t="shared" si="217"/>
        <v>72.95</v>
      </c>
      <c r="Q3468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  <c r="U3468">
        <f>YEAR(Table1[[#This Row],[Date Created Conversion]])</f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8">
        <f t="shared" si="217"/>
        <v>64.47</v>
      </c>
      <c r="Q3469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  <c r="U3469">
        <f>YEAR(Table1[[#This Row],[Date Created Conversion]])</f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8">
        <f t="shared" si="217"/>
        <v>716.35</v>
      </c>
      <c r="Q347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  <c r="U3470">
        <f>YEAR(Table1[[#This Row],[Date Created Conversion]])</f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8">
        <f t="shared" si="217"/>
        <v>50.4</v>
      </c>
      <c r="Q347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  <c r="U3471">
        <f>YEAR(Table1[[#This Row],[Date Created Conversion]])</f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8">
        <f t="shared" si="217"/>
        <v>41.67</v>
      </c>
      <c r="Q347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  <c r="U3472">
        <f>YEAR(Table1[[#This Row],[Date Created Conversion]])</f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8">
        <f t="shared" si="217"/>
        <v>35.770000000000003</v>
      </c>
      <c r="Q3473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  <c r="U3473">
        <f>YEAR(Table1[[#This Row],[Date Created Conversion]])</f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8">
        <f t="shared" si="217"/>
        <v>88.74</v>
      </c>
      <c r="Q3474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  <c r="U3474">
        <f>YEAR(Table1[[#This Row],[Date Created Conversion]])</f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8">
        <f t="shared" si="217"/>
        <v>148.47999999999999</v>
      </c>
      <c r="Q3475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  <c r="U3475">
        <f>YEAR(Table1[[#This Row],[Date Created Conversion]])</f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8">
        <f t="shared" si="217"/>
        <v>51.79</v>
      </c>
      <c r="Q3476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  <c r="U3476">
        <f>YEAR(Table1[[#This Row],[Date Created Conversion]])</f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8">
        <f t="shared" si="217"/>
        <v>20</v>
      </c>
      <c r="Q3477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  <c r="U3477">
        <f>YEAR(Table1[[#This Row],[Date Created Conversion]])</f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8">
        <f t="shared" si="217"/>
        <v>52</v>
      </c>
      <c r="Q3478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  <c r="U3478">
        <f>YEAR(Table1[[#This Row],[Date Created Conversion]])</f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8">
        <f t="shared" si="217"/>
        <v>53.23</v>
      </c>
      <c r="Q3479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  <c r="U3479">
        <f>YEAR(Table1[[#This Row],[Date Created Conversion]])</f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8">
        <f t="shared" si="217"/>
        <v>39.6</v>
      </c>
      <c r="Q348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  <c r="U3480">
        <f>YEAR(Table1[[#This Row],[Date Created Conversion]])</f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8">
        <f t="shared" si="217"/>
        <v>34.25</v>
      </c>
      <c r="Q348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  <c r="U3481">
        <f>YEAR(Table1[[#This Row],[Date Created Conversion]])</f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8">
        <f t="shared" si="217"/>
        <v>164.62</v>
      </c>
      <c r="Q348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  <c r="U3482">
        <f>YEAR(Table1[[#This Row],[Date Created Conversion]])</f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8">
        <f t="shared" si="217"/>
        <v>125.05</v>
      </c>
      <c r="Q3483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  <c r="U3483">
        <f>YEAR(Table1[[#This Row],[Date Created Conversion]])</f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8">
        <f t="shared" si="217"/>
        <v>51.88</v>
      </c>
      <c r="Q3484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  <c r="U3484">
        <f>YEAR(Table1[[#This Row],[Date Created Conversion]])</f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8">
        <f t="shared" si="217"/>
        <v>40.29</v>
      </c>
      <c r="Q3485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  <c r="U3485">
        <f>YEAR(Table1[[#This Row],[Date Created Conversion]])</f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8">
        <f t="shared" si="217"/>
        <v>64.91</v>
      </c>
      <c r="Q3486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  <c r="U3486">
        <f>YEAR(Table1[[#This Row],[Date Created Conversion]])</f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8">
        <f t="shared" si="217"/>
        <v>55.33</v>
      </c>
      <c r="Q3487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  <c r="U3487">
        <f>YEAR(Table1[[#This Row],[Date Created Conversion]])</f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8">
        <f t="shared" si="217"/>
        <v>83.14</v>
      </c>
      <c r="Q3488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  <c r="U3488">
        <f>YEAR(Table1[[#This Row],[Date Created Conversion]])</f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8">
        <f t="shared" si="217"/>
        <v>38.71</v>
      </c>
      <c r="Q3489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  <c r="U3489">
        <f>YEAR(Table1[[#This Row],[Date Created Conversion]])</f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8">
        <f t="shared" si="217"/>
        <v>125.38</v>
      </c>
      <c r="Q349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  <c r="U3490">
        <f>YEAR(Table1[[#This Row],[Date Created Conversion]])</f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8">
        <f t="shared" si="217"/>
        <v>78.260000000000005</v>
      </c>
      <c r="Q349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  <c r="U3491">
        <f>YEAR(Table1[[#This Row],[Date Created Conversion]])</f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8">
        <f t="shared" si="217"/>
        <v>47.22</v>
      </c>
      <c r="Q349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  <c r="U3492">
        <f>YEAR(Table1[[#This Row],[Date Created Conversion]])</f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8">
        <f t="shared" si="217"/>
        <v>79.099999999999994</v>
      </c>
      <c r="Q3493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  <c r="U3493">
        <f>YEAR(Table1[[#This Row],[Date Created Conversion]])</f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8">
        <f t="shared" si="217"/>
        <v>114.29</v>
      </c>
      <c r="Q3494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  <c r="U3494">
        <f>YEAR(Table1[[#This Row],[Date Created Conversion]])</f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8">
        <f t="shared" si="217"/>
        <v>51.72</v>
      </c>
      <c r="Q3495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  <c r="U3495">
        <f>YEAR(Table1[[#This Row],[Date Created Conversion]])</f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8">
        <f t="shared" si="217"/>
        <v>30.77</v>
      </c>
      <c r="Q3496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  <c r="U3496">
        <f>YEAR(Table1[[#This Row],[Date Created Conversion]])</f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8">
        <f t="shared" si="217"/>
        <v>74.209999999999994</v>
      </c>
      <c r="Q3497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  <c r="U3497">
        <f>YEAR(Table1[[#This Row],[Date Created Conversion]])</f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8">
        <f t="shared" si="217"/>
        <v>47.85</v>
      </c>
      <c r="Q3498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  <c r="U3498">
        <f>YEAR(Table1[[#This Row],[Date Created Conversion]])</f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8">
        <f t="shared" si="217"/>
        <v>34.409999999999997</v>
      </c>
      <c r="Q3499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  <c r="U3499">
        <f>YEAR(Table1[[#This Row],[Date Created Conversion]])</f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8">
        <f t="shared" si="217"/>
        <v>40.24</v>
      </c>
      <c r="Q350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  <c r="U3500">
        <f>YEAR(Table1[[#This Row],[Date Created Conversion]])</f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8">
        <f t="shared" si="217"/>
        <v>60.29</v>
      </c>
      <c r="Q350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  <c r="U3501">
        <f>YEAR(Table1[[#This Row],[Date Created Conversion]])</f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8">
        <f t="shared" si="217"/>
        <v>25.31</v>
      </c>
      <c r="Q350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  <c r="U3502">
        <f>YEAR(Table1[[#This Row],[Date Created Conversion]])</f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8">
        <f t="shared" si="217"/>
        <v>35.950000000000003</v>
      </c>
      <c r="Q3503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  <c r="U3503">
        <f>YEAR(Table1[[#This Row],[Date Created Conversion]])</f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8">
        <f t="shared" si="217"/>
        <v>136</v>
      </c>
      <c r="Q3504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  <c r="U3504">
        <f>YEAR(Table1[[#This Row],[Date Created Conversion]])</f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8">
        <f t="shared" si="217"/>
        <v>70.760000000000005</v>
      </c>
      <c r="Q3505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  <c r="U3505">
        <f>YEAR(Table1[[#This Row],[Date Created Conversion]])</f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8">
        <f t="shared" si="217"/>
        <v>125</v>
      </c>
      <c r="Q3506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  <c r="U3506">
        <f>YEAR(Table1[[#This Row],[Date Created Conversion]])</f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8">
        <f t="shared" si="217"/>
        <v>66.510000000000005</v>
      </c>
      <c r="Q3507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  <c r="U3507">
        <f>YEAR(Table1[[#This Row],[Date Created Conversion]])</f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8">
        <f t="shared" si="217"/>
        <v>105</v>
      </c>
      <c r="Q3508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  <c r="U3508">
        <f>YEAR(Table1[[#This Row],[Date Created Conversion]])</f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8">
        <f t="shared" si="217"/>
        <v>145</v>
      </c>
      <c r="Q3509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  <c r="U3509">
        <f>YEAR(Table1[[#This Row],[Date Created Conversion]])</f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8">
        <f t="shared" si="217"/>
        <v>12</v>
      </c>
      <c r="Q35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  <c r="U3510">
        <f>YEAR(Table1[[#This Row],[Date Created Conversion]])</f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8">
        <f t="shared" si="217"/>
        <v>96.67</v>
      </c>
      <c r="Q35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  <c r="U3511">
        <f>YEAR(Table1[[#This Row],[Date Created Conversion]])</f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8">
        <f t="shared" si="217"/>
        <v>60.33</v>
      </c>
      <c r="Q35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  <c r="U3512">
        <f>YEAR(Table1[[#This Row],[Date Created Conversion]])</f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8">
        <f t="shared" si="217"/>
        <v>79.89</v>
      </c>
      <c r="Q3513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  <c r="U3513">
        <f>YEAR(Table1[[#This Row],[Date Created Conversion]])</f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8">
        <f t="shared" si="217"/>
        <v>58.82</v>
      </c>
      <c r="Q3514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  <c r="U3514">
        <f>YEAR(Table1[[#This Row],[Date Created Conversion]])</f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8">
        <f t="shared" si="217"/>
        <v>75.34</v>
      </c>
      <c r="Q3515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  <c r="U3515">
        <f>YEAR(Table1[[#This Row],[Date Created Conversion]])</f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8">
        <f t="shared" si="217"/>
        <v>55</v>
      </c>
      <c r="Q3516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  <c r="U3516">
        <f>YEAR(Table1[[#This Row],[Date Created Conversion]])</f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8">
        <f t="shared" si="217"/>
        <v>66.959999999999994</v>
      </c>
      <c r="Q3517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  <c r="U3517">
        <f>YEAR(Table1[[#This Row],[Date Created Conversion]])</f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8">
        <f t="shared" si="217"/>
        <v>227.27</v>
      </c>
      <c r="Q3518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  <c r="U3518">
        <f>YEAR(Table1[[#This Row],[Date Created Conversion]])</f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8">
        <f t="shared" si="217"/>
        <v>307.69</v>
      </c>
      <c r="Q3519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  <c r="U3519">
        <f>YEAR(Table1[[#This Row],[Date Created Conversion]])</f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8">
        <f t="shared" si="217"/>
        <v>50.02</v>
      </c>
      <c r="Q352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  <c r="U3520">
        <f>YEAR(Table1[[#This Row],[Date Created Conversion]])</f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8">
        <f t="shared" si="217"/>
        <v>72.39</v>
      </c>
      <c r="Q352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  <c r="U3521">
        <f>YEAR(Table1[[#This Row],[Date Created Conversion]])</f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 s="8">
        <f t="shared" ref="P3522:P3585" si="221">IFERROR(ROUND(E3522/L3522,2), 0)</f>
        <v>95.95</v>
      </c>
      <c r="Q3522" t="s">
        <v>8315</v>
      </c>
      <c r="R3522" t="s">
        <v>8316</v>
      </c>
      <c r="S3522" s="15">
        <f t="shared" ref="S3522:S3585" si="222">(((J3522/60)/60)/24)+DATE(1970,1,1)</f>
        <v>42227.824212962965</v>
      </c>
      <c r="T3522" s="15">
        <f t="shared" ref="T3522:T3585" si="223">(((I3522/60)/60)/24)+DATE(1970,1,1)</f>
        <v>42253.57430555555</v>
      </c>
      <c r="U3522">
        <f>YEAR(Table1[[#This Row],[Date Created Conversion]])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 s="8">
        <f t="shared" si="221"/>
        <v>45.62</v>
      </c>
      <c r="Q3523" t="s">
        <v>8315</v>
      </c>
      <c r="R3523" t="s">
        <v>8316</v>
      </c>
      <c r="S3523" s="15">
        <f t="shared" si="222"/>
        <v>41881.361342592594</v>
      </c>
      <c r="T3523" s="15">
        <f t="shared" si="223"/>
        <v>41911.361342592594</v>
      </c>
      <c r="U3523">
        <f>YEAR(Table1[[#This Row],[Date Created Conversion]])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8">
        <f t="shared" si="221"/>
        <v>41.03</v>
      </c>
      <c r="Q3524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  <c r="U3524">
        <f>YEAR(Table1[[#This Row],[Date Created Conversion]])</f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8">
        <f t="shared" si="221"/>
        <v>56.83</v>
      </c>
      <c r="Q3525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  <c r="U3525">
        <f>YEAR(Table1[[#This Row],[Date Created Conversion]])</f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8">
        <f t="shared" si="221"/>
        <v>137.24</v>
      </c>
      <c r="Q3526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  <c r="U3526">
        <f>YEAR(Table1[[#This Row],[Date Created Conversion]])</f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8">
        <f t="shared" si="221"/>
        <v>75.709999999999994</v>
      </c>
      <c r="Q3527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  <c r="U3527">
        <f>YEAR(Table1[[#This Row],[Date Created Conversion]])</f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8">
        <f t="shared" si="221"/>
        <v>99</v>
      </c>
      <c r="Q3528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  <c r="U3528">
        <f>YEAR(Table1[[#This Row],[Date Created Conversion]])</f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8">
        <f t="shared" si="221"/>
        <v>81.569999999999993</v>
      </c>
      <c r="Q3529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  <c r="U3529">
        <f>YEAR(Table1[[#This Row],[Date Created Conversion]])</f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8">
        <f t="shared" si="221"/>
        <v>45.11</v>
      </c>
      <c r="Q353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  <c r="U3530">
        <f>YEAR(Table1[[#This Row],[Date Created Conversion]])</f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8">
        <f t="shared" si="221"/>
        <v>36.67</v>
      </c>
      <c r="Q353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  <c r="U3531">
        <f>YEAR(Table1[[#This Row],[Date Created Conversion]])</f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8">
        <f t="shared" si="221"/>
        <v>125</v>
      </c>
      <c r="Q353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  <c r="U3532">
        <f>YEAR(Table1[[#This Row],[Date Created Conversion]])</f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8">
        <f t="shared" si="221"/>
        <v>49.23</v>
      </c>
      <c r="Q3533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  <c r="U3533">
        <f>YEAR(Table1[[#This Row],[Date Created Conversion]])</f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8">
        <f t="shared" si="221"/>
        <v>42.3</v>
      </c>
      <c r="Q3534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  <c r="U3534">
        <f>YEAR(Table1[[#This Row],[Date Created Conversion]])</f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8">
        <f t="shared" si="221"/>
        <v>78.88</v>
      </c>
      <c r="Q3535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  <c r="U3535">
        <f>YEAR(Table1[[#This Row],[Date Created Conversion]])</f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8">
        <f t="shared" si="221"/>
        <v>38.28</v>
      </c>
      <c r="Q3536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  <c r="U3536">
        <f>YEAR(Table1[[#This Row],[Date Created Conversion]])</f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8">
        <f t="shared" si="221"/>
        <v>44.85</v>
      </c>
      <c r="Q3537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  <c r="U3537">
        <f>YEAR(Table1[[#This Row],[Date Created Conversion]])</f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8">
        <f t="shared" si="221"/>
        <v>13.53</v>
      </c>
      <c r="Q3538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  <c r="U3538">
        <f>YEAR(Table1[[#This Row],[Date Created Conversion]])</f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8">
        <f t="shared" si="221"/>
        <v>43.5</v>
      </c>
      <c r="Q3539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  <c r="U3539">
        <f>YEAR(Table1[[#This Row],[Date Created Conversion]])</f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8">
        <f t="shared" si="221"/>
        <v>30.95</v>
      </c>
      <c r="Q354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  <c r="U3540">
        <f>YEAR(Table1[[#This Row],[Date Created Conversion]])</f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8">
        <f t="shared" si="221"/>
        <v>55.23</v>
      </c>
      <c r="Q354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  <c r="U3541">
        <f>YEAR(Table1[[#This Row],[Date Created Conversion]])</f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8">
        <f t="shared" si="221"/>
        <v>46.13</v>
      </c>
      <c r="Q354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  <c r="U3542">
        <f>YEAR(Table1[[#This Row],[Date Created Conversion]])</f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8">
        <f t="shared" si="221"/>
        <v>39.380000000000003</v>
      </c>
      <c r="Q3543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  <c r="U3543">
        <f>YEAR(Table1[[#This Row],[Date Created Conversion]])</f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8">
        <f t="shared" si="221"/>
        <v>66.150000000000006</v>
      </c>
      <c r="Q3544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  <c r="U3544">
        <f>YEAR(Table1[[#This Row],[Date Created Conversion]])</f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8">
        <f t="shared" si="221"/>
        <v>54.14</v>
      </c>
      <c r="Q3545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  <c r="U3545">
        <f>YEAR(Table1[[#This Row],[Date Created Conversion]])</f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8">
        <f t="shared" si="221"/>
        <v>104.17</v>
      </c>
      <c r="Q3546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  <c r="U3546">
        <f>YEAR(Table1[[#This Row],[Date Created Conversion]])</f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8">
        <f t="shared" si="221"/>
        <v>31.38</v>
      </c>
      <c r="Q3547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  <c r="U3547">
        <f>YEAR(Table1[[#This Row],[Date Created Conversion]])</f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8">
        <f t="shared" si="221"/>
        <v>59.21</v>
      </c>
      <c r="Q3548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  <c r="U3548">
        <f>YEAR(Table1[[#This Row],[Date Created Conversion]])</f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8">
        <f t="shared" si="221"/>
        <v>119.18</v>
      </c>
      <c r="Q3549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  <c r="U3549">
        <f>YEAR(Table1[[#This Row],[Date Created Conversion]])</f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8">
        <f t="shared" si="221"/>
        <v>164.62</v>
      </c>
      <c r="Q355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  <c r="U3550">
        <f>YEAR(Table1[[#This Row],[Date Created Conversion]])</f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8">
        <f t="shared" si="221"/>
        <v>24.29</v>
      </c>
      <c r="Q355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  <c r="U3551">
        <f>YEAR(Table1[[#This Row],[Date Created Conversion]])</f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8">
        <f t="shared" si="221"/>
        <v>40.94</v>
      </c>
      <c r="Q355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  <c r="U3552">
        <f>YEAR(Table1[[#This Row],[Date Created Conversion]])</f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8">
        <f t="shared" si="221"/>
        <v>61.1</v>
      </c>
      <c r="Q3553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  <c r="U3553">
        <f>YEAR(Table1[[#This Row],[Date Created Conversion]])</f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8">
        <f t="shared" si="221"/>
        <v>38.65</v>
      </c>
      <c r="Q3554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  <c r="U3554">
        <f>YEAR(Table1[[#This Row],[Date Created Conversion]])</f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8">
        <f t="shared" si="221"/>
        <v>56.2</v>
      </c>
      <c r="Q3555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  <c r="U3555">
        <f>YEAR(Table1[[#This Row],[Date Created Conversion]])</f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8">
        <f t="shared" si="221"/>
        <v>107</v>
      </c>
      <c r="Q3556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  <c r="U3556">
        <f>YEAR(Table1[[#This Row],[Date Created Conversion]])</f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8">
        <f t="shared" si="221"/>
        <v>171.43</v>
      </c>
      <c r="Q3557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  <c r="U3557">
        <f>YEAR(Table1[[#This Row],[Date Created Conversion]])</f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8">
        <f t="shared" si="221"/>
        <v>110.5</v>
      </c>
      <c r="Q3558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  <c r="U3558">
        <f>YEAR(Table1[[#This Row],[Date Created Conversion]])</f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8">
        <f t="shared" si="221"/>
        <v>179.28</v>
      </c>
      <c r="Q3559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  <c r="U3559">
        <f>YEAR(Table1[[#This Row],[Date Created Conversion]])</f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8">
        <f t="shared" si="221"/>
        <v>22.91</v>
      </c>
      <c r="Q356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  <c r="U3560">
        <f>YEAR(Table1[[#This Row],[Date Created Conversion]])</f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8">
        <f t="shared" si="221"/>
        <v>43.13</v>
      </c>
      <c r="Q356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  <c r="U3561">
        <f>YEAR(Table1[[#This Row],[Date Created Conversion]])</f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8">
        <f t="shared" si="221"/>
        <v>46.89</v>
      </c>
      <c r="Q356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  <c r="U3562">
        <f>YEAR(Table1[[#This Row],[Date Created Conversion]])</f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8">
        <f t="shared" si="221"/>
        <v>47.41</v>
      </c>
      <c r="Q3563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  <c r="U3563">
        <f>YEAR(Table1[[#This Row],[Date Created Conversion]])</f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8">
        <f t="shared" si="221"/>
        <v>15.13</v>
      </c>
      <c r="Q3564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  <c r="U3564">
        <f>YEAR(Table1[[#This Row],[Date Created Conversion]])</f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8">
        <f t="shared" si="221"/>
        <v>21.1</v>
      </c>
      <c r="Q3565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  <c r="U3565">
        <f>YEAR(Table1[[#This Row],[Date Created Conversion]])</f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8">
        <f t="shared" si="221"/>
        <v>59.12</v>
      </c>
      <c r="Q3566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  <c r="U3566">
        <f>YEAR(Table1[[#This Row],[Date Created Conversion]])</f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8">
        <f t="shared" si="221"/>
        <v>97.92</v>
      </c>
      <c r="Q3567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  <c r="U3567">
        <f>YEAR(Table1[[#This Row],[Date Created Conversion]])</f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8">
        <f t="shared" si="221"/>
        <v>55.13</v>
      </c>
      <c r="Q3568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  <c r="U3568">
        <f>YEAR(Table1[[#This Row],[Date Created Conversion]])</f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8">
        <f t="shared" si="221"/>
        <v>26.54</v>
      </c>
      <c r="Q3569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  <c r="U3569">
        <f>YEAR(Table1[[#This Row],[Date Created Conversion]])</f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8">
        <f t="shared" si="221"/>
        <v>58.42</v>
      </c>
      <c r="Q357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  <c r="U3570">
        <f>YEAR(Table1[[#This Row],[Date Created Conversion]])</f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8">
        <f t="shared" si="221"/>
        <v>122.54</v>
      </c>
      <c r="Q357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  <c r="U3571">
        <f>YEAR(Table1[[#This Row],[Date Created Conversion]])</f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8">
        <f t="shared" si="221"/>
        <v>87.96</v>
      </c>
      <c r="Q357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  <c r="U3572">
        <f>YEAR(Table1[[#This Row],[Date Created Conversion]])</f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8">
        <f t="shared" si="221"/>
        <v>73.239999999999995</v>
      </c>
      <c r="Q3573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  <c r="U3573">
        <f>YEAR(Table1[[#This Row],[Date Created Conversion]])</f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8">
        <f t="shared" si="221"/>
        <v>55.56</v>
      </c>
      <c r="Q3574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  <c r="U3574">
        <f>YEAR(Table1[[#This Row],[Date Created Conversion]])</f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8">
        <f t="shared" si="221"/>
        <v>39.54</v>
      </c>
      <c r="Q3575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  <c r="U3575">
        <f>YEAR(Table1[[#This Row],[Date Created Conversion]])</f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8">
        <f t="shared" si="221"/>
        <v>136.78</v>
      </c>
      <c r="Q3576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  <c r="U3576">
        <f>YEAR(Table1[[#This Row],[Date Created Conversion]])</f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8">
        <f t="shared" si="221"/>
        <v>99.34</v>
      </c>
      <c r="Q3577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  <c r="U3577">
        <f>YEAR(Table1[[#This Row],[Date Created Conversion]])</f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8">
        <f t="shared" si="221"/>
        <v>20</v>
      </c>
      <c r="Q3578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  <c r="U3578">
        <f>YEAR(Table1[[#This Row],[Date Created Conversion]])</f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8">
        <f t="shared" si="221"/>
        <v>28.89</v>
      </c>
      <c r="Q3579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  <c r="U3579">
        <f>YEAR(Table1[[#This Row],[Date Created Conversion]])</f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8">
        <f t="shared" si="221"/>
        <v>40.549999999999997</v>
      </c>
      <c r="Q358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  <c r="U3580">
        <f>YEAR(Table1[[#This Row],[Date Created Conversion]])</f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8">
        <f t="shared" si="221"/>
        <v>35.71</v>
      </c>
      <c r="Q358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  <c r="U3581">
        <f>YEAR(Table1[[#This Row],[Date Created Conversion]])</f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8">
        <f t="shared" si="221"/>
        <v>37.96</v>
      </c>
      <c r="Q358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  <c r="U3582">
        <f>YEAR(Table1[[#This Row],[Date Created Conversion]])</f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8">
        <f t="shared" si="221"/>
        <v>33.33</v>
      </c>
      <c r="Q3583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  <c r="U3583">
        <f>YEAR(Table1[[#This Row],[Date Created Conversion]])</f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8">
        <f t="shared" si="221"/>
        <v>58.57</v>
      </c>
      <c r="Q3584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  <c r="U3584">
        <f>YEAR(Table1[[#This Row],[Date Created Conversion]])</f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8">
        <f t="shared" si="221"/>
        <v>135.63</v>
      </c>
      <c r="Q3585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  <c r="U3585">
        <f>YEAR(Table1[[#This Row],[Date Created Conversion]])</f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 s="8">
        <f t="shared" ref="P3586:P3649" si="225">IFERROR(ROUND(E3586/L3586,2), 0)</f>
        <v>30.94</v>
      </c>
      <c r="Q3586" t="s">
        <v>8315</v>
      </c>
      <c r="R3586" t="s">
        <v>8316</v>
      </c>
      <c r="S3586" s="15">
        <f t="shared" ref="S3586:S3649" si="226">(((J3586/60)/60)/24)+DATE(1970,1,1)</f>
        <v>42168.316481481481</v>
      </c>
      <c r="T3586" s="15">
        <f t="shared" ref="T3586:T3649" si="227">(((I3586/60)/60)/24)+DATE(1970,1,1)</f>
        <v>42198.316481481481</v>
      </c>
      <c r="U3586">
        <f>YEAR(Table1[[#This Row],[Date Created Conversion]])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 s="8">
        <f t="shared" si="225"/>
        <v>176.09</v>
      </c>
      <c r="Q3587" t="s">
        <v>8315</v>
      </c>
      <c r="R3587" t="s">
        <v>8316</v>
      </c>
      <c r="S3587" s="15">
        <f t="shared" si="226"/>
        <v>41964.716319444444</v>
      </c>
      <c r="T3587" s="15">
        <f t="shared" si="227"/>
        <v>41994.716319444444</v>
      </c>
      <c r="U3587">
        <f>YEAR(Table1[[#This Row],[Date Created Conversion]])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8">
        <f t="shared" si="225"/>
        <v>151.97999999999999</v>
      </c>
      <c r="Q3588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  <c r="U3588">
        <f>YEAR(Table1[[#This Row],[Date Created Conversion]])</f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8">
        <f t="shared" si="225"/>
        <v>22.61</v>
      </c>
      <c r="Q3589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  <c r="U3589">
        <f>YEAR(Table1[[#This Row],[Date Created Conversion]])</f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8">
        <f t="shared" si="225"/>
        <v>18.27</v>
      </c>
      <c r="Q359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  <c r="U3590">
        <f>YEAR(Table1[[#This Row],[Date Created Conversion]])</f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8">
        <f t="shared" si="225"/>
        <v>82.26</v>
      </c>
      <c r="Q359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  <c r="U3591">
        <f>YEAR(Table1[[#This Row],[Date Created Conversion]])</f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8">
        <f t="shared" si="225"/>
        <v>68.53</v>
      </c>
      <c r="Q359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  <c r="U3592">
        <f>YEAR(Table1[[#This Row],[Date Created Conversion]])</f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8">
        <f t="shared" si="225"/>
        <v>68.06</v>
      </c>
      <c r="Q3593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  <c r="U3593">
        <f>YEAR(Table1[[#This Row],[Date Created Conversion]])</f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8">
        <f t="shared" si="225"/>
        <v>72.709999999999994</v>
      </c>
      <c r="Q3594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  <c r="U3594">
        <f>YEAR(Table1[[#This Row],[Date Created Conversion]])</f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8">
        <f t="shared" si="225"/>
        <v>77.19</v>
      </c>
      <c r="Q3595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  <c r="U3595">
        <f>YEAR(Table1[[#This Row],[Date Created Conversion]])</f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8">
        <f t="shared" si="225"/>
        <v>55.97</v>
      </c>
      <c r="Q3596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  <c r="U3596">
        <f>YEAR(Table1[[#This Row],[Date Created Conversion]])</f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8">
        <f t="shared" si="225"/>
        <v>49.69</v>
      </c>
      <c r="Q3597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  <c r="U3597">
        <f>YEAR(Table1[[#This Row],[Date Created Conversion]])</f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8">
        <f t="shared" si="225"/>
        <v>79</v>
      </c>
      <c r="Q3598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  <c r="U3598">
        <f>YEAR(Table1[[#This Row],[Date Created Conversion]])</f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8">
        <f t="shared" si="225"/>
        <v>77.73</v>
      </c>
      <c r="Q3599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  <c r="U3599">
        <f>YEAR(Table1[[#This Row],[Date Created Conversion]])</f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8">
        <f t="shared" si="225"/>
        <v>40.78</v>
      </c>
      <c r="Q360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  <c r="U3600">
        <f>YEAR(Table1[[#This Row],[Date Created Conversion]])</f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8">
        <f t="shared" si="225"/>
        <v>59.41</v>
      </c>
      <c r="Q360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  <c r="U3601">
        <f>YEAR(Table1[[#This Row],[Date Created Conversion]])</f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8">
        <f t="shared" si="225"/>
        <v>3.25</v>
      </c>
      <c r="Q360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  <c r="U3602">
        <f>YEAR(Table1[[#This Row],[Date Created Conversion]])</f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8">
        <f t="shared" si="225"/>
        <v>39.380000000000003</v>
      </c>
      <c r="Q3603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  <c r="U3603">
        <f>YEAR(Table1[[#This Row],[Date Created Conversion]])</f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8">
        <f t="shared" si="225"/>
        <v>81.67</v>
      </c>
      <c r="Q3604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  <c r="U3604">
        <f>YEAR(Table1[[#This Row],[Date Created Conversion]])</f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8">
        <f t="shared" si="225"/>
        <v>44.91</v>
      </c>
      <c r="Q3605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  <c r="U3605">
        <f>YEAR(Table1[[#This Row],[Date Created Conversion]])</f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8">
        <f t="shared" si="225"/>
        <v>49.06</v>
      </c>
      <c r="Q3606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  <c r="U3606">
        <f>YEAR(Table1[[#This Row],[Date Created Conversion]])</f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8">
        <f t="shared" si="225"/>
        <v>30.67</v>
      </c>
      <c r="Q3607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  <c r="U3607">
        <f>YEAR(Table1[[#This Row],[Date Created Conversion]])</f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8">
        <f t="shared" si="225"/>
        <v>61.06</v>
      </c>
      <c r="Q3608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  <c r="U3608">
        <f>YEAR(Table1[[#This Row],[Date Created Conversion]])</f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8">
        <f t="shared" si="225"/>
        <v>29</v>
      </c>
      <c r="Q3609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  <c r="U3609">
        <f>YEAR(Table1[[#This Row],[Date Created Conversion]])</f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8">
        <f t="shared" si="225"/>
        <v>29.63</v>
      </c>
      <c r="Q36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  <c r="U3610">
        <f>YEAR(Table1[[#This Row],[Date Created Conversion]])</f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8">
        <f t="shared" si="225"/>
        <v>143.1</v>
      </c>
      <c r="Q36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  <c r="U3611">
        <f>YEAR(Table1[[#This Row],[Date Created Conversion]])</f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8">
        <f t="shared" si="225"/>
        <v>52.35</v>
      </c>
      <c r="Q36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  <c r="U3612">
        <f>YEAR(Table1[[#This Row],[Date Created Conversion]])</f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8">
        <f t="shared" si="225"/>
        <v>66.67</v>
      </c>
      <c r="Q3613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  <c r="U3613">
        <f>YEAR(Table1[[#This Row],[Date Created Conversion]])</f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8">
        <f t="shared" si="225"/>
        <v>126.67</v>
      </c>
      <c r="Q3614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  <c r="U3614">
        <f>YEAR(Table1[[#This Row],[Date Created Conversion]])</f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8">
        <f t="shared" si="225"/>
        <v>62.5</v>
      </c>
      <c r="Q3615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  <c r="U3615">
        <f>YEAR(Table1[[#This Row],[Date Created Conversion]])</f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8">
        <f t="shared" si="225"/>
        <v>35.49</v>
      </c>
      <c r="Q3616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  <c r="U3616">
        <f>YEAR(Table1[[#This Row],[Date Created Conversion]])</f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8">
        <f t="shared" si="225"/>
        <v>37.08</v>
      </c>
      <c r="Q3617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  <c r="U3617">
        <f>YEAR(Table1[[#This Row],[Date Created Conversion]])</f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8">
        <f t="shared" si="225"/>
        <v>69.33</v>
      </c>
      <c r="Q3618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  <c r="U3618">
        <f>YEAR(Table1[[#This Row],[Date Created Conversion]])</f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8">
        <f t="shared" si="225"/>
        <v>17.25</v>
      </c>
      <c r="Q3619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  <c r="U3619">
        <f>YEAR(Table1[[#This Row],[Date Created Conversion]])</f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8">
        <f t="shared" si="225"/>
        <v>36.07</v>
      </c>
      <c r="Q362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  <c r="U3620">
        <f>YEAR(Table1[[#This Row],[Date Created Conversion]])</f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8">
        <f t="shared" si="225"/>
        <v>66.47</v>
      </c>
      <c r="Q362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  <c r="U3621">
        <f>YEAR(Table1[[#This Row],[Date Created Conversion]])</f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8">
        <f t="shared" si="225"/>
        <v>56.07</v>
      </c>
      <c r="Q362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  <c r="U3622">
        <f>YEAR(Table1[[#This Row],[Date Created Conversion]])</f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8">
        <f t="shared" si="225"/>
        <v>47.03</v>
      </c>
      <c r="Q3623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  <c r="U3623">
        <f>YEAR(Table1[[#This Row],[Date Created Conversion]])</f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8">
        <f t="shared" si="225"/>
        <v>47.67</v>
      </c>
      <c r="Q3624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  <c r="U3624">
        <f>YEAR(Table1[[#This Row],[Date Created Conversion]])</f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8">
        <f t="shared" si="225"/>
        <v>88.24</v>
      </c>
      <c r="Q3625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  <c r="U3625">
        <f>YEAR(Table1[[#This Row],[Date Created Conversion]])</f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8">
        <f t="shared" si="225"/>
        <v>80.72</v>
      </c>
      <c r="Q3626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  <c r="U3626">
        <f>YEAR(Table1[[#This Row],[Date Created Conversion]])</f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8">
        <f t="shared" si="225"/>
        <v>39.49</v>
      </c>
      <c r="Q3627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  <c r="U3627">
        <f>YEAR(Table1[[#This Row],[Date Created Conversion]])</f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8">
        <f t="shared" si="225"/>
        <v>84.85</v>
      </c>
      <c r="Q3628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  <c r="U3628">
        <f>YEAR(Table1[[#This Row],[Date Created Conversion]])</f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8">
        <f t="shared" si="225"/>
        <v>68.97</v>
      </c>
      <c r="Q3629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  <c r="U3629">
        <f>YEAR(Table1[[#This Row],[Date Created Conversion]])</f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  <c r="U3630">
        <f>YEAR(Table1[[#This Row],[Date Created Conversion]])</f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  <c r="U3631">
        <f>YEAR(Table1[[#This Row],[Date Created Conversion]])</f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  <c r="U3632">
        <f>YEAR(Table1[[#This Row],[Date Created Conversion]])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  <c r="U3633">
        <f>YEAR(Table1[[#This Row],[Date Created Conversion]])</f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  <c r="U3634">
        <f>YEAR(Table1[[#This Row],[Date Created Conversion]])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  <c r="U3635">
        <f>YEAR(Table1[[#This Row],[Date Created Conversion]])</f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  <c r="U3636">
        <f>YEAR(Table1[[#This Row],[Date Created Conversion]])</f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  <c r="U3637">
        <f>YEAR(Table1[[#This Row],[Date Created Conversion]])</f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  <c r="U3638">
        <f>YEAR(Table1[[#This Row],[Date Created Conversion]])</f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  <c r="U3639">
        <f>YEAR(Table1[[#This Row],[Date Created Conversion]])</f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  <c r="U3640">
        <f>YEAR(Table1[[#This Row],[Date Created Conversion]])</f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  <c r="U3641">
        <f>YEAR(Table1[[#This Row],[Date Created Conversion]])</f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  <c r="U3642">
        <f>YEAR(Table1[[#This Row],[Date Created Conversion]])</f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  <c r="U3643">
        <f>YEAR(Table1[[#This Row],[Date Created Conversion]])</f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  <c r="U3644">
        <f>YEAR(Table1[[#This Row],[Date Created Conversion]])</f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  <c r="U3645">
        <f>YEAR(Table1[[#This Row],[Date Created Conversion]])</f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  <c r="U3646">
        <f>YEAR(Table1[[#This Row],[Date Created Conversion]])</f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  <c r="U3647">
        <f>YEAR(Table1[[#This Row],[Date Created Conversion]])</f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  <c r="U3648">
        <f>YEAR(Table1[[#This Row],[Date Created Conversion]])</f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  <c r="U3649">
        <f>YEAR(Table1[[#This Row],[Date Created Conversion]])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 s="8">
        <f t="shared" ref="P3650:P3713" si="229">IFERROR(ROUND(E3650/L3650,2), 0)</f>
        <v>550.04</v>
      </c>
      <c r="Q3650" t="s">
        <v>8315</v>
      </c>
      <c r="R3650" t="s">
        <v>8316</v>
      </c>
      <c r="S3650" s="15">
        <f t="shared" ref="S3650:S3713" si="230">(((J3650/60)/60)/24)+DATE(1970,1,1)</f>
        <v>41887.292187500003</v>
      </c>
      <c r="T3650" s="15">
        <f t="shared" ref="T3650:T3713" si="231">(((I3650/60)/60)/24)+DATE(1970,1,1)</f>
        <v>41917.292187500003</v>
      </c>
      <c r="U3650">
        <f>YEAR(Table1[[#This Row],[Date Created Conversion]])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 s="8">
        <f t="shared" si="229"/>
        <v>97.5</v>
      </c>
      <c r="Q3651" t="s">
        <v>8315</v>
      </c>
      <c r="R3651" t="s">
        <v>8316</v>
      </c>
      <c r="S3651" s="15">
        <f t="shared" si="230"/>
        <v>41780.712893518517</v>
      </c>
      <c r="T3651" s="15">
        <f t="shared" si="231"/>
        <v>41806.712893518517</v>
      </c>
      <c r="U3651">
        <f>YEAR(Table1[[#This Row],[Date Created Conversion]])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8">
        <f t="shared" si="229"/>
        <v>29.41</v>
      </c>
      <c r="Q365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  <c r="U3652">
        <f>YEAR(Table1[[#This Row],[Date Created Conversion]])</f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8">
        <f t="shared" si="229"/>
        <v>57.78</v>
      </c>
      <c r="Q3653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  <c r="U3653">
        <f>YEAR(Table1[[#This Row],[Date Created Conversion]])</f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8">
        <f t="shared" si="229"/>
        <v>44.24</v>
      </c>
      <c r="Q3654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  <c r="U3654">
        <f>YEAR(Table1[[#This Row],[Date Created Conversion]])</f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8">
        <f t="shared" si="229"/>
        <v>60.91</v>
      </c>
      <c r="Q3655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  <c r="U3655">
        <f>YEAR(Table1[[#This Row],[Date Created Conversion]])</f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8">
        <f t="shared" si="229"/>
        <v>68.84</v>
      </c>
      <c r="Q3656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  <c r="U3656">
        <f>YEAR(Table1[[#This Row],[Date Created Conversion]])</f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8">
        <f t="shared" si="229"/>
        <v>73.58</v>
      </c>
      <c r="Q3657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  <c r="U3657">
        <f>YEAR(Table1[[#This Row],[Date Created Conversion]])</f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8">
        <f t="shared" si="229"/>
        <v>115.02</v>
      </c>
      <c r="Q3658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  <c r="U3658">
        <f>YEAR(Table1[[#This Row],[Date Created Conversion]])</f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8">
        <f t="shared" si="229"/>
        <v>110.75</v>
      </c>
      <c r="Q3659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  <c r="U3659">
        <f>YEAR(Table1[[#This Row],[Date Created Conversion]])</f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8">
        <f t="shared" si="229"/>
        <v>75.5</v>
      </c>
      <c r="Q366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  <c r="U3660">
        <f>YEAR(Table1[[#This Row],[Date Created Conversion]])</f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8">
        <f t="shared" si="229"/>
        <v>235.46</v>
      </c>
      <c r="Q366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  <c r="U3661">
        <f>YEAR(Table1[[#This Row],[Date Created Conversion]])</f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8">
        <f t="shared" si="229"/>
        <v>11.36</v>
      </c>
      <c r="Q366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  <c r="U3662">
        <f>YEAR(Table1[[#This Row],[Date Created Conversion]])</f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8">
        <f t="shared" si="229"/>
        <v>92.5</v>
      </c>
      <c r="Q3663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  <c r="U3663">
        <f>YEAR(Table1[[#This Row],[Date Created Conversion]])</f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8">
        <f t="shared" si="229"/>
        <v>202.85</v>
      </c>
      <c r="Q3664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  <c r="U3664">
        <f>YEAR(Table1[[#This Row],[Date Created Conversion]])</f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8">
        <f t="shared" si="229"/>
        <v>26</v>
      </c>
      <c r="Q3665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  <c r="U3665">
        <f>YEAR(Table1[[#This Row],[Date Created Conversion]])</f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8">
        <f t="shared" si="229"/>
        <v>46.05</v>
      </c>
      <c r="Q3666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  <c r="U3666">
        <f>YEAR(Table1[[#This Row],[Date Created Conversion]])</f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8">
        <f t="shared" si="229"/>
        <v>51</v>
      </c>
      <c r="Q3667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  <c r="U3667">
        <f>YEAR(Table1[[#This Row],[Date Created Conversion]])</f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8">
        <f t="shared" si="229"/>
        <v>31.58</v>
      </c>
      <c r="Q3668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  <c r="U3668">
        <f>YEAR(Table1[[#This Row],[Date Created Conversion]])</f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8">
        <f t="shared" si="229"/>
        <v>53.36</v>
      </c>
      <c r="Q3669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  <c r="U3669">
        <f>YEAR(Table1[[#This Row],[Date Created Conversion]])</f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8">
        <f t="shared" si="229"/>
        <v>36.96</v>
      </c>
      <c r="Q367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  <c r="U3670">
        <f>YEAR(Table1[[#This Row],[Date Created Conversion]])</f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8">
        <f t="shared" si="229"/>
        <v>81.290000000000006</v>
      </c>
      <c r="Q367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  <c r="U3671">
        <f>YEAR(Table1[[#This Row],[Date Created Conversion]])</f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8">
        <f t="shared" si="229"/>
        <v>20.079999999999998</v>
      </c>
      <c r="Q367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  <c r="U3672">
        <f>YEAR(Table1[[#This Row],[Date Created Conversion]])</f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8">
        <f t="shared" si="229"/>
        <v>88.25</v>
      </c>
      <c r="Q3673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  <c r="U3673">
        <f>YEAR(Table1[[#This Row],[Date Created Conversion]])</f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8">
        <f t="shared" si="229"/>
        <v>53.44</v>
      </c>
      <c r="Q3674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  <c r="U3674">
        <f>YEAR(Table1[[#This Row],[Date Created Conversion]])</f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8">
        <f t="shared" si="229"/>
        <v>39.869999999999997</v>
      </c>
      <c r="Q3675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  <c r="U3675">
        <f>YEAR(Table1[[#This Row],[Date Created Conversion]])</f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8">
        <f t="shared" si="229"/>
        <v>145.16</v>
      </c>
      <c r="Q3676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  <c r="U3676">
        <f>YEAR(Table1[[#This Row],[Date Created Conversion]])</f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8">
        <f t="shared" si="229"/>
        <v>23.33</v>
      </c>
      <c r="Q3677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  <c r="U3677">
        <f>YEAR(Table1[[#This Row],[Date Created Conversion]])</f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8">
        <f t="shared" si="229"/>
        <v>64.38</v>
      </c>
      <c r="Q3678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  <c r="U3678">
        <f>YEAR(Table1[[#This Row],[Date Created Conversion]])</f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8">
        <f t="shared" si="229"/>
        <v>62.05</v>
      </c>
      <c r="Q3679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  <c r="U3679">
        <f>YEAR(Table1[[#This Row],[Date Created Conversion]])</f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8">
        <f t="shared" si="229"/>
        <v>66.13</v>
      </c>
      <c r="Q368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  <c r="U3680">
        <f>YEAR(Table1[[#This Row],[Date Created Conversion]])</f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8">
        <f t="shared" si="229"/>
        <v>73.400000000000006</v>
      </c>
      <c r="Q368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  <c r="U3681">
        <f>YEAR(Table1[[#This Row],[Date Created Conversion]])</f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8">
        <f t="shared" si="229"/>
        <v>99.5</v>
      </c>
      <c r="Q368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  <c r="U3682">
        <f>YEAR(Table1[[#This Row],[Date Created Conversion]])</f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8">
        <f t="shared" si="229"/>
        <v>62.17</v>
      </c>
      <c r="Q3683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  <c r="U3683">
        <f>YEAR(Table1[[#This Row],[Date Created Conversion]])</f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8">
        <f t="shared" si="229"/>
        <v>62.33</v>
      </c>
      <c r="Q3684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  <c r="U3684">
        <f>YEAR(Table1[[#This Row],[Date Created Conversion]])</f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8">
        <f t="shared" si="229"/>
        <v>58.79</v>
      </c>
      <c r="Q3685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  <c r="U3685">
        <f>YEAR(Table1[[#This Row],[Date Created Conversion]])</f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8">
        <f t="shared" si="229"/>
        <v>45.35</v>
      </c>
      <c r="Q3686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  <c r="U3686">
        <f>YEAR(Table1[[#This Row],[Date Created Conversion]])</f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8">
        <f t="shared" si="229"/>
        <v>41.94</v>
      </c>
      <c r="Q3687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  <c r="U3687">
        <f>YEAR(Table1[[#This Row],[Date Created Conversion]])</f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8">
        <f t="shared" si="229"/>
        <v>59.17</v>
      </c>
      <c r="Q3688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  <c r="U3688">
        <f>YEAR(Table1[[#This Row],[Date Created Conversion]])</f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8">
        <f t="shared" si="229"/>
        <v>200.49</v>
      </c>
      <c r="Q3689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  <c r="U3689">
        <f>YEAR(Table1[[#This Row],[Date Created Conversion]])</f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8">
        <f t="shared" si="229"/>
        <v>83.97</v>
      </c>
      <c r="Q369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  <c r="U3690">
        <f>YEAR(Table1[[#This Row],[Date Created Conversion]])</f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8">
        <f t="shared" si="229"/>
        <v>57.26</v>
      </c>
      <c r="Q369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  <c r="U3691">
        <f>YEAR(Table1[[#This Row],[Date Created Conversion]])</f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8">
        <f t="shared" si="229"/>
        <v>58.06</v>
      </c>
      <c r="Q369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  <c r="U3692">
        <f>YEAR(Table1[[#This Row],[Date Created Conversion]])</f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8">
        <f t="shared" si="229"/>
        <v>186.8</v>
      </c>
      <c r="Q3693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  <c r="U3693">
        <f>YEAR(Table1[[#This Row],[Date Created Conversion]])</f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8">
        <f t="shared" si="229"/>
        <v>74.12</v>
      </c>
      <c r="Q3694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  <c r="U3694">
        <f>YEAR(Table1[[#This Row],[Date Created Conversion]])</f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8">
        <f t="shared" si="229"/>
        <v>30.71</v>
      </c>
      <c r="Q3695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  <c r="U3695">
        <f>YEAR(Table1[[#This Row],[Date Created Conversion]])</f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8">
        <f t="shared" si="229"/>
        <v>62.67</v>
      </c>
      <c r="Q3696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  <c r="U3696">
        <f>YEAR(Table1[[#This Row],[Date Created Conversion]])</f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8">
        <f t="shared" si="229"/>
        <v>121.36</v>
      </c>
      <c r="Q3697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  <c r="U3697">
        <f>YEAR(Table1[[#This Row],[Date Created Conversion]])</f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8">
        <f t="shared" si="229"/>
        <v>39.74</v>
      </c>
      <c r="Q3698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  <c r="U3698">
        <f>YEAR(Table1[[#This Row],[Date Created Conversion]])</f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8">
        <f t="shared" si="229"/>
        <v>72</v>
      </c>
      <c r="Q3699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  <c r="U3699">
        <f>YEAR(Table1[[#This Row],[Date Created Conversion]])</f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8">
        <f t="shared" si="229"/>
        <v>40.630000000000003</v>
      </c>
      <c r="Q370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  <c r="U3700">
        <f>YEAR(Table1[[#This Row],[Date Created Conversion]])</f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8">
        <f t="shared" si="229"/>
        <v>63</v>
      </c>
      <c r="Q370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  <c r="U3701">
        <f>YEAR(Table1[[#This Row],[Date Created Conversion]])</f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8">
        <f t="shared" si="229"/>
        <v>33.67</v>
      </c>
      <c r="Q370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  <c r="U3702">
        <f>YEAR(Table1[[#This Row],[Date Created Conversion]])</f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8">
        <f t="shared" si="229"/>
        <v>38.590000000000003</v>
      </c>
      <c r="Q3703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  <c r="U3703">
        <f>YEAR(Table1[[#This Row],[Date Created Conversion]])</f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8">
        <f t="shared" si="229"/>
        <v>155.94999999999999</v>
      </c>
      <c r="Q3704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  <c r="U3704">
        <f>YEAR(Table1[[#This Row],[Date Created Conversion]])</f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8">
        <f t="shared" si="229"/>
        <v>43.2</v>
      </c>
      <c r="Q3705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  <c r="U3705">
        <f>YEAR(Table1[[#This Row],[Date Created Conversion]])</f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8">
        <f t="shared" si="229"/>
        <v>15.15</v>
      </c>
      <c r="Q3706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  <c r="U3706">
        <f>YEAR(Table1[[#This Row],[Date Created Conversion]])</f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8">
        <f t="shared" si="229"/>
        <v>83.57</v>
      </c>
      <c r="Q3707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  <c r="U3707">
        <f>YEAR(Table1[[#This Row],[Date Created Conversion]])</f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8">
        <f t="shared" si="229"/>
        <v>140</v>
      </c>
      <c r="Q3708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  <c r="U3708">
        <f>YEAR(Table1[[#This Row],[Date Created Conversion]])</f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8">
        <f t="shared" si="229"/>
        <v>80.87</v>
      </c>
      <c r="Q3709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  <c r="U3709">
        <f>YEAR(Table1[[#This Row],[Date Created Conversion]])</f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8">
        <f t="shared" si="229"/>
        <v>53.85</v>
      </c>
      <c r="Q37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  <c r="U3710">
        <f>YEAR(Table1[[#This Row],[Date Created Conversion]])</f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8">
        <f t="shared" si="229"/>
        <v>30.93</v>
      </c>
      <c r="Q37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  <c r="U3711">
        <f>YEAR(Table1[[#This Row],[Date Created Conversion]])</f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8">
        <f t="shared" si="229"/>
        <v>67.959999999999994</v>
      </c>
      <c r="Q37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  <c r="U3712">
        <f>YEAR(Table1[[#This Row],[Date Created Conversion]])</f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8">
        <f t="shared" si="229"/>
        <v>27.14</v>
      </c>
      <c r="Q3713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  <c r="U3713">
        <f>YEAR(Table1[[#This Row],[Date Created Conversion]])</f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 s="8">
        <f t="shared" ref="P3714:P3777" si="233">IFERROR(ROUND(E3714/L3714,2), 0)</f>
        <v>110.87</v>
      </c>
      <c r="Q3714" t="s">
        <v>8315</v>
      </c>
      <c r="R3714" t="s">
        <v>8316</v>
      </c>
      <c r="S3714" s="15">
        <f t="shared" ref="S3714:S3777" si="234">(((J3714/60)/60)/24)+DATE(1970,1,1)</f>
        <v>42134.172071759262</v>
      </c>
      <c r="T3714" s="15">
        <f t="shared" ref="T3714:T3777" si="235">(((I3714/60)/60)/24)+DATE(1970,1,1)</f>
        <v>42155.290972222225</v>
      </c>
      <c r="U3714">
        <f>YEAR(Table1[[#This Row],[Date Created Conversion]])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 s="8">
        <f t="shared" si="233"/>
        <v>106.84</v>
      </c>
      <c r="Q3715" t="s">
        <v>8315</v>
      </c>
      <c r="R3715" t="s">
        <v>8316</v>
      </c>
      <c r="S3715" s="15">
        <f t="shared" si="234"/>
        <v>42505.738032407404</v>
      </c>
      <c r="T3715" s="15">
        <f t="shared" si="235"/>
        <v>42525.738032407404</v>
      </c>
      <c r="U3715">
        <f>YEAR(Table1[[#This Row],[Date Created Conversion]])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8">
        <f t="shared" si="233"/>
        <v>105.52</v>
      </c>
      <c r="Q3716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  <c r="U3716">
        <f>YEAR(Table1[[#This Row],[Date Created Conversion]])</f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8">
        <f t="shared" si="233"/>
        <v>132.96</v>
      </c>
      <c r="Q3717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  <c r="U3717">
        <f>YEAR(Table1[[#This Row],[Date Created Conversion]])</f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8">
        <f t="shared" si="233"/>
        <v>51.92</v>
      </c>
      <c r="Q3718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  <c r="U3718">
        <f>YEAR(Table1[[#This Row],[Date Created Conversion]])</f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8">
        <f t="shared" si="233"/>
        <v>310</v>
      </c>
      <c r="Q3719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  <c r="U3719">
        <f>YEAR(Table1[[#This Row],[Date Created Conversion]])</f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8">
        <f t="shared" si="233"/>
        <v>26.02</v>
      </c>
      <c r="Q372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  <c r="U3720">
        <f>YEAR(Table1[[#This Row],[Date Created Conversion]])</f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8">
        <f t="shared" si="233"/>
        <v>105</v>
      </c>
      <c r="Q372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  <c r="U3721">
        <f>YEAR(Table1[[#This Row],[Date Created Conversion]])</f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8">
        <f t="shared" si="233"/>
        <v>86.23</v>
      </c>
      <c r="Q372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  <c r="U3722">
        <f>YEAR(Table1[[#This Row],[Date Created Conversion]])</f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8">
        <f t="shared" si="233"/>
        <v>114.55</v>
      </c>
      <c r="Q3723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  <c r="U3723">
        <f>YEAR(Table1[[#This Row],[Date Created Conversion]])</f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8">
        <f t="shared" si="233"/>
        <v>47.66</v>
      </c>
      <c r="Q3724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  <c r="U3724">
        <f>YEAR(Table1[[#This Row],[Date Created Conversion]])</f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8">
        <f t="shared" si="233"/>
        <v>72.89</v>
      </c>
      <c r="Q3725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  <c r="U3725">
        <f>YEAR(Table1[[#This Row],[Date Created Conversion]])</f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8">
        <f t="shared" si="233"/>
        <v>49.55</v>
      </c>
      <c r="Q3726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  <c r="U3726">
        <f>YEAR(Table1[[#This Row],[Date Created Conversion]])</f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8">
        <f t="shared" si="233"/>
        <v>25.4</v>
      </c>
      <c r="Q3727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  <c r="U3727">
        <f>YEAR(Table1[[#This Row],[Date Created Conversion]])</f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8">
        <f t="shared" si="233"/>
        <v>62.59</v>
      </c>
      <c r="Q3728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  <c r="U3728">
        <f>YEAR(Table1[[#This Row],[Date Created Conversion]])</f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8">
        <f t="shared" si="233"/>
        <v>61.06</v>
      </c>
      <c r="Q3729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  <c r="U3729">
        <f>YEAR(Table1[[#This Row],[Date Created Conversion]])</f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8">
        <f t="shared" si="233"/>
        <v>60.06</v>
      </c>
      <c r="Q373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  <c r="U3730">
        <f>YEAR(Table1[[#This Row],[Date Created Conversion]])</f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8">
        <f t="shared" si="233"/>
        <v>72.400000000000006</v>
      </c>
      <c r="Q373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  <c r="U3731">
        <f>YEAR(Table1[[#This Row],[Date Created Conversion]])</f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8">
        <f t="shared" si="233"/>
        <v>100</v>
      </c>
      <c r="Q373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  <c r="U3732">
        <f>YEAR(Table1[[#This Row],[Date Created Conversion]])</f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8">
        <f t="shared" si="233"/>
        <v>51.67</v>
      </c>
      <c r="Q3733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  <c r="U3733">
        <f>YEAR(Table1[[#This Row],[Date Created Conversion]])</f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8">
        <f t="shared" si="233"/>
        <v>32.75</v>
      </c>
      <c r="Q3734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  <c r="U3734">
        <f>YEAR(Table1[[#This Row],[Date Created Conversion]])</f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8">
        <f t="shared" si="233"/>
        <v>0</v>
      </c>
      <c r="Q3735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  <c r="U3735">
        <f>YEAR(Table1[[#This Row],[Date Created Conversion]])</f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8">
        <f t="shared" si="233"/>
        <v>61</v>
      </c>
      <c r="Q3736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  <c r="U3736">
        <f>YEAR(Table1[[#This Row],[Date Created Conversion]])</f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8">
        <f t="shared" si="233"/>
        <v>10</v>
      </c>
      <c r="Q3737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  <c r="U3737">
        <f>YEAR(Table1[[#This Row],[Date Created Conversion]])</f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8">
        <f t="shared" si="233"/>
        <v>10</v>
      </c>
      <c r="Q3738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  <c r="U3738">
        <f>YEAR(Table1[[#This Row],[Date Created Conversion]])</f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8">
        <f t="shared" si="233"/>
        <v>37.5</v>
      </c>
      <c r="Q3739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  <c r="U3739">
        <f>YEAR(Table1[[#This Row],[Date Created Conversion]])</f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8">
        <f t="shared" si="233"/>
        <v>45</v>
      </c>
      <c r="Q374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  <c r="U3740">
        <f>YEAR(Table1[[#This Row],[Date Created Conversion]])</f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8">
        <f t="shared" si="233"/>
        <v>100.63</v>
      </c>
      <c r="Q374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  <c r="U3741">
        <f>YEAR(Table1[[#This Row],[Date Created Conversion]])</f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8">
        <f t="shared" si="233"/>
        <v>25.57</v>
      </c>
      <c r="Q374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  <c r="U3742">
        <f>YEAR(Table1[[#This Row],[Date Created Conversion]])</f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8">
        <f t="shared" si="233"/>
        <v>0</v>
      </c>
      <c r="Q3743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  <c r="U3743">
        <f>YEAR(Table1[[#This Row],[Date Created Conversion]])</f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8">
        <f t="shared" si="233"/>
        <v>25</v>
      </c>
      <c r="Q3744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  <c r="U3744">
        <f>YEAR(Table1[[#This Row],[Date Created Conversion]])</f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8">
        <f t="shared" si="233"/>
        <v>0</v>
      </c>
      <c r="Q3745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  <c r="U3745">
        <f>YEAR(Table1[[#This Row],[Date Created Conversion]])</f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8">
        <f t="shared" si="233"/>
        <v>0</v>
      </c>
      <c r="Q3746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  <c r="U3746">
        <f>YEAR(Table1[[#This Row],[Date Created Conversion]])</f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8">
        <f t="shared" si="233"/>
        <v>10</v>
      </c>
      <c r="Q3747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  <c r="U3747">
        <f>YEAR(Table1[[#This Row],[Date Created Conversion]])</f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8">
        <f t="shared" si="233"/>
        <v>202</v>
      </c>
      <c r="Q3748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  <c r="U3748">
        <f>YEAR(Table1[[#This Row],[Date Created Conversion]])</f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8">
        <f t="shared" si="233"/>
        <v>25</v>
      </c>
      <c r="Q3749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  <c r="U3749">
        <f>YEAR(Table1[[#This Row],[Date Created Conversion]])</f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  <c r="U3750">
        <f>YEAR(Table1[[#This Row],[Date Created Conversion]])</f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  <c r="U3751">
        <f>YEAR(Table1[[#This Row],[Date Created Conversion]])</f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  <c r="U3752">
        <f>YEAR(Table1[[#This Row],[Date Created Conversion]])</f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  <c r="U3753">
        <f>YEAR(Table1[[#This Row],[Date Created Conversion]])</f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  <c r="U3754">
        <f>YEAR(Table1[[#This Row],[Date Created Conversion]])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  <c r="U3755">
        <f>YEAR(Table1[[#This Row],[Date Created Conversion]])</f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  <c r="U3756">
        <f>YEAR(Table1[[#This Row],[Date Created Conversion]])</f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  <c r="U3757">
        <f>YEAR(Table1[[#This Row],[Date Created Conversion]])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  <c r="U3758">
        <f>YEAR(Table1[[#This Row],[Date Created Conversion]])</f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  <c r="U3759">
        <f>YEAR(Table1[[#This Row],[Date Created Conversion]])</f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  <c r="U3760">
        <f>YEAR(Table1[[#This Row],[Date Created Conversion]])</f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  <c r="U3761">
        <f>YEAR(Table1[[#This Row],[Date Created Conversion]])</f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  <c r="U3762">
        <f>YEAR(Table1[[#This Row],[Date Created Conversion]])</f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  <c r="U3763">
        <f>YEAR(Table1[[#This Row],[Date Created Conversion]])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  <c r="U3764">
        <f>YEAR(Table1[[#This Row],[Date Created Conversion]])</f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  <c r="U3765">
        <f>YEAR(Table1[[#This Row],[Date Created Conversion]])</f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  <c r="U3766">
        <f>YEAR(Table1[[#This Row],[Date Created Conversion]])</f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  <c r="U3767">
        <f>YEAR(Table1[[#This Row],[Date Created Conversion]])</f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  <c r="U3768">
        <f>YEAR(Table1[[#This Row],[Date Created Conversion]])</f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  <c r="U3769">
        <f>YEAR(Table1[[#This Row],[Date Created Conversion]])</f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  <c r="U3770">
        <f>YEAR(Table1[[#This Row],[Date Created Conversion]])</f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  <c r="U3771">
        <f>YEAR(Table1[[#This Row],[Date Created Conversion]])</f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  <c r="U3772">
        <f>YEAR(Table1[[#This Row],[Date Created Conversion]])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  <c r="U3773">
        <f>YEAR(Table1[[#This Row],[Date Created Conversion]])</f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  <c r="U3774">
        <f>YEAR(Table1[[#This Row],[Date Created Conversion]])</f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  <c r="U3775">
        <f>YEAR(Table1[[#This Row],[Date Created Conversion]])</f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  <c r="U3776">
        <f>YEAR(Table1[[#This Row],[Date Created Conversion]])</f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  <c r="U3777">
        <f>YEAR(Table1[[#This Row],[Date Created Conversion]])</f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>
        <f t="shared" ref="P3778:P3841" si="237">IFERROR(ROUND(E3778/L3778,2), 0)</f>
        <v>90.82</v>
      </c>
      <c r="Q3778" t="s">
        <v>8315</v>
      </c>
      <c r="R3778" t="s">
        <v>8357</v>
      </c>
      <c r="S3778" s="15">
        <f t="shared" ref="S3778:S3841" si="238">(((J3778/60)/60)/24)+DATE(1970,1,1)</f>
        <v>41814.367800925924</v>
      </c>
      <c r="T3778" s="15">
        <f t="shared" ref="T3778:T3841" si="239">(((I3778/60)/60)/24)+DATE(1970,1,1)</f>
        <v>41852.041666666664</v>
      </c>
      <c r="U3778">
        <f>YEAR(Table1[[#This Row],[Date Created Conversion]])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si="237"/>
        <v>48.54</v>
      </c>
      <c r="Q3779" t="s">
        <v>8315</v>
      </c>
      <c r="R3779" t="s">
        <v>8357</v>
      </c>
      <c r="S3779" s="15">
        <f t="shared" si="238"/>
        <v>41887.111354166671</v>
      </c>
      <c r="T3779" s="15">
        <f t="shared" si="239"/>
        <v>41909.166666666664</v>
      </c>
      <c r="U3779">
        <f>YEAR(Table1[[#This Row],[Date Created Conversion]])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  <c r="U3780">
        <f>YEAR(Table1[[#This Row],[Date Created Conversion]])</f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  <c r="U3781">
        <f>YEAR(Table1[[#This Row],[Date Created Conversion]])</f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  <c r="U3782">
        <f>YEAR(Table1[[#This Row],[Date Created Conversion]])</f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  <c r="U3783">
        <f>YEAR(Table1[[#This Row],[Date Created Conversion]])</f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  <c r="U3784">
        <f>YEAR(Table1[[#This Row],[Date Created Conversion]])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  <c r="U3785">
        <f>YEAR(Table1[[#This Row],[Date Created Conversion]])</f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  <c r="U3786">
        <f>YEAR(Table1[[#This Row],[Date Created Conversion]])</f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  <c r="U3787">
        <f>YEAR(Table1[[#This Row],[Date Created Conversion]])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  <c r="U3788">
        <f>YEAR(Table1[[#This Row],[Date Created Conversion]])</f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  <c r="U3789">
        <f>YEAR(Table1[[#This Row],[Date Created Conversion]])</f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  <c r="U3790">
        <f>YEAR(Table1[[#This Row],[Date Created Conversion]])</f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  <c r="U3791">
        <f>YEAR(Table1[[#This Row],[Date Created Conversion]])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  <c r="U3792">
        <f>YEAR(Table1[[#This Row],[Date Created Conversion]])</f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  <c r="U3793">
        <f>YEAR(Table1[[#This Row],[Date Created Conversion]])</f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  <c r="U3794">
        <f>YEAR(Table1[[#This Row],[Date Created Conversion]])</f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  <c r="U3795">
        <f>YEAR(Table1[[#This Row],[Date Created Conversion]])</f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  <c r="U3796">
        <f>YEAR(Table1[[#This Row],[Date Created Conversion]])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  <c r="U3797">
        <f>YEAR(Table1[[#This Row],[Date Created Conversion]])</f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  <c r="U3798">
        <f>YEAR(Table1[[#This Row],[Date Created Conversion]])</f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  <c r="U3799">
        <f>YEAR(Table1[[#This Row],[Date Created Conversion]])</f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  <c r="U3800">
        <f>YEAR(Table1[[#This Row],[Date Created Conversion]])</f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  <c r="U3801">
        <f>YEAR(Table1[[#This Row],[Date Created Conversion]])</f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  <c r="U3802">
        <f>YEAR(Table1[[#This Row],[Date Created Conversion]])</f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  <c r="U3803">
        <f>YEAR(Table1[[#This Row],[Date Created Conversion]])</f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  <c r="U3804">
        <f>YEAR(Table1[[#This Row],[Date Created Conversion]])</f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  <c r="U3805">
        <f>YEAR(Table1[[#This Row],[Date Created Conversion]])</f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  <c r="U3806">
        <f>YEAR(Table1[[#This Row],[Date Created Conversion]])</f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  <c r="U3807">
        <f>YEAR(Table1[[#This Row],[Date Created Conversion]])</f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  <c r="U3808">
        <f>YEAR(Table1[[#This Row],[Date Created Conversion]])</f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  <c r="U3809">
        <f>YEAR(Table1[[#This Row],[Date Created Conversion]])</f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8">
        <f t="shared" si="237"/>
        <v>41.67</v>
      </c>
      <c r="Q38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  <c r="U3810">
        <f>YEAR(Table1[[#This Row],[Date Created Conversion]])</f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8">
        <f t="shared" si="237"/>
        <v>53.29</v>
      </c>
      <c r="Q38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  <c r="U3811">
        <f>YEAR(Table1[[#This Row],[Date Created Conversion]])</f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8">
        <f t="shared" si="237"/>
        <v>70.23</v>
      </c>
      <c r="Q38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  <c r="U3812">
        <f>YEAR(Table1[[#This Row],[Date Created Conversion]])</f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8">
        <f t="shared" si="237"/>
        <v>43.42</v>
      </c>
      <c r="Q3813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  <c r="U3813">
        <f>YEAR(Table1[[#This Row],[Date Created Conversion]])</f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8">
        <f t="shared" si="237"/>
        <v>199.18</v>
      </c>
      <c r="Q3814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  <c r="U3814">
        <f>YEAR(Table1[[#This Row],[Date Created Conversion]])</f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8">
        <f t="shared" si="237"/>
        <v>78.52</v>
      </c>
      <c r="Q3815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  <c r="U3815">
        <f>YEAR(Table1[[#This Row],[Date Created Conversion]])</f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8">
        <f t="shared" si="237"/>
        <v>61.82</v>
      </c>
      <c r="Q3816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  <c r="U3816">
        <f>YEAR(Table1[[#This Row],[Date Created Conversion]])</f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8">
        <f t="shared" si="237"/>
        <v>50</v>
      </c>
      <c r="Q3817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  <c r="U3817">
        <f>YEAR(Table1[[#This Row],[Date Created Conversion]])</f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8">
        <f t="shared" si="237"/>
        <v>48.34</v>
      </c>
      <c r="Q3818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  <c r="U3818">
        <f>YEAR(Table1[[#This Row],[Date Created Conversion]])</f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8">
        <f t="shared" si="237"/>
        <v>107.25</v>
      </c>
      <c r="Q3819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  <c r="U3819">
        <f>YEAR(Table1[[#This Row],[Date Created Conversion]])</f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8">
        <f t="shared" si="237"/>
        <v>57</v>
      </c>
      <c r="Q382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  <c r="U3820">
        <f>YEAR(Table1[[#This Row],[Date Created Conversion]])</f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8">
        <f t="shared" si="237"/>
        <v>40.92</v>
      </c>
      <c r="Q382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  <c r="U3821">
        <f>YEAR(Table1[[#This Row],[Date Created Conversion]])</f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8">
        <f t="shared" si="237"/>
        <v>21.5</v>
      </c>
      <c r="Q382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  <c r="U3822">
        <f>YEAR(Table1[[#This Row],[Date Created Conversion]])</f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8">
        <f t="shared" si="237"/>
        <v>79.540000000000006</v>
      </c>
      <c r="Q3823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  <c r="U3823">
        <f>YEAR(Table1[[#This Row],[Date Created Conversion]])</f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8">
        <f t="shared" si="237"/>
        <v>72.38</v>
      </c>
      <c r="Q3824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  <c r="U3824">
        <f>YEAR(Table1[[#This Row],[Date Created Conversion]])</f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8">
        <f t="shared" si="237"/>
        <v>64.63</v>
      </c>
      <c r="Q3825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  <c r="U3825">
        <f>YEAR(Table1[[#This Row],[Date Created Conversion]])</f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8">
        <f t="shared" si="237"/>
        <v>38.57</v>
      </c>
      <c r="Q3826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  <c r="U3826">
        <f>YEAR(Table1[[#This Row],[Date Created Conversion]])</f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8">
        <f t="shared" si="237"/>
        <v>107.57</v>
      </c>
      <c r="Q3827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  <c r="U3827">
        <f>YEAR(Table1[[#This Row],[Date Created Conversion]])</f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8">
        <f t="shared" si="237"/>
        <v>27.5</v>
      </c>
      <c r="Q3828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  <c r="U3828">
        <f>YEAR(Table1[[#This Row],[Date Created Conversion]])</f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8">
        <f t="shared" si="237"/>
        <v>70.459999999999994</v>
      </c>
      <c r="Q3829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  <c r="U3829">
        <f>YEAR(Table1[[#This Row],[Date Created Conversion]])</f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8">
        <f t="shared" si="237"/>
        <v>178.57</v>
      </c>
      <c r="Q383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  <c r="U3830">
        <f>YEAR(Table1[[#This Row],[Date Created Conversion]])</f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8">
        <f t="shared" si="237"/>
        <v>62.63</v>
      </c>
      <c r="Q383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  <c r="U3831">
        <f>YEAR(Table1[[#This Row],[Date Created Conversion]])</f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8">
        <f t="shared" si="237"/>
        <v>75</v>
      </c>
      <c r="Q383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  <c r="U3832">
        <f>YEAR(Table1[[#This Row],[Date Created Conversion]])</f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8">
        <f t="shared" si="237"/>
        <v>58.9</v>
      </c>
      <c r="Q3833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  <c r="U3833">
        <f>YEAR(Table1[[#This Row],[Date Created Conversion]])</f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8">
        <f t="shared" si="237"/>
        <v>139.56</v>
      </c>
      <c r="Q3834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  <c r="U3834">
        <f>YEAR(Table1[[#This Row],[Date Created Conversion]])</f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8">
        <f t="shared" si="237"/>
        <v>70</v>
      </c>
      <c r="Q3835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  <c r="U3835">
        <f>YEAR(Table1[[#This Row],[Date Created Conversion]])</f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8">
        <f t="shared" si="237"/>
        <v>57.39</v>
      </c>
      <c r="Q3836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  <c r="U3836">
        <f>YEAR(Table1[[#This Row],[Date Created Conversion]])</f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8">
        <f t="shared" si="237"/>
        <v>40</v>
      </c>
      <c r="Q3837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  <c r="U3837">
        <f>YEAR(Table1[[#This Row],[Date Created Conversion]])</f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8">
        <f t="shared" si="237"/>
        <v>64.290000000000006</v>
      </c>
      <c r="Q3838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  <c r="U3838">
        <f>YEAR(Table1[[#This Row],[Date Created Conversion]])</f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8">
        <f t="shared" si="237"/>
        <v>120.12</v>
      </c>
      <c r="Q3839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  <c r="U3839">
        <f>YEAR(Table1[[#This Row],[Date Created Conversion]])</f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8">
        <f t="shared" si="237"/>
        <v>1008.24</v>
      </c>
      <c r="Q384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  <c r="U3840">
        <f>YEAR(Table1[[#This Row],[Date Created Conversion]])</f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8">
        <f t="shared" si="237"/>
        <v>63.28</v>
      </c>
      <c r="Q384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  <c r="U3841">
        <f>YEAR(Table1[[#This Row],[Date Created Conversion]])</f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 s="8">
        <f t="shared" ref="P3842:P3905" si="241">IFERROR(ROUND(E3842/L3842,2), 0)</f>
        <v>21.67</v>
      </c>
      <c r="Q3842" t="s">
        <v>8315</v>
      </c>
      <c r="R3842" t="s">
        <v>8316</v>
      </c>
      <c r="S3842" s="15">
        <f t="shared" ref="S3842:S3905" si="242">(((J3842/60)/60)/24)+DATE(1970,1,1)</f>
        <v>42432.701724537037</v>
      </c>
      <c r="T3842" s="15">
        <f t="shared" ref="T3842:T3905" si="243">(((I3842/60)/60)/24)+DATE(1970,1,1)</f>
        <v>42457.660057870366</v>
      </c>
      <c r="U3842">
        <f>YEAR(Table1[[#This Row],[Date Created Conversion]])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 s="8">
        <f t="shared" si="241"/>
        <v>25.65</v>
      </c>
      <c r="Q3843" t="s">
        <v>8315</v>
      </c>
      <c r="R3843" t="s">
        <v>8316</v>
      </c>
      <c r="S3843" s="15">
        <f t="shared" si="242"/>
        <v>41780.785729166666</v>
      </c>
      <c r="T3843" s="15">
        <f t="shared" si="243"/>
        <v>41840.785729166666</v>
      </c>
      <c r="U3843">
        <f>YEAR(Table1[[#This Row],[Date Created Conversion]])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8">
        <f t="shared" si="241"/>
        <v>47.7</v>
      </c>
      <c r="Q3844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  <c r="U3844">
        <f>YEAR(Table1[[#This Row],[Date Created Conversion]])</f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8">
        <f t="shared" si="241"/>
        <v>56.05</v>
      </c>
      <c r="Q3845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  <c r="U3845">
        <f>YEAR(Table1[[#This Row],[Date Created Conversion]])</f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8">
        <f t="shared" si="241"/>
        <v>81.319999999999993</v>
      </c>
      <c r="Q3846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  <c r="U3846">
        <f>YEAR(Table1[[#This Row],[Date Created Conversion]])</f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8">
        <f t="shared" si="241"/>
        <v>70.17</v>
      </c>
      <c r="Q3847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  <c r="U3847">
        <f>YEAR(Table1[[#This Row],[Date Created Conversion]])</f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8">
        <f t="shared" si="241"/>
        <v>23.63</v>
      </c>
      <c r="Q3848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  <c r="U3848">
        <f>YEAR(Table1[[#This Row],[Date Created Conversion]])</f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8">
        <f t="shared" si="241"/>
        <v>188.56</v>
      </c>
      <c r="Q3849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  <c r="U3849">
        <f>YEAR(Table1[[#This Row],[Date Created Conversion]])</f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8">
        <f t="shared" si="241"/>
        <v>49.51</v>
      </c>
      <c r="Q385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  <c r="U3850">
        <f>YEAR(Table1[[#This Row],[Date Created Conversion]])</f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8">
        <f t="shared" si="241"/>
        <v>75.459999999999994</v>
      </c>
      <c r="Q385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  <c r="U3851">
        <f>YEAR(Table1[[#This Row],[Date Created Conversion]])</f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8">
        <f t="shared" si="241"/>
        <v>9.5</v>
      </c>
      <c r="Q385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  <c r="U3852">
        <f>YEAR(Table1[[#This Row],[Date Created Conversion]])</f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8">
        <f t="shared" si="241"/>
        <v>35.5</v>
      </c>
      <c r="Q3853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  <c r="U3853">
        <f>YEAR(Table1[[#This Row],[Date Created Conversion]])</f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8">
        <f t="shared" si="241"/>
        <v>10</v>
      </c>
      <c r="Q3854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  <c r="U3854">
        <f>YEAR(Table1[[#This Row],[Date Created Conversion]])</f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8">
        <f t="shared" si="241"/>
        <v>13</v>
      </c>
      <c r="Q3855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  <c r="U3855">
        <f>YEAR(Table1[[#This Row],[Date Created Conversion]])</f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8">
        <f t="shared" si="241"/>
        <v>89.4</v>
      </c>
      <c r="Q3856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  <c r="U3856">
        <f>YEAR(Table1[[#This Row],[Date Created Conversion]])</f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8">
        <f t="shared" si="241"/>
        <v>25</v>
      </c>
      <c r="Q3857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  <c r="U3857">
        <f>YEAR(Table1[[#This Row],[Date Created Conversion]])</f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8">
        <f t="shared" si="241"/>
        <v>1</v>
      </c>
      <c r="Q3858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  <c r="U3858">
        <f>YEAR(Table1[[#This Row],[Date Created Conversion]])</f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8">
        <f t="shared" si="241"/>
        <v>65</v>
      </c>
      <c r="Q3859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  <c r="U3859">
        <f>YEAR(Table1[[#This Row],[Date Created Conversion]])</f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8">
        <f t="shared" si="241"/>
        <v>10</v>
      </c>
      <c r="Q386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  <c r="U3860">
        <f>YEAR(Table1[[#This Row],[Date Created Conversion]])</f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8">
        <f t="shared" si="241"/>
        <v>1</v>
      </c>
      <c r="Q386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  <c r="U3861">
        <f>YEAR(Table1[[#This Row],[Date Created Conversion]])</f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8">
        <f t="shared" si="241"/>
        <v>81.540000000000006</v>
      </c>
      <c r="Q386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  <c r="U3862">
        <f>YEAR(Table1[[#This Row],[Date Created Conversion]])</f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8">
        <f t="shared" si="241"/>
        <v>100</v>
      </c>
      <c r="Q3863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  <c r="U3863">
        <f>YEAR(Table1[[#This Row],[Date Created Conversion]])</f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8">
        <f t="shared" si="241"/>
        <v>1</v>
      </c>
      <c r="Q3864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  <c r="U3864">
        <f>YEAR(Table1[[#This Row],[Date Created Conversion]])</f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8">
        <f t="shared" si="241"/>
        <v>0</v>
      </c>
      <c r="Q3865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  <c r="U3865">
        <f>YEAR(Table1[[#This Row],[Date Created Conversion]])</f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8">
        <f t="shared" si="241"/>
        <v>20</v>
      </c>
      <c r="Q3866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  <c r="U3866">
        <f>YEAR(Table1[[#This Row],[Date Created Conversion]])</f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8">
        <f t="shared" si="241"/>
        <v>46.43</v>
      </c>
      <c r="Q3867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  <c r="U3867">
        <f>YEAR(Table1[[#This Row],[Date Created Conversion]])</f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8">
        <f t="shared" si="241"/>
        <v>5.5</v>
      </c>
      <c r="Q3868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  <c r="U3868">
        <f>YEAR(Table1[[#This Row],[Date Created Conversion]])</f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8">
        <f t="shared" si="241"/>
        <v>50.2</v>
      </c>
      <c r="Q3869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  <c r="U3869">
        <f>YEAR(Table1[[#This Row],[Date Created Conversion]])</f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  <c r="U3870">
        <f>YEAR(Table1[[#This Row],[Date Created Conversion]])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  <c r="U3871">
        <f>YEAR(Table1[[#This Row],[Date Created Conversion]])</f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  <c r="U3872">
        <f>YEAR(Table1[[#This Row],[Date Created Conversion]])</f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  <c r="U3873">
        <f>YEAR(Table1[[#This Row],[Date Created Conversion]])</f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  <c r="U3874">
        <f>YEAR(Table1[[#This Row],[Date Created Conversion]])</f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  <c r="U3875">
        <f>YEAR(Table1[[#This Row],[Date Created Conversion]])</f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  <c r="U3876">
        <f>YEAR(Table1[[#This Row],[Date Created Conversion]])</f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  <c r="U3877">
        <f>YEAR(Table1[[#This Row],[Date Created Conversion]])</f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  <c r="U3878">
        <f>YEAR(Table1[[#This Row],[Date Created Conversion]])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  <c r="U3879">
        <f>YEAR(Table1[[#This Row],[Date Created Conversion]])</f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  <c r="U3880">
        <f>YEAR(Table1[[#This Row],[Date Created Conversion]])</f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  <c r="U3881">
        <f>YEAR(Table1[[#This Row],[Date Created Conversion]])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  <c r="U3882">
        <f>YEAR(Table1[[#This Row],[Date Created Conversion]])</f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  <c r="U3883">
        <f>YEAR(Table1[[#This Row],[Date Created Conversion]])</f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  <c r="U3884">
        <f>YEAR(Table1[[#This Row],[Date Created Conversion]])</f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  <c r="U3885">
        <f>YEAR(Table1[[#This Row],[Date Created Conversion]])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  <c r="U3886">
        <f>YEAR(Table1[[#This Row],[Date Created Conversion]])</f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  <c r="U3887">
        <f>YEAR(Table1[[#This Row],[Date Created Conversion]])</f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  <c r="U3888">
        <f>YEAR(Table1[[#This Row],[Date Created Conversion]])</f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  <c r="U3889">
        <f>YEAR(Table1[[#This Row],[Date Created Conversion]])</f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8">
        <f t="shared" si="241"/>
        <v>38.71</v>
      </c>
      <c r="Q389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  <c r="U3890">
        <f>YEAR(Table1[[#This Row],[Date Created Conversion]])</f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8">
        <f t="shared" si="241"/>
        <v>13.11</v>
      </c>
      <c r="Q389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  <c r="U3891">
        <f>YEAR(Table1[[#This Row],[Date Created Conversion]])</f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8">
        <f t="shared" si="241"/>
        <v>315.5</v>
      </c>
      <c r="Q389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  <c r="U3892">
        <f>YEAR(Table1[[#This Row],[Date Created Conversion]])</f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8">
        <f t="shared" si="241"/>
        <v>37.14</v>
      </c>
      <c r="Q3893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  <c r="U3893">
        <f>YEAR(Table1[[#This Row],[Date Created Conversion]])</f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8">
        <f t="shared" si="241"/>
        <v>0</v>
      </c>
      <c r="Q3894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  <c r="U3894">
        <f>YEAR(Table1[[#This Row],[Date Created Conversion]])</f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8">
        <f t="shared" si="241"/>
        <v>128.27000000000001</v>
      </c>
      <c r="Q3895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  <c r="U3895">
        <f>YEAR(Table1[[#This Row],[Date Created Conversion]])</f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8">
        <f t="shared" si="241"/>
        <v>47.27</v>
      </c>
      <c r="Q3896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  <c r="U3896">
        <f>YEAR(Table1[[#This Row],[Date Created Conversion]])</f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8">
        <f t="shared" si="241"/>
        <v>50</v>
      </c>
      <c r="Q3897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  <c r="U3897">
        <f>YEAR(Table1[[#This Row],[Date Created Conversion]])</f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8">
        <f t="shared" si="241"/>
        <v>42.5</v>
      </c>
      <c r="Q3898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  <c r="U3898">
        <f>YEAR(Table1[[#This Row],[Date Created Conversion]])</f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8">
        <f t="shared" si="241"/>
        <v>44</v>
      </c>
      <c r="Q3899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  <c r="U3899">
        <f>YEAR(Table1[[#This Row],[Date Created Conversion]])</f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8">
        <f t="shared" si="241"/>
        <v>50.88</v>
      </c>
      <c r="Q390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  <c r="U3900">
        <f>YEAR(Table1[[#This Row],[Date Created Conversion]])</f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8">
        <f t="shared" si="241"/>
        <v>62.5</v>
      </c>
      <c r="Q390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  <c r="U3901">
        <f>YEAR(Table1[[#This Row],[Date Created Conversion]])</f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8">
        <f t="shared" si="241"/>
        <v>27</v>
      </c>
      <c r="Q390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  <c r="U3902">
        <f>YEAR(Table1[[#This Row],[Date Created Conversion]])</f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8">
        <f t="shared" si="241"/>
        <v>25</v>
      </c>
      <c r="Q3903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  <c r="U3903">
        <f>YEAR(Table1[[#This Row],[Date Created Conversion]])</f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8">
        <f t="shared" si="241"/>
        <v>47.26</v>
      </c>
      <c r="Q3904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  <c r="U3904">
        <f>YEAR(Table1[[#This Row],[Date Created Conversion]])</f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8">
        <f t="shared" si="241"/>
        <v>0</v>
      </c>
      <c r="Q3905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  <c r="U3905">
        <f>YEAR(Table1[[#This Row],[Date Created Conversion]])</f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 s="8">
        <f t="shared" ref="P3906:P3969" si="245">IFERROR(ROUND(E3906/L3906,2), 0)</f>
        <v>1.5</v>
      </c>
      <c r="Q3906" t="s">
        <v>8315</v>
      </c>
      <c r="R3906" t="s">
        <v>8316</v>
      </c>
      <c r="S3906" s="15">
        <f t="shared" ref="S3906:S3969" si="246">(((J3906/60)/60)/24)+DATE(1970,1,1)</f>
        <v>42095.229166666672</v>
      </c>
      <c r="T3906" s="15">
        <f t="shared" ref="T3906:T3969" si="247">(((I3906/60)/60)/24)+DATE(1970,1,1)</f>
        <v>42109.211111111115</v>
      </c>
      <c r="U3906">
        <f>YEAR(Table1[[#This Row],[Date Created Conversion]])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 s="8">
        <f t="shared" si="245"/>
        <v>24.71</v>
      </c>
      <c r="Q3907" t="s">
        <v>8315</v>
      </c>
      <c r="R3907" t="s">
        <v>8316</v>
      </c>
      <c r="S3907" s="15">
        <f t="shared" si="246"/>
        <v>42124.623877314814</v>
      </c>
      <c r="T3907" s="15">
        <f t="shared" si="247"/>
        <v>42166.958333333328</v>
      </c>
      <c r="U3907">
        <f>YEAR(Table1[[#This Row],[Date Created Conversion]])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8">
        <f t="shared" si="245"/>
        <v>63.13</v>
      </c>
      <c r="Q3908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  <c r="U3908">
        <f>YEAR(Table1[[#This Row],[Date Created Conversion]])</f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8">
        <f t="shared" si="245"/>
        <v>38.25</v>
      </c>
      <c r="Q3909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  <c r="U3909">
        <f>YEAR(Table1[[#This Row],[Date Created Conversion]])</f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8">
        <f t="shared" si="245"/>
        <v>16.25</v>
      </c>
      <c r="Q39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  <c r="U3910">
        <f>YEAR(Table1[[#This Row],[Date Created Conversion]])</f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8">
        <f t="shared" si="245"/>
        <v>33.75</v>
      </c>
      <c r="Q39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  <c r="U3911">
        <f>YEAR(Table1[[#This Row],[Date Created Conversion]])</f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8">
        <f t="shared" si="245"/>
        <v>61.67</v>
      </c>
      <c r="Q39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  <c r="U3912">
        <f>YEAR(Table1[[#This Row],[Date Created Conversion]])</f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8">
        <f t="shared" si="245"/>
        <v>83.14</v>
      </c>
      <c r="Q3913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  <c r="U3913">
        <f>YEAR(Table1[[#This Row],[Date Created Conversion]])</f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8">
        <f t="shared" si="245"/>
        <v>1</v>
      </c>
      <c r="Q3914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  <c r="U3914">
        <f>YEAR(Table1[[#This Row],[Date Created Conversion]])</f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8">
        <f t="shared" si="245"/>
        <v>142.86000000000001</v>
      </c>
      <c r="Q3915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  <c r="U3915">
        <f>YEAR(Table1[[#This Row],[Date Created Conversion]])</f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8">
        <f t="shared" si="245"/>
        <v>33.67</v>
      </c>
      <c r="Q3916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  <c r="U3916">
        <f>YEAR(Table1[[#This Row],[Date Created Conversion]])</f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8">
        <f t="shared" si="245"/>
        <v>5</v>
      </c>
      <c r="Q3917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  <c r="U3917">
        <f>YEAR(Table1[[#This Row],[Date Created Conversion]])</f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8">
        <f t="shared" si="245"/>
        <v>0</v>
      </c>
      <c r="Q3918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  <c r="U3918">
        <f>YEAR(Table1[[#This Row],[Date Created Conversion]])</f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8">
        <f t="shared" si="245"/>
        <v>10</v>
      </c>
      <c r="Q3919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  <c r="U3919">
        <f>YEAR(Table1[[#This Row],[Date Created Conversion]])</f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8">
        <f t="shared" si="245"/>
        <v>40</v>
      </c>
      <c r="Q392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  <c r="U3920">
        <f>YEAR(Table1[[#This Row],[Date Created Conversion]])</f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8">
        <f t="shared" si="245"/>
        <v>30</v>
      </c>
      <c r="Q392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  <c r="U3921">
        <f>YEAR(Table1[[#This Row],[Date Created Conversion]])</f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8">
        <f t="shared" si="245"/>
        <v>45</v>
      </c>
      <c r="Q392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  <c r="U3922">
        <f>YEAR(Table1[[#This Row],[Date Created Conversion]])</f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8">
        <f t="shared" si="245"/>
        <v>0</v>
      </c>
      <c r="Q3923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  <c r="U3923">
        <f>YEAR(Table1[[#This Row],[Date Created Conversion]])</f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8">
        <f t="shared" si="245"/>
        <v>10.17</v>
      </c>
      <c r="Q3924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  <c r="U3924">
        <f>YEAR(Table1[[#This Row],[Date Created Conversion]])</f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8">
        <f t="shared" si="245"/>
        <v>81.41</v>
      </c>
      <c r="Q3925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  <c r="U3925">
        <f>YEAR(Table1[[#This Row],[Date Created Conversion]])</f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8">
        <f t="shared" si="245"/>
        <v>57.25</v>
      </c>
      <c r="Q3926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  <c r="U3926">
        <f>YEAR(Table1[[#This Row],[Date Created Conversion]])</f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8">
        <f t="shared" si="245"/>
        <v>5</v>
      </c>
      <c r="Q3927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  <c r="U3927">
        <f>YEAR(Table1[[#This Row],[Date Created Conversion]])</f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8">
        <f t="shared" si="245"/>
        <v>15</v>
      </c>
      <c r="Q3928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  <c r="U3928">
        <f>YEAR(Table1[[#This Row],[Date Created Conversion]])</f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8">
        <f t="shared" si="245"/>
        <v>12.5</v>
      </c>
      <c r="Q3929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  <c r="U3929">
        <f>YEAR(Table1[[#This Row],[Date Created Conversion]])</f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8">
        <f t="shared" si="245"/>
        <v>93</v>
      </c>
      <c r="Q393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  <c r="U3930">
        <f>YEAR(Table1[[#This Row],[Date Created Conversion]])</f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8">
        <f t="shared" si="245"/>
        <v>32.36</v>
      </c>
      <c r="Q393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  <c r="U3931">
        <f>YEAR(Table1[[#This Row],[Date Created Conversion]])</f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8">
        <f t="shared" si="245"/>
        <v>0</v>
      </c>
      <c r="Q393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  <c r="U3932">
        <f>YEAR(Table1[[#This Row],[Date Created Conversion]])</f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8">
        <f t="shared" si="245"/>
        <v>0</v>
      </c>
      <c r="Q3933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  <c r="U3933">
        <f>YEAR(Table1[[#This Row],[Date Created Conversion]])</f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8">
        <f t="shared" si="245"/>
        <v>1</v>
      </c>
      <c r="Q3934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  <c r="U3934">
        <f>YEAR(Table1[[#This Row],[Date Created Conversion]])</f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8">
        <f t="shared" si="245"/>
        <v>91.83</v>
      </c>
      <c r="Q3935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  <c r="U3935">
        <f>YEAR(Table1[[#This Row],[Date Created Conversion]])</f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8">
        <f t="shared" si="245"/>
        <v>45.83</v>
      </c>
      <c r="Q3936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  <c r="U3936">
        <f>YEAR(Table1[[#This Row],[Date Created Conversion]])</f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8">
        <f t="shared" si="245"/>
        <v>57.17</v>
      </c>
      <c r="Q3937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  <c r="U3937">
        <f>YEAR(Table1[[#This Row],[Date Created Conversion]])</f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8">
        <f t="shared" si="245"/>
        <v>0</v>
      </c>
      <c r="Q3938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  <c r="U3938">
        <f>YEAR(Table1[[#This Row],[Date Created Conversion]])</f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8">
        <f t="shared" si="245"/>
        <v>248.5</v>
      </c>
      <c r="Q3939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  <c r="U3939">
        <f>YEAR(Table1[[#This Row],[Date Created Conversion]])</f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8">
        <f t="shared" si="245"/>
        <v>79.400000000000006</v>
      </c>
      <c r="Q394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  <c r="U3940">
        <f>YEAR(Table1[[#This Row],[Date Created Conversion]])</f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8">
        <f t="shared" si="245"/>
        <v>5</v>
      </c>
      <c r="Q394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  <c r="U3941">
        <f>YEAR(Table1[[#This Row],[Date Created Conversion]])</f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8">
        <f t="shared" si="245"/>
        <v>5.5</v>
      </c>
      <c r="Q394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  <c r="U3942">
        <f>YEAR(Table1[[#This Row],[Date Created Conversion]])</f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8">
        <f t="shared" si="245"/>
        <v>25</v>
      </c>
      <c r="Q3943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  <c r="U3943">
        <f>YEAR(Table1[[#This Row],[Date Created Conversion]])</f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8">
        <f t="shared" si="245"/>
        <v>0</v>
      </c>
      <c r="Q3944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  <c r="U3944">
        <f>YEAR(Table1[[#This Row],[Date Created Conversion]])</f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8">
        <f t="shared" si="245"/>
        <v>137.08000000000001</v>
      </c>
      <c r="Q3945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  <c r="U3945">
        <f>YEAR(Table1[[#This Row],[Date Created Conversion]])</f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8">
        <f t="shared" si="245"/>
        <v>0</v>
      </c>
      <c r="Q3946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  <c r="U3946">
        <f>YEAR(Table1[[#This Row],[Date Created Conversion]])</f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8">
        <f t="shared" si="245"/>
        <v>5</v>
      </c>
      <c r="Q3947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  <c r="U3947">
        <f>YEAR(Table1[[#This Row],[Date Created Conversion]])</f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8">
        <f t="shared" si="245"/>
        <v>39</v>
      </c>
      <c r="Q3948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  <c r="U3948">
        <f>YEAR(Table1[[#This Row],[Date Created Conversion]])</f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8">
        <f t="shared" si="245"/>
        <v>50.5</v>
      </c>
      <c r="Q3949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  <c r="U3949">
        <f>YEAR(Table1[[#This Row],[Date Created Conversion]])</f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8">
        <f t="shared" si="245"/>
        <v>0</v>
      </c>
      <c r="Q395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  <c r="U3950">
        <f>YEAR(Table1[[#This Row],[Date Created Conversion]])</f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8">
        <f t="shared" si="245"/>
        <v>49.28</v>
      </c>
      <c r="Q395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  <c r="U3951">
        <f>YEAR(Table1[[#This Row],[Date Created Conversion]])</f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8">
        <f t="shared" si="245"/>
        <v>25</v>
      </c>
      <c r="Q395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  <c r="U3952">
        <f>YEAR(Table1[[#This Row],[Date Created Conversion]])</f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8">
        <f t="shared" si="245"/>
        <v>1</v>
      </c>
      <c r="Q3953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  <c r="U3953">
        <f>YEAR(Table1[[#This Row],[Date Created Conversion]])</f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8">
        <f t="shared" si="245"/>
        <v>25</v>
      </c>
      <c r="Q3954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  <c r="U3954">
        <f>YEAR(Table1[[#This Row],[Date Created Conversion]])</f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8">
        <f t="shared" si="245"/>
        <v>0</v>
      </c>
      <c r="Q3955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  <c r="U3955">
        <f>YEAR(Table1[[#This Row],[Date Created Conversion]])</f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8">
        <f t="shared" si="245"/>
        <v>0</v>
      </c>
      <c r="Q3956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  <c r="U3956">
        <f>YEAR(Table1[[#This Row],[Date Created Conversion]])</f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8">
        <f t="shared" si="245"/>
        <v>53.13</v>
      </c>
      <c r="Q3957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  <c r="U3957">
        <f>YEAR(Table1[[#This Row],[Date Created Conversion]])</f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8">
        <f t="shared" si="245"/>
        <v>0</v>
      </c>
      <c r="Q3958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  <c r="U3958">
        <f>YEAR(Table1[[#This Row],[Date Created Conversion]])</f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8">
        <f t="shared" si="245"/>
        <v>7</v>
      </c>
      <c r="Q3959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  <c r="U3959">
        <f>YEAR(Table1[[#This Row],[Date Created Conversion]])</f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8">
        <f t="shared" si="245"/>
        <v>40.06</v>
      </c>
      <c r="Q396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  <c r="U3960">
        <f>YEAR(Table1[[#This Row],[Date Created Conversion]])</f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8">
        <f t="shared" si="245"/>
        <v>24.33</v>
      </c>
      <c r="Q396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  <c r="U3961">
        <f>YEAR(Table1[[#This Row],[Date Created Conversion]])</f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8">
        <f t="shared" si="245"/>
        <v>11.25</v>
      </c>
      <c r="Q396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  <c r="U3962">
        <f>YEAR(Table1[[#This Row],[Date Created Conversion]])</f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8">
        <f t="shared" si="245"/>
        <v>10.5</v>
      </c>
      <c r="Q3963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  <c r="U3963">
        <f>YEAR(Table1[[#This Row],[Date Created Conversion]])</f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8">
        <f t="shared" si="245"/>
        <v>15</v>
      </c>
      <c r="Q3964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  <c r="U3964">
        <f>YEAR(Table1[[#This Row],[Date Created Conversion]])</f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8">
        <f t="shared" si="245"/>
        <v>0</v>
      </c>
      <c r="Q3965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  <c r="U3965">
        <f>YEAR(Table1[[#This Row],[Date Created Conversion]])</f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8">
        <f t="shared" si="245"/>
        <v>42</v>
      </c>
      <c r="Q3966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  <c r="U3966">
        <f>YEAR(Table1[[#This Row],[Date Created Conversion]])</f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8">
        <f t="shared" si="245"/>
        <v>71.25</v>
      </c>
      <c r="Q3967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  <c r="U3967">
        <f>YEAR(Table1[[#This Row],[Date Created Conversion]])</f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8">
        <f t="shared" si="245"/>
        <v>22.5</v>
      </c>
      <c r="Q3968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  <c r="U3968">
        <f>YEAR(Table1[[#This Row],[Date Created Conversion]])</f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8">
        <f t="shared" si="245"/>
        <v>41</v>
      </c>
      <c r="Q3969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  <c r="U3969">
        <f>YEAR(Table1[[#This Row],[Date Created Conversion]])</f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 s="8">
        <f t="shared" ref="P3970:P4033" si="249">IFERROR(ROUND(E3970/L3970,2), 0)</f>
        <v>47.91</v>
      </c>
      <c r="Q3970" t="s">
        <v>8315</v>
      </c>
      <c r="R3970" t="s">
        <v>8316</v>
      </c>
      <c r="S3970" s="15">
        <f t="shared" ref="S3970:S4033" si="250">(((J3970/60)/60)/24)+DATE(1970,1,1)</f>
        <v>42452.815659722226</v>
      </c>
      <c r="T3970" s="15">
        <f t="shared" ref="T3970:T4033" si="251">(((I3970/60)/60)/24)+DATE(1970,1,1)</f>
        <v>42512.815659722226</v>
      </c>
      <c r="U3970">
        <f>YEAR(Table1[[#This Row],[Date Created Conversion]])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 s="8">
        <f t="shared" si="249"/>
        <v>35.17</v>
      </c>
      <c r="Q3971" t="s">
        <v>8315</v>
      </c>
      <c r="R3971" t="s">
        <v>8316</v>
      </c>
      <c r="S3971" s="15">
        <f t="shared" si="250"/>
        <v>42601.854699074072</v>
      </c>
      <c r="T3971" s="15">
        <f t="shared" si="251"/>
        <v>42611.163194444445</v>
      </c>
      <c r="U3971">
        <f>YEAR(Table1[[#This Row],[Date Created Conversion]])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8">
        <f t="shared" si="249"/>
        <v>5.5</v>
      </c>
      <c r="Q397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  <c r="U3972">
        <f>YEAR(Table1[[#This Row],[Date Created Conversion]])</f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8">
        <f t="shared" si="249"/>
        <v>22.67</v>
      </c>
      <c r="Q3973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  <c r="U3973">
        <f>YEAR(Table1[[#This Row],[Date Created Conversion]])</f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8">
        <f t="shared" si="249"/>
        <v>26.38</v>
      </c>
      <c r="Q3974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  <c r="U3974">
        <f>YEAR(Table1[[#This Row],[Date Created Conversion]])</f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8">
        <f t="shared" si="249"/>
        <v>105.54</v>
      </c>
      <c r="Q3975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  <c r="U3975">
        <f>YEAR(Table1[[#This Row],[Date Created Conversion]])</f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8">
        <f t="shared" si="249"/>
        <v>29.09</v>
      </c>
      <c r="Q3976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  <c r="U3976">
        <f>YEAR(Table1[[#This Row],[Date Created Conversion]])</f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8">
        <f t="shared" si="249"/>
        <v>0</v>
      </c>
      <c r="Q3977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  <c r="U3977">
        <f>YEAR(Table1[[#This Row],[Date Created Conversion]])</f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8">
        <f t="shared" si="249"/>
        <v>62</v>
      </c>
      <c r="Q3978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  <c r="U3978">
        <f>YEAR(Table1[[#This Row],[Date Created Conversion]])</f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8">
        <f t="shared" si="249"/>
        <v>217.5</v>
      </c>
      <c r="Q3979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  <c r="U3979">
        <f>YEAR(Table1[[#This Row],[Date Created Conversion]])</f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8">
        <f t="shared" si="249"/>
        <v>26.75</v>
      </c>
      <c r="Q398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  <c r="U3980">
        <f>YEAR(Table1[[#This Row],[Date Created Conversion]])</f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8">
        <f t="shared" si="249"/>
        <v>18.329999999999998</v>
      </c>
      <c r="Q398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  <c r="U3981">
        <f>YEAR(Table1[[#This Row],[Date Created Conversion]])</f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8">
        <f t="shared" si="249"/>
        <v>64.290000000000006</v>
      </c>
      <c r="Q398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  <c r="U3982">
        <f>YEAR(Table1[[#This Row],[Date Created Conversion]])</f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8">
        <f t="shared" si="249"/>
        <v>175</v>
      </c>
      <c r="Q3983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  <c r="U3983">
        <f>YEAR(Table1[[#This Row],[Date Created Conversion]])</f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8">
        <f t="shared" si="249"/>
        <v>34</v>
      </c>
      <c r="Q3984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  <c r="U3984">
        <f>YEAR(Table1[[#This Row],[Date Created Conversion]])</f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8">
        <f t="shared" si="249"/>
        <v>84.28</v>
      </c>
      <c r="Q3985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  <c r="U3985">
        <f>YEAR(Table1[[#This Row],[Date Created Conversion]])</f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8">
        <f t="shared" si="249"/>
        <v>9.5</v>
      </c>
      <c r="Q3986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  <c r="U3986">
        <f>YEAR(Table1[[#This Row],[Date Created Conversion]])</f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8">
        <f t="shared" si="249"/>
        <v>33.74</v>
      </c>
      <c r="Q3987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  <c r="U3987">
        <f>YEAR(Table1[[#This Row],[Date Created Conversion]])</f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8">
        <f t="shared" si="249"/>
        <v>37.54</v>
      </c>
      <c r="Q3988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  <c r="U3988">
        <f>YEAR(Table1[[#This Row],[Date Created Conversion]])</f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8">
        <f t="shared" si="249"/>
        <v>11.62</v>
      </c>
      <c r="Q3989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  <c r="U3989">
        <f>YEAR(Table1[[#This Row],[Date Created Conversion]])</f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8">
        <f t="shared" si="249"/>
        <v>8</v>
      </c>
      <c r="Q399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  <c r="U3990">
        <f>YEAR(Table1[[#This Row],[Date Created Conversion]])</f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8">
        <f t="shared" si="249"/>
        <v>0</v>
      </c>
      <c r="Q399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  <c r="U3991">
        <f>YEAR(Table1[[#This Row],[Date Created Conversion]])</f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8">
        <f t="shared" si="249"/>
        <v>23</v>
      </c>
      <c r="Q399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  <c r="U3992">
        <f>YEAR(Table1[[#This Row],[Date Created Conversion]])</f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8">
        <f t="shared" si="249"/>
        <v>100</v>
      </c>
      <c r="Q3993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  <c r="U3993">
        <f>YEAR(Table1[[#This Row],[Date Created Conversion]])</f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8">
        <f t="shared" si="249"/>
        <v>60.11</v>
      </c>
      <c r="Q3994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  <c r="U3994">
        <f>YEAR(Table1[[#This Row],[Date Created Conversion]])</f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8">
        <f t="shared" si="249"/>
        <v>3</v>
      </c>
      <c r="Q3995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  <c r="U3995">
        <f>YEAR(Table1[[#This Row],[Date Created Conversion]])</f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8">
        <f t="shared" si="249"/>
        <v>5</v>
      </c>
      <c r="Q3996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  <c r="U3996">
        <f>YEAR(Table1[[#This Row],[Date Created Conversion]])</f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8">
        <f t="shared" si="249"/>
        <v>17.5</v>
      </c>
      <c r="Q3997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  <c r="U3997">
        <f>YEAR(Table1[[#This Row],[Date Created Conversion]])</f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8">
        <f t="shared" si="249"/>
        <v>29.24</v>
      </c>
      <c r="Q3998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  <c r="U3998">
        <f>YEAR(Table1[[#This Row],[Date Created Conversion]])</f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8">
        <f t="shared" si="249"/>
        <v>0</v>
      </c>
      <c r="Q3999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  <c r="U3999">
        <f>YEAR(Table1[[#This Row],[Date Created Conversion]])</f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8">
        <f t="shared" si="249"/>
        <v>59.58</v>
      </c>
      <c r="Q400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  <c r="U4000">
        <f>YEAR(Table1[[#This Row],[Date Created Conversion]])</f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8">
        <f t="shared" si="249"/>
        <v>82.57</v>
      </c>
      <c r="Q400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  <c r="U4001">
        <f>YEAR(Table1[[#This Row],[Date Created Conversion]])</f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8">
        <f t="shared" si="249"/>
        <v>10</v>
      </c>
      <c r="Q400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  <c r="U4002">
        <f>YEAR(Table1[[#This Row],[Date Created Conversion]])</f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8">
        <f t="shared" si="249"/>
        <v>32.36</v>
      </c>
      <c r="Q4003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  <c r="U4003">
        <f>YEAR(Table1[[#This Row],[Date Created Conversion]])</f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8">
        <f t="shared" si="249"/>
        <v>5.75</v>
      </c>
      <c r="Q4004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  <c r="U4004">
        <f>YEAR(Table1[[#This Row],[Date Created Conversion]])</f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8">
        <f t="shared" si="249"/>
        <v>100.5</v>
      </c>
      <c r="Q4005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  <c r="U4005">
        <f>YEAR(Table1[[#This Row],[Date Created Conversion]])</f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8">
        <f t="shared" si="249"/>
        <v>1</v>
      </c>
      <c r="Q4006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  <c r="U4006">
        <f>YEAR(Table1[[#This Row],[Date Created Conversion]])</f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8">
        <f t="shared" si="249"/>
        <v>20</v>
      </c>
      <c r="Q4007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  <c r="U4007">
        <f>YEAR(Table1[[#This Row],[Date Created Conversion]])</f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8">
        <f t="shared" si="249"/>
        <v>2</v>
      </c>
      <c r="Q4008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  <c r="U4008">
        <f>YEAR(Table1[[#This Row],[Date Created Conversion]])</f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8">
        <f t="shared" si="249"/>
        <v>5</v>
      </c>
      <c r="Q4009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  <c r="U4009">
        <f>YEAR(Table1[[#This Row],[Date Created Conversion]])</f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8">
        <f t="shared" si="249"/>
        <v>15</v>
      </c>
      <c r="Q40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  <c r="U4010">
        <f>YEAR(Table1[[#This Row],[Date Created Conversion]])</f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8">
        <f t="shared" si="249"/>
        <v>25</v>
      </c>
      <c r="Q40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  <c r="U4011">
        <f>YEAR(Table1[[#This Row],[Date Created Conversion]])</f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8">
        <f t="shared" si="249"/>
        <v>45.84</v>
      </c>
      <c r="Q40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  <c r="U4012">
        <f>YEAR(Table1[[#This Row],[Date Created Conversion]])</f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8">
        <f t="shared" si="249"/>
        <v>4.75</v>
      </c>
      <c r="Q4013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  <c r="U4013">
        <f>YEAR(Table1[[#This Row],[Date Created Conversion]])</f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8">
        <f t="shared" si="249"/>
        <v>0</v>
      </c>
      <c r="Q4014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  <c r="U4014">
        <f>YEAR(Table1[[#This Row],[Date Created Conversion]])</f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8">
        <f t="shared" si="249"/>
        <v>13</v>
      </c>
      <c r="Q4015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  <c r="U4015">
        <f>YEAR(Table1[[#This Row],[Date Created Conversion]])</f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8">
        <f t="shared" si="249"/>
        <v>0</v>
      </c>
      <c r="Q4016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  <c r="U4016">
        <f>YEAR(Table1[[#This Row],[Date Created Conversion]])</f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8">
        <f t="shared" si="249"/>
        <v>1</v>
      </c>
      <c r="Q4017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  <c r="U4017">
        <f>YEAR(Table1[[#This Row],[Date Created Conversion]])</f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8">
        <f t="shared" si="249"/>
        <v>10</v>
      </c>
      <c r="Q4018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  <c r="U4018">
        <f>YEAR(Table1[[#This Row],[Date Created Conversion]])</f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8">
        <f t="shared" si="249"/>
        <v>52.5</v>
      </c>
      <c r="Q4019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  <c r="U4019">
        <f>YEAR(Table1[[#This Row],[Date Created Conversion]])</f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8">
        <f t="shared" si="249"/>
        <v>32.5</v>
      </c>
      <c r="Q402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  <c r="U4020">
        <f>YEAR(Table1[[#This Row],[Date Created Conversion]])</f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8">
        <f t="shared" si="249"/>
        <v>7.25</v>
      </c>
      <c r="Q402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  <c r="U4021">
        <f>YEAR(Table1[[#This Row],[Date Created Conversion]])</f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8">
        <f t="shared" si="249"/>
        <v>33.33</v>
      </c>
      <c r="Q402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  <c r="U4022">
        <f>YEAR(Table1[[#This Row],[Date Created Conversion]])</f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8">
        <f t="shared" si="249"/>
        <v>62.5</v>
      </c>
      <c r="Q4023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  <c r="U4023">
        <f>YEAR(Table1[[#This Row],[Date Created Conversion]])</f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8">
        <f t="shared" si="249"/>
        <v>63.56</v>
      </c>
      <c r="Q4024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  <c r="U4024">
        <f>YEAR(Table1[[#This Row],[Date Created Conversion]])</f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8">
        <f t="shared" si="249"/>
        <v>0</v>
      </c>
      <c r="Q4025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  <c r="U4025">
        <f>YEAR(Table1[[#This Row],[Date Created Conversion]])</f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8">
        <f t="shared" si="249"/>
        <v>10</v>
      </c>
      <c r="Q4026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  <c r="U4026">
        <f>YEAR(Table1[[#This Row],[Date Created Conversion]])</f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8">
        <f t="shared" si="249"/>
        <v>62.5</v>
      </c>
      <c r="Q4027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  <c r="U4027">
        <f>YEAR(Table1[[#This Row],[Date Created Conversion]])</f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8">
        <f t="shared" si="249"/>
        <v>0</v>
      </c>
      <c r="Q4028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  <c r="U4028">
        <f>YEAR(Table1[[#This Row],[Date Created Conversion]])</f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8">
        <f t="shared" si="249"/>
        <v>30.71</v>
      </c>
      <c r="Q4029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  <c r="U4029">
        <f>YEAR(Table1[[#This Row],[Date Created Conversion]])</f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8">
        <f t="shared" si="249"/>
        <v>51</v>
      </c>
      <c r="Q403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  <c r="U4030">
        <f>YEAR(Table1[[#This Row],[Date Created Conversion]])</f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8">
        <f t="shared" si="249"/>
        <v>0</v>
      </c>
      <c r="Q403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  <c r="U4031">
        <f>YEAR(Table1[[#This Row],[Date Created Conversion]])</f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8">
        <f t="shared" si="249"/>
        <v>66.67</v>
      </c>
      <c r="Q403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  <c r="U4032">
        <f>YEAR(Table1[[#This Row],[Date Created Conversion]])</f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8">
        <f t="shared" si="249"/>
        <v>0</v>
      </c>
      <c r="Q4033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  <c r="U4033">
        <f>YEAR(Table1[[#This Row],[Date Created Conversion]])</f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 s="8">
        <f t="shared" ref="P4034:P4097" si="253">IFERROR(ROUND(E4034/L4034,2), 0)</f>
        <v>59</v>
      </c>
      <c r="Q4034" t="s">
        <v>8315</v>
      </c>
      <c r="R4034" t="s">
        <v>8316</v>
      </c>
      <c r="S4034" s="15">
        <f t="shared" ref="S4034:S4097" si="254">(((J4034/60)/60)/24)+DATE(1970,1,1)</f>
        <v>42293.809212962966</v>
      </c>
      <c r="T4034" s="15">
        <f t="shared" ref="T4034:T4097" si="255">(((I4034/60)/60)/24)+DATE(1970,1,1)</f>
        <v>42353.85087962963</v>
      </c>
      <c r="U4034">
        <f>YEAR(Table1[[#This Row],[Date Created Conversion]])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 s="8">
        <f t="shared" si="253"/>
        <v>65.34</v>
      </c>
      <c r="Q4035" t="s">
        <v>8315</v>
      </c>
      <c r="R4035" t="s">
        <v>8316</v>
      </c>
      <c r="S4035" s="15">
        <f t="shared" si="254"/>
        <v>42614.268796296295</v>
      </c>
      <c r="T4035" s="15">
        <f t="shared" si="255"/>
        <v>42645.375</v>
      </c>
      <c r="U4035">
        <f>YEAR(Table1[[#This Row],[Date Created Conversion]])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8">
        <f t="shared" si="253"/>
        <v>100</v>
      </c>
      <c r="Q4036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  <c r="U4036">
        <f>YEAR(Table1[[#This Row],[Date Created Conversion]])</f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8">
        <f t="shared" si="253"/>
        <v>147.4</v>
      </c>
      <c r="Q4037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  <c r="U4037">
        <f>YEAR(Table1[[#This Row],[Date Created Conversion]])</f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8">
        <f t="shared" si="253"/>
        <v>166.06</v>
      </c>
      <c r="Q4038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  <c r="U4038">
        <f>YEAR(Table1[[#This Row],[Date Created Conversion]])</f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8">
        <f t="shared" si="253"/>
        <v>40</v>
      </c>
      <c r="Q4039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  <c r="U4039">
        <f>YEAR(Table1[[#This Row],[Date Created Conversion]])</f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8">
        <f t="shared" si="253"/>
        <v>75.25</v>
      </c>
      <c r="Q404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  <c r="U4040">
        <f>YEAR(Table1[[#This Row],[Date Created Conversion]])</f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8">
        <f t="shared" si="253"/>
        <v>60</v>
      </c>
      <c r="Q404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  <c r="U4041">
        <f>YEAR(Table1[[#This Row],[Date Created Conversion]])</f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8">
        <f t="shared" si="253"/>
        <v>1250</v>
      </c>
      <c r="Q404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  <c r="U4042">
        <f>YEAR(Table1[[#This Row],[Date Created Conversion]])</f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8">
        <f t="shared" si="253"/>
        <v>10.5</v>
      </c>
      <c r="Q4043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  <c r="U4043">
        <f>YEAR(Table1[[#This Row],[Date Created Conversion]])</f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8">
        <f t="shared" si="253"/>
        <v>7</v>
      </c>
      <c r="Q4044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  <c r="U4044">
        <f>YEAR(Table1[[#This Row],[Date Created Conversion]])</f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8">
        <f t="shared" si="253"/>
        <v>0</v>
      </c>
      <c r="Q4045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  <c r="U4045">
        <f>YEAR(Table1[[#This Row],[Date Created Conversion]])</f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8">
        <f t="shared" si="253"/>
        <v>56.25</v>
      </c>
      <c r="Q4046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  <c r="U4046">
        <f>YEAR(Table1[[#This Row],[Date Created Conversion]])</f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8">
        <f t="shared" si="253"/>
        <v>1</v>
      </c>
      <c r="Q4047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  <c r="U4047">
        <f>YEAR(Table1[[#This Row],[Date Created Conversion]])</f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8">
        <f t="shared" si="253"/>
        <v>38.33</v>
      </c>
      <c r="Q4048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  <c r="U4048">
        <f>YEAR(Table1[[#This Row],[Date Created Conversion]])</f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8">
        <f t="shared" si="253"/>
        <v>27.5</v>
      </c>
      <c r="Q4049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  <c r="U4049">
        <f>YEAR(Table1[[#This Row],[Date Created Conversion]])</f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8">
        <f t="shared" si="253"/>
        <v>32.979999999999997</v>
      </c>
      <c r="Q405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  <c r="U4050">
        <f>YEAR(Table1[[#This Row],[Date Created Conversion]])</f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8">
        <f t="shared" si="253"/>
        <v>16</v>
      </c>
      <c r="Q405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  <c r="U4051">
        <f>YEAR(Table1[[#This Row],[Date Created Conversion]])</f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8">
        <f t="shared" si="253"/>
        <v>1</v>
      </c>
      <c r="Q405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  <c r="U4052">
        <f>YEAR(Table1[[#This Row],[Date Created Conversion]])</f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8">
        <f t="shared" si="253"/>
        <v>0</v>
      </c>
      <c r="Q4053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  <c r="U4053">
        <f>YEAR(Table1[[#This Row],[Date Created Conversion]])</f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8">
        <f t="shared" si="253"/>
        <v>86.62</v>
      </c>
      <c r="Q4054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  <c r="U4054">
        <f>YEAR(Table1[[#This Row],[Date Created Conversion]])</f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8">
        <f t="shared" si="253"/>
        <v>55</v>
      </c>
      <c r="Q4055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  <c r="U4055">
        <f>YEAR(Table1[[#This Row],[Date Created Conversion]])</f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8">
        <f t="shared" si="253"/>
        <v>0</v>
      </c>
      <c r="Q4056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  <c r="U4056">
        <f>YEAR(Table1[[#This Row],[Date Created Conversion]])</f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8">
        <f t="shared" si="253"/>
        <v>41.95</v>
      </c>
      <c r="Q4057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  <c r="U4057">
        <f>YEAR(Table1[[#This Row],[Date Created Conversion]])</f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8">
        <f t="shared" si="253"/>
        <v>88.33</v>
      </c>
      <c r="Q4058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  <c r="U4058">
        <f>YEAR(Table1[[#This Row],[Date Created Conversion]])</f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8">
        <f t="shared" si="253"/>
        <v>129.16999999999999</v>
      </c>
      <c r="Q4059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  <c r="U4059">
        <f>YEAR(Table1[[#This Row],[Date Created Conversion]])</f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8">
        <f t="shared" si="253"/>
        <v>23.75</v>
      </c>
      <c r="Q406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  <c r="U4060">
        <f>YEAR(Table1[[#This Row],[Date Created Conversion]])</f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8">
        <f t="shared" si="253"/>
        <v>35.71</v>
      </c>
      <c r="Q406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  <c r="U4061">
        <f>YEAR(Table1[[#This Row],[Date Created Conversion]])</f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8">
        <f t="shared" si="253"/>
        <v>57</v>
      </c>
      <c r="Q406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  <c r="U4062">
        <f>YEAR(Table1[[#This Row],[Date Created Conversion]])</f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8">
        <f t="shared" si="253"/>
        <v>0</v>
      </c>
      <c r="Q4063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  <c r="U4063">
        <f>YEAR(Table1[[#This Row],[Date Created Conversion]])</f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8">
        <f t="shared" si="253"/>
        <v>163.33000000000001</v>
      </c>
      <c r="Q4064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  <c r="U4064">
        <f>YEAR(Table1[[#This Row],[Date Created Conversion]])</f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8">
        <f t="shared" si="253"/>
        <v>15</v>
      </c>
      <c r="Q4065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  <c r="U4065">
        <f>YEAR(Table1[[#This Row],[Date Created Conversion]])</f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8">
        <f t="shared" si="253"/>
        <v>64.17</v>
      </c>
      <c r="Q4066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  <c r="U4066">
        <f>YEAR(Table1[[#This Row],[Date Created Conversion]])</f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8">
        <f t="shared" si="253"/>
        <v>6.75</v>
      </c>
      <c r="Q4067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  <c r="U4067">
        <f>YEAR(Table1[[#This Row],[Date Created Conversion]])</f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8">
        <f t="shared" si="253"/>
        <v>25</v>
      </c>
      <c r="Q4068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  <c r="U4068">
        <f>YEAR(Table1[[#This Row],[Date Created Conversion]])</f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8">
        <f t="shared" si="253"/>
        <v>179.12</v>
      </c>
      <c r="Q4069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  <c r="U4069">
        <f>YEAR(Table1[[#This Row],[Date Created Conversion]])</f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8">
        <f t="shared" si="253"/>
        <v>34.950000000000003</v>
      </c>
      <c r="Q407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  <c r="U4070">
        <f>YEAR(Table1[[#This Row],[Date Created Conversion]])</f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8">
        <f t="shared" si="253"/>
        <v>33.08</v>
      </c>
      <c r="Q407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  <c r="U4071">
        <f>YEAR(Table1[[#This Row],[Date Created Conversion]])</f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8">
        <f t="shared" si="253"/>
        <v>27.5</v>
      </c>
      <c r="Q407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  <c r="U4072">
        <f>YEAR(Table1[[#This Row],[Date Created Conversion]])</f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8">
        <f t="shared" si="253"/>
        <v>0</v>
      </c>
      <c r="Q4073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  <c r="U4073">
        <f>YEAR(Table1[[#This Row],[Date Created Conversion]])</f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8">
        <f t="shared" si="253"/>
        <v>2</v>
      </c>
      <c r="Q4074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  <c r="U4074">
        <f>YEAR(Table1[[#This Row],[Date Created Conversion]])</f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8">
        <f t="shared" si="253"/>
        <v>18.5</v>
      </c>
      <c r="Q4075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  <c r="U4075">
        <f>YEAR(Table1[[#This Row],[Date Created Conversion]])</f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8">
        <f t="shared" si="253"/>
        <v>35</v>
      </c>
      <c r="Q4076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  <c r="U4076">
        <f>YEAR(Table1[[#This Row],[Date Created Conversion]])</f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8">
        <f t="shared" si="253"/>
        <v>44.31</v>
      </c>
      <c r="Q4077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  <c r="U4077">
        <f>YEAR(Table1[[#This Row],[Date Created Conversion]])</f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8">
        <f t="shared" si="253"/>
        <v>0</v>
      </c>
      <c r="Q4078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  <c r="U4078">
        <f>YEAR(Table1[[#This Row],[Date Created Conversion]])</f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8">
        <f t="shared" si="253"/>
        <v>222.5</v>
      </c>
      <c r="Q4079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  <c r="U4079">
        <f>YEAR(Table1[[#This Row],[Date Created Conversion]])</f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8">
        <f t="shared" si="253"/>
        <v>0</v>
      </c>
      <c r="Q408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  <c r="U4080">
        <f>YEAR(Table1[[#This Row],[Date Created Conversion]])</f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8">
        <f t="shared" si="253"/>
        <v>5</v>
      </c>
      <c r="Q408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  <c r="U4081">
        <f>YEAR(Table1[[#This Row],[Date Created Conversion]])</f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8">
        <f t="shared" si="253"/>
        <v>0</v>
      </c>
      <c r="Q408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  <c r="U4082">
        <f>YEAR(Table1[[#This Row],[Date Created Conversion]])</f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8">
        <f t="shared" si="253"/>
        <v>29.17</v>
      </c>
      <c r="Q4083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  <c r="U4083">
        <f>YEAR(Table1[[#This Row],[Date Created Conversion]])</f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8">
        <f t="shared" si="253"/>
        <v>1.5</v>
      </c>
      <c r="Q4084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  <c r="U4084">
        <f>YEAR(Table1[[#This Row],[Date Created Conversion]])</f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8">
        <f t="shared" si="253"/>
        <v>126.5</v>
      </c>
      <c r="Q4085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  <c r="U4085">
        <f>YEAR(Table1[[#This Row],[Date Created Conversion]])</f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8">
        <f t="shared" si="253"/>
        <v>10</v>
      </c>
      <c r="Q4086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  <c r="U4086">
        <f>YEAR(Table1[[#This Row],[Date Created Conversion]])</f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8">
        <f t="shared" si="253"/>
        <v>10</v>
      </c>
      <c r="Q4087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  <c r="U4087">
        <f>YEAR(Table1[[#This Row],[Date Created Conversion]])</f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8">
        <f t="shared" si="253"/>
        <v>9.4</v>
      </c>
      <c r="Q4088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  <c r="U4088">
        <f>YEAR(Table1[[#This Row],[Date Created Conversion]])</f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8">
        <f t="shared" si="253"/>
        <v>0</v>
      </c>
      <c r="Q4089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  <c r="U4089">
        <f>YEAR(Table1[[#This Row],[Date Created Conversion]])</f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8">
        <f t="shared" si="253"/>
        <v>72</v>
      </c>
      <c r="Q409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  <c r="U4090">
        <f>YEAR(Table1[[#This Row],[Date Created Conversion]])</f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8">
        <f t="shared" si="253"/>
        <v>30</v>
      </c>
      <c r="Q409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  <c r="U4091">
        <f>YEAR(Table1[[#This Row],[Date Created Conversion]])</f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8">
        <f t="shared" si="253"/>
        <v>10.67</v>
      </c>
      <c r="Q409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  <c r="U4092">
        <f>YEAR(Table1[[#This Row],[Date Created Conversion]])</f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8">
        <f t="shared" si="253"/>
        <v>25.5</v>
      </c>
      <c r="Q4093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  <c r="U4093">
        <f>YEAR(Table1[[#This Row],[Date Created Conversion]])</f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8">
        <f t="shared" si="253"/>
        <v>20</v>
      </c>
      <c r="Q4094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  <c r="U4094">
        <f>YEAR(Table1[[#This Row],[Date Created Conversion]])</f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8">
        <f t="shared" si="253"/>
        <v>15</v>
      </c>
      <c r="Q4095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  <c r="U4095">
        <f>YEAR(Table1[[#This Row],[Date Created Conversion]])</f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8">
        <f t="shared" si="253"/>
        <v>91.25</v>
      </c>
      <c r="Q4096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  <c r="U4096">
        <f>YEAR(Table1[[#This Row],[Date Created Conversion]])</f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8">
        <f t="shared" si="253"/>
        <v>800</v>
      </c>
      <c r="Q4097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  <c r="U4097">
        <f>YEAR(Table1[[#This Row],[Date Created Conversion]])</f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 s="8">
        <f t="shared" ref="P4098:P4115" si="257">IFERROR(ROUND(E4098/L4098,2), 0)</f>
        <v>80</v>
      </c>
      <c r="Q4098" t="s">
        <v>8315</v>
      </c>
      <c r="R4098" t="s">
        <v>8316</v>
      </c>
      <c r="S4098" s="15">
        <f t="shared" ref="S4098:S4115" si="258">(((J4098/60)/60)/24)+DATE(1970,1,1)</f>
        <v>42750.530312499999</v>
      </c>
      <c r="T4098" s="15">
        <f t="shared" ref="T4098:T4115" si="259">(((I4098/60)/60)/24)+DATE(1970,1,1)</f>
        <v>42794.368749999994</v>
      </c>
      <c r="U4098">
        <f>YEAR(Table1[[#This Row],[Date Created Conversion]])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s="8">
        <f t="shared" si="257"/>
        <v>0</v>
      </c>
      <c r="Q4099" t="s">
        <v>8315</v>
      </c>
      <c r="R4099" t="s">
        <v>8316</v>
      </c>
      <c r="S4099" s="15">
        <f t="shared" si="258"/>
        <v>42344.824502314819</v>
      </c>
      <c r="T4099" s="15">
        <f t="shared" si="259"/>
        <v>42400.996527777781</v>
      </c>
      <c r="U4099">
        <f>YEAR(Table1[[#This Row],[Date Created Conversion]])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8">
        <f t="shared" si="257"/>
        <v>0</v>
      </c>
      <c r="Q410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  <c r="U4100">
        <f>YEAR(Table1[[#This Row],[Date Created Conversion]])</f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8">
        <f t="shared" si="257"/>
        <v>50</v>
      </c>
      <c r="Q410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  <c r="U4101">
        <f>YEAR(Table1[[#This Row],[Date Created Conversion]])</f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8">
        <f t="shared" si="257"/>
        <v>0</v>
      </c>
      <c r="Q410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  <c r="U4102">
        <f>YEAR(Table1[[#This Row],[Date Created Conversion]])</f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8">
        <f t="shared" si="257"/>
        <v>0</v>
      </c>
      <c r="Q4103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  <c r="U4103">
        <f>YEAR(Table1[[#This Row],[Date Created Conversion]])</f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8">
        <f t="shared" si="257"/>
        <v>22.83</v>
      </c>
      <c r="Q4104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  <c r="U4104">
        <f>YEAR(Table1[[#This Row],[Date Created Conversion]])</f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8">
        <f t="shared" si="257"/>
        <v>16.670000000000002</v>
      </c>
      <c r="Q4105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  <c r="U4105">
        <f>YEAR(Table1[[#This Row],[Date Created Conversion]])</f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8">
        <f t="shared" si="257"/>
        <v>45.79</v>
      </c>
      <c r="Q4106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  <c r="U4106">
        <f>YEAR(Table1[[#This Row],[Date Created Conversion]])</f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8">
        <f t="shared" si="257"/>
        <v>383.33</v>
      </c>
      <c r="Q4107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  <c r="U4107">
        <f>YEAR(Table1[[#This Row],[Date Created Conversion]])</f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8">
        <f t="shared" si="257"/>
        <v>106.97</v>
      </c>
      <c r="Q4108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  <c r="U4108">
        <f>YEAR(Table1[[#This Row],[Date Created Conversion]])</f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8">
        <f t="shared" si="257"/>
        <v>10.25</v>
      </c>
      <c r="Q4109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  <c r="U4109">
        <f>YEAR(Table1[[#This Row],[Date Created Conversion]])</f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8">
        <f t="shared" si="257"/>
        <v>59</v>
      </c>
      <c r="Q41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  <c r="U4110">
        <f>YEAR(Table1[[#This Row],[Date Created Conversion]])</f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8">
        <f t="shared" si="257"/>
        <v>0</v>
      </c>
      <c r="Q41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  <c r="U4111">
        <f>YEAR(Table1[[#This Row],[Date Created Conversion]])</f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8">
        <f t="shared" si="257"/>
        <v>14.33</v>
      </c>
      <c r="Q41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  <c r="U4112">
        <f>YEAR(Table1[[#This Row],[Date Created Conversion]])</f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8">
        <f t="shared" si="257"/>
        <v>15.67</v>
      </c>
      <c r="Q4113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  <c r="U4113">
        <f>YEAR(Table1[[#This Row],[Date Created Conversion]])</f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8">
        <f t="shared" si="257"/>
        <v>1</v>
      </c>
      <c r="Q4114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  <c r="U4114">
        <f>YEAR(Table1[[#This Row],[Date Created Conversion]])</f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8">
        <f t="shared" si="257"/>
        <v>1</v>
      </c>
      <c r="Q4115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  <c r="U4115">
        <f>YEAR(Table1[[#This Row],[Date Created Conversion]])</f>
        <v>2015</v>
      </c>
    </row>
  </sheetData>
  <phoneticPr fontId="2" type="noConversion"/>
  <conditionalFormatting sqref="F1:F1048576">
    <cfRule type="cellIs" dxfId="17" priority="2" operator="equal">
      <formula>"canceled"</formula>
    </cfRule>
    <cfRule type="cellIs" dxfId="16" priority="3" operator="equal">
      <formula>"failed"</formula>
    </cfRule>
    <cfRule type="cellIs" dxfId="15" priority="4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0C7F2-92D0-4C77-9EA9-D046C7557CD4}">
  <dimension ref="A1:E40"/>
  <sheetViews>
    <sheetView tabSelected="1" workbookViewId="0">
      <selection activeCell="D15" sqref="D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6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6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6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6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6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6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6" t="s">
        <v>8361</v>
      </c>
      <c r="B18" s="12">
        <v>839</v>
      </c>
      <c r="C18" s="12">
        <v>493</v>
      </c>
      <c r="D18" s="12">
        <v>37</v>
      </c>
      <c r="E18" s="12">
        <v>1369</v>
      </c>
    </row>
    <row r="28" spans="1:5" x14ac:dyDescent="0.25">
      <c r="B28" s="12"/>
      <c r="C28" s="12"/>
      <c r="D28" s="12"/>
      <c r="E28" s="12"/>
    </row>
    <row r="29" spans="1:5" x14ac:dyDescent="0.25">
      <c r="B29" s="12"/>
      <c r="C29" s="12"/>
      <c r="D29" s="12"/>
      <c r="E29" s="12"/>
    </row>
    <row r="30" spans="1:5" x14ac:dyDescent="0.25">
      <c r="B30" s="12"/>
      <c r="C30" s="12"/>
      <c r="D30" s="12"/>
      <c r="E30" s="12"/>
    </row>
    <row r="31" spans="1:5" x14ac:dyDescent="0.25">
      <c r="B31" s="12"/>
      <c r="C31" s="12"/>
      <c r="D31" s="12"/>
      <c r="E31" s="12"/>
    </row>
    <row r="32" spans="1:5" x14ac:dyDescent="0.25">
      <c r="B32" s="12"/>
      <c r="C32" s="12"/>
      <c r="D32" s="12"/>
      <c r="E32" s="12"/>
    </row>
    <row r="33" spans="2:5" x14ac:dyDescent="0.25">
      <c r="B33" s="12"/>
      <c r="C33" s="12"/>
      <c r="D33" s="12"/>
      <c r="E33" s="12"/>
    </row>
    <row r="34" spans="2:5" x14ac:dyDescent="0.25">
      <c r="B34" s="12"/>
      <c r="C34" s="12"/>
      <c r="D34" s="12"/>
      <c r="E34" s="12"/>
    </row>
    <row r="35" spans="2:5" x14ac:dyDescent="0.25">
      <c r="B35" s="12"/>
      <c r="C35" s="12"/>
      <c r="D35" s="12"/>
      <c r="E35" s="12"/>
    </row>
    <row r="36" spans="2:5" x14ac:dyDescent="0.25">
      <c r="B36" s="12"/>
      <c r="C36" s="12"/>
      <c r="D36" s="12"/>
      <c r="E36" s="12"/>
    </row>
    <row r="37" spans="2:5" x14ac:dyDescent="0.25">
      <c r="B37" s="12"/>
      <c r="C37" s="12"/>
      <c r="D37" s="12"/>
      <c r="E37" s="12"/>
    </row>
    <row r="38" spans="2:5" x14ac:dyDescent="0.25">
      <c r="B38" s="12"/>
      <c r="C38" s="12"/>
      <c r="D38" s="12"/>
      <c r="E38" s="12"/>
    </row>
    <row r="39" spans="2:5" x14ac:dyDescent="0.25">
      <c r="B39" s="12"/>
      <c r="C39" s="12"/>
      <c r="D39" s="12"/>
      <c r="E39" s="12"/>
    </row>
    <row r="40" spans="2:5" x14ac:dyDescent="0.25">
      <c r="B40" s="12"/>
      <c r="C40" s="12"/>
      <c r="D40" s="12"/>
      <c r="E40" s="1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EF755-B705-44D7-997E-55B56C26E6FD}">
  <dimension ref="A1:H30"/>
  <sheetViews>
    <sheetView workbookViewId="0">
      <selection activeCell="M12" sqref="M12"/>
    </sheetView>
  </sheetViews>
  <sheetFormatPr defaultRowHeight="15" x14ac:dyDescent="0.25"/>
  <cols>
    <col min="1" max="1" width="14" bestFit="1" customWidth="1"/>
    <col min="2" max="2" width="13.85546875" bestFit="1" customWidth="1"/>
    <col min="3" max="3" width="20.42578125" bestFit="1" customWidth="1"/>
    <col min="4" max="4" width="17.5703125" bestFit="1" customWidth="1"/>
    <col min="5" max="5" width="20.28515625" bestFit="1" customWidth="1"/>
    <col min="6" max="6" width="22.28515625" style="17" bestFit="1" customWidth="1"/>
    <col min="7" max="7" width="19.28515625" style="17" bestFit="1" customWidth="1"/>
    <col min="8" max="8" width="22.140625" style="17" bestFit="1" customWidth="1"/>
    <col min="9" max="14" width="4.5703125" bestFit="1" customWidth="1"/>
    <col min="15" max="15" width="21" bestFit="1" customWidth="1"/>
    <col min="16" max="26" width="4.5703125" bestFit="1" customWidth="1"/>
    <col min="27" max="27" width="23.85546875" bestFit="1" customWidth="1"/>
    <col min="28" max="38" width="4.5703125" bestFit="1" customWidth="1"/>
    <col min="39" max="39" width="29" bestFit="1" customWidth="1"/>
    <col min="40" max="40" width="26.140625" bestFit="1" customWidth="1"/>
    <col min="41" max="41" width="28.85546875" bestFit="1" customWidth="1"/>
  </cols>
  <sheetData>
    <row r="1" spans="1:8" x14ac:dyDescent="0.25">
      <c r="A1" t="s">
        <v>8383</v>
      </c>
      <c r="B1" t="s">
        <v>8384</v>
      </c>
      <c r="C1" t="s">
        <v>8385</v>
      </c>
      <c r="D1" t="s">
        <v>8401</v>
      </c>
      <c r="E1" t="s">
        <v>8386</v>
      </c>
      <c r="F1" s="17" t="s">
        <v>8387</v>
      </c>
      <c r="G1" s="17" t="s">
        <v>8388</v>
      </c>
      <c r="H1" s="17" t="s">
        <v>8389</v>
      </c>
    </row>
    <row r="2" spans="1:8" x14ac:dyDescent="0.25">
      <c r="A2" t="s">
        <v>8405</v>
      </c>
      <c r="B2">
        <f>COUNTIFS(Kickstarter!$D:$D, "&lt; 1000", Kickstarter!$F:$F, "=successful", Kickstarter!R:R, "=plays")</f>
        <v>141</v>
      </c>
      <c r="C2">
        <f>COUNTIFS(Kickstarter!$D:$D, "&lt; 1000", Kickstarter!$F:$F, "=failed", Kickstarter!R:R, "=plays")</f>
        <v>45</v>
      </c>
      <c r="D2">
        <f>COUNTIFS(Kickstarter!$D:$D, "&lt; 1000", Kickstarter!$F:$F, "=canceled", Kickstarter!R:R, "=plays")</f>
        <v>0</v>
      </c>
      <c r="E2">
        <f t="shared" ref="E2:E13" si="0">SUM(B2:D2)</f>
        <v>186</v>
      </c>
      <c r="F2" s="17">
        <f>Table3[[#This Row],[Number Succesful]]/Table3[[#This Row],[Total Projects]]</f>
        <v>0.75806451612903225</v>
      </c>
      <c r="G2" s="17">
        <f>Table3[[#This Row],[Number Failed]]/Table3[[#This Row],[Total Projects]]</f>
        <v>0.24193548387096775</v>
      </c>
      <c r="H2" s="17">
        <f>Table3[[#This Row],[Number Canceled]]/Table3[[#This Row],[Total Projects]]</f>
        <v>0</v>
      </c>
    </row>
    <row r="3" spans="1:8" x14ac:dyDescent="0.25">
      <c r="A3" t="s">
        <v>8390</v>
      </c>
      <c r="B3">
        <f>COUNTIFS(Kickstarter!$D:$D, "&gt;= 1000", Kickstarter!$D:$D, "&lt;= 4999", Kickstarter!$F:$F, "=successful", Kickstarter!R:R, "=plays")</f>
        <v>388</v>
      </c>
      <c r="C3">
        <f>COUNTIFS(Kickstarter!$D:$D, "&gt;= 1000", Kickstarter!$D:$D, "&lt;= 4999", Kickstarter!$F:$F, "=failed", Kickstarter!R:R, "=plays")</f>
        <v>146</v>
      </c>
      <c r="D3">
        <f>COUNTIFS(Kickstarter!$D:$D, "&gt;= 1000", Kickstarter!$D:$D, "&lt;= 4999", Kickstarter!$F:$F, "=canceled", Kickstarter!R:R, "=plays")</f>
        <v>0</v>
      </c>
      <c r="E3">
        <f t="shared" si="0"/>
        <v>534</v>
      </c>
      <c r="F3" s="17">
        <f>Table3[[#This Row],[Number Succesful]]/Table3[[#This Row],[Total Projects]]</f>
        <v>0.72659176029962547</v>
      </c>
      <c r="G3" s="17">
        <f>Table3[[#This Row],[Number Failed]]/Table3[[#This Row],[Total Projects]]</f>
        <v>0.27340823970037453</v>
      </c>
      <c r="H3" s="17">
        <f>Table3[[#This Row],[Number Canceled]]/Table3[[#This Row],[Total Projects]]</f>
        <v>0</v>
      </c>
    </row>
    <row r="4" spans="1:8" x14ac:dyDescent="0.25">
      <c r="A4" t="s">
        <v>8391</v>
      </c>
      <c r="B4">
        <f>COUNTIFS(Kickstarter!$D:$D, "&gt;= 5000", Kickstarter!$D:$D, "&lt;= 9999", Kickstarter!$F:$F, "=successful", Kickstarter!R:R, "=plays")</f>
        <v>93</v>
      </c>
      <c r="C4">
        <f>COUNTIFS(Kickstarter!$D:$D, "&gt;= 5000", Kickstarter!$D:$D, "&lt;= 9999", Kickstarter!$F:$F, "=failed",  Kickstarter!R:R, "=plays")</f>
        <v>76</v>
      </c>
      <c r="D4">
        <f>COUNTIFS(Kickstarter!$D:$D, "&gt;= 5000", Kickstarter!$D:$D, "&lt;= 9999", Kickstarter!$F:$F, "=canceled", Kickstarter!R:R, "=plays")</f>
        <v>0</v>
      </c>
      <c r="E4">
        <f t="shared" si="0"/>
        <v>169</v>
      </c>
      <c r="F4" s="17">
        <f>Table3[[#This Row],[Number Succesful]]/Table3[[#This Row],[Total Projects]]</f>
        <v>0.55029585798816572</v>
      </c>
      <c r="G4" s="17">
        <f>Table3[[#This Row],[Number Failed]]/Table3[[#This Row],[Total Projects]]</f>
        <v>0.44970414201183434</v>
      </c>
      <c r="H4" s="17">
        <f>Table3[[#This Row],[Number Canceled]]/Table3[[#This Row],[Total Projects]]</f>
        <v>0</v>
      </c>
    </row>
    <row r="5" spans="1:8" x14ac:dyDescent="0.25">
      <c r="A5" t="s">
        <v>8392</v>
      </c>
      <c r="B5">
        <f>COUNTIFS(Kickstarter!$D:$D, "&gt;= 10000", Kickstarter!$D:$D, "&lt;= 14999", Kickstarter!$F:$F, "=successful", Kickstarter!R:R, "=plays")</f>
        <v>39</v>
      </c>
      <c r="C5">
        <f>COUNTIFS(Kickstarter!$D:$D, "&gt;= 10000", Kickstarter!$D:$D, "&lt;= 14999", Kickstarter!$F:$F, "=failed", Kickstarter!R:R, "=plays")</f>
        <v>33</v>
      </c>
      <c r="D5">
        <f>COUNTIFS(Kickstarter!$D:$D, "&gt;= 10000", Kickstarter!$D:$D, "&lt;= 14999", Kickstarter!$F:$F, "=canceled", Kickstarter!R:R, "=plays")</f>
        <v>0</v>
      </c>
      <c r="E5">
        <f t="shared" si="0"/>
        <v>72</v>
      </c>
      <c r="F5" s="17">
        <f>Table3[[#This Row],[Number Succesful]]/Table3[[#This Row],[Total Projects]]</f>
        <v>0.54166666666666663</v>
      </c>
      <c r="G5" s="17">
        <f>Table3[[#This Row],[Number Failed]]/Table3[[#This Row],[Total Projects]]</f>
        <v>0.45833333333333331</v>
      </c>
      <c r="H5" s="17">
        <f>Table3[[#This Row],[Number Canceled]]/Table3[[#This Row],[Total Projects]]</f>
        <v>0</v>
      </c>
    </row>
    <row r="6" spans="1:8" x14ac:dyDescent="0.25">
      <c r="A6" t="s">
        <v>8400</v>
      </c>
      <c r="B6">
        <f>COUNTIFS(Kickstarter!$D:$D, "&gt;= 15000", Kickstarter!$D:$D, "&lt;= 19999", Kickstarter!$F:$F, "=successful", Kickstarter!R:R, "=plays")</f>
        <v>12</v>
      </c>
      <c r="C6">
        <f>COUNTIFS(Kickstarter!$D:$D, "&gt;= 15000", Kickstarter!$D:$D, "&lt;= 19999", Kickstarter!$F:$F, "=failed", Kickstarter!R:R, "=plays")</f>
        <v>12</v>
      </c>
      <c r="D6">
        <f>COUNTIFS(Kickstarter!$D:$D, "&gt;= 15000", Kickstarter!$D:$D, "&lt;= 19999", Kickstarter!$F:$F, "=canceled", Kickstarter!R:R, "=plays")</f>
        <v>0</v>
      </c>
      <c r="E6">
        <f t="shared" si="0"/>
        <v>24</v>
      </c>
      <c r="F6" s="17">
        <f>Table3[[#This Row],[Number Succesful]]/Table3[[#This Row],[Total Projects]]</f>
        <v>0.5</v>
      </c>
      <c r="G6" s="17">
        <f>Table3[[#This Row],[Number Failed]]/Table3[[#This Row],[Total Projects]]</f>
        <v>0.5</v>
      </c>
      <c r="H6" s="17">
        <f>Table3[[#This Row],[Number Canceled]]/Table3[[#This Row],[Total Projects]]</f>
        <v>0</v>
      </c>
    </row>
    <row r="7" spans="1:8" x14ac:dyDescent="0.25">
      <c r="A7" t="s">
        <v>8393</v>
      </c>
      <c r="B7">
        <f>COUNTIFS(Kickstarter!$D:$D, "&gt;= 20000", Kickstarter!$D:$D, "&lt;= 24999", Kickstarter!$F:$F, "=successful", Kickstarter!R:R, "=plays")</f>
        <v>9</v>
      </c>
      <c r="C7">
        <f>COUNTIFS(Kickstarter!$D:$D, "&gt;= 20000", Kickstarter!$D:$D, "&lt;= 24999", Kickstarter!$F:$F, "=failed", Kickstarter!R:R, "=plays")</f>
        <v>11</v>
      </c>
      <c r="D7">
        <f>COUNTIFS(Kickstarter!$D:$D, "&gt;= 20000", Kickstarter!$D:$D, "&lt;= 24999", Kickstarter!$F:$F, "=canceled", Kickstarter!R:R, "=plays")</f>
        <v>0</v>
      </c>
      <c r="E7">
        <f t="shared" si="0"/>
        <v>20</v>
      </c>
      <c r="F7" s="17">
        <f>Table3[[#This Row],[Number Succesful]]/Table3[[#This Row],[Total Projects]]</f>
        <v>0.45</v>
      </c>
      <c r="G7" s="17">
        <f>Table3[[#This Row],[Number Failed]]/Table3[[#This Row],[Total Projects]]</f>
        <v>0.55000000000000004</v>
      </c>
      <c r="H7" s="17">
        <f>Table3[[#This Row],[Number Canceled]]/Table3[[#This Row],[Total Projects]]</f>
        <v>0</v>
      </c>
    </row>
    <row r="8" spans="1:8" x14ac:dyDescent="0.25">
      <c r="A8" t="s">
        <v>8394</v>
      </c>
      <c r="B8">
        <f>COUNTIFS(Kickstarter!$D:$D, "&gt;= 25000", Kickstarter!$D:$D, "&lt;= 29999", Kickstarter!$F:$F, "=successful", Kickstarter!R:R, "=plays")</f>
        <v>1</v>
      </c>
      <c r="C8">
        <f>COUNTIFS(Kickstarter!$D:$D, "&gt;= 25000", Kickstarter!$D:$D, "&lt;= 29999", Kickstarter!$F:$F, "=failed", Kickstarter!R:R, "=plays")</f>
        <v>4</v>
      </c>
      <c r="D8">
        <f>COUNTIFS(Kickstarter!$D:$D, "&gt;= 25000", Kickstarter!$D:$D, "&lt;= 29999", Kickstarter!$F:$F, "=canceled", Kickstarter!R:R, "=plays")</f>
        <v>0</v>
      </c>
      <c r="E8">
        <f t="shared" si="0"/>
        <v>5</v>
      </c>
      <c r="F8" s="17">
        <f>Table3[[#This Row],[Number Succesful]]/Table3[[#This Row],[Total Projects]]</f>
        <v>0.2</v>
      </c>
      <c r="G8" s="17">
        <f>Table3[[#This Row],[Number Failed]]/Table3[[#This Row],[Total Projects]]</f>
        <v>0.8</v>
      </c>
      <c r="H8" s="17">
        <f>Table3[[#This Row],[Number Canceled]]/Table3[[#This Row],[Total Projects]]</f>
        <v>0</v>
      </c>
    </row>
    <row r="9" spans="1:8" x14ac:dyDescent="0.25">
      <c r="A9" t="s">
        <v>8395</v>
      </c>
      <c r="B9">
        <f>COUNTIFS(Kickstarter!$D:$D, "&gt;= 30000", Kickstarter!$D:$D, "&lt;= 34999", Kickstarter!$F:$F, "=successful", Kickstarter!R:R, "=plays")</f>
        <v>3</v>
      </c>
      <c r="C9">
        <f>COUNTIFS(Kickstarter!$D:$D, "&gt;= 30000", Kickstarter!$D:$D, "&lt;= 34999", Kickstarter!$F:$F, "=failed", Kickstarter!R:R, "=plays")</f>
        <v>8</v>
      </c>
      <c r="D9">
        <f>COUNTIFS(Kickstarter!$D:$D, "&gt;= 30000", Kickstarter!$D:$D, "&lt;= 34999", Kickstarter!$F:$F, "=canceled", Kickstarter!R:R, "=plays")</f>
        <v>0</v>
      </c>
      <c r="E9">
        <f t="shared" si="0"/>
        <v>11</v>
      </c>
      <c r="F9" s="17">
        <f>Table3[[#This Row],[Number Succesful]]/Table3[[#This Row],[Total Projects]]</f>
        <v>0.27272727272727271</v>
      </c>
      <c r="G9" s="17">
        <f>Table3[[#This Row],[Number Failed]]/Table3[[#This Row],[Total Projects]]</f>
        <v>0.72727272727272729</v>
      </c>
      <c r="H9" s="17">
        <f>Table3[[#This Row],[Number Canceled]]/Table3[[#This Row],[Total Projects]]</f>
        <v>0</v>
      </c>
    </row>
    <row r="10" spans="1:8" x14ac:dyDescent="0.25">
      <c r="A10" t="s">
        <v>8396</v>
      </c>
      <c r="B10">
        <f>COUNTIFS(Kickstarter!$D:$D, "&gt;= 35000", Kickstarter!$D:$D, "&lt;= 39999", Kickstarter!$F:$F, "=successful", Kickstarter!R:R, "=plays")</f>
        <v>4</v>
      </c>
      <c r="C10">
        <f>COUNTIFS(Kickstarter!$D:$D, "&gt;= 35000", Kickstarter!$D:$D, "&lt;= 39999", Kickstarter!$F:$F, "=failed", Kickstarter!R:R, "=plays")</f>
        <v>2</v>
      </c>
      <c r="D10">
        <f>COUNTIFS(Kickstarter!$D:$D, "&gt;= 35000", Kickstarter!$D:$D, "&lt;= 39999", Kickstarter!$F:$F, "=canceled", Kickstarter!R:R, "=plays")</f>
        <v>0</v>
      </c>
      <c r="E10">
        <f t="shared" si="0"/>
        <v>6</v>
      </c>
      <c r="F10" s="17">
        <f>Table3[[#This Row],[Number Succesful]]/Table3[[#This Row],[Total Projects]]</f>
        <v>0.66666666666666663</v>
      </c>
      <c r="G10" s="17">
        <f>Table3[[#This Row],[Number Failed]]/Table3[[#This Row],[Total Projects]]</f>
        <v>0.33333333333333331</v>
      </c>
      <c r="H10" s="17">
        <f>Table3[[#This Row],[Number Canceled]]/Table3[[#This Row],[Total Projects]]</f>
        <v>0</v>
      </c>
    </row>
    <row r="11" spans="1:8" x14ac:dyDescent="0.25">
      <c r="A11" t="s">
        <v>8397</v>
      </c>
      <c r="B11">
        <f>COUNTIFS(Kickstarter!$D:$D, "&gt;= 40000", Kickstarter!$D:$D, "&lt;= 44999", Kickstarter!$F:$F, "=successful", Kickstarter!R:R, "=plays")</f>
        <v>2</v>
      </c>
      <c r="C11">
        <f>COUNTIFS(Kickstarter!$D:$D, "&gt;= 40000", Kickstarter!$D:$D, "&lt;= 44999", Kickstarter!$F:$F, "=failed", Kickstarter!R:R, "=plays")</f>
        <v>1</v>
      </c>
      <c r="D11">
        <f>COUNTIFS(Kickstarter!$D:$D, "&gt;= 40000", Kickstarter!$D:$D, "&lt;= 44999", Kickstarter!$F:$F, "=canceled", Kickstarter!R:R, "=plays")</f>
        <v>0</v>
      </c>
      <c r="E11">
        <f t="shared" si="0"/>
        <v>3</v>
      </c>
      <c r="F11" s="17">
        <f>Table3[[#This Row],[Number Succesful]]/Table3[[#This Row],[Total Projects]]</f>
        <v>0.66666666666666663</v>
      </c>
      <c r="G11" s="17">
        <f>Table3[[#This Row],[Number Failed]]/Table3[[#This Row],[Total Projects]]</f>
        <v>0.33333333333333331</v>
      </c>
      <c r="H11" s="17">
        <f>Table3[[#This Row],[Number Canceled]]/Table3[[#This Row],[Total Projects]]</f>
        <v>0</v>
      </c>
    </row>
    <row r="12" spans="1:8" x14ac:dyDescent="0.25">
      <c r="A12" t="s">
        <v>8398</v>
      </c>
      <c r="B12">
        <f>COUNTIFS(Kickstarter!$D:$D, "&gt;= 45000", Kickstarter!$D:$D, "&lt;= 49999", Kickstarter!$F:$F, "=successful", Kickstarter!R:R, "=plays")</f>
        <v>0</v>
      </c>
      <c r="C12">
        <f>COUNTIFS(Kickstarter!$D:$D, "&gt;= 45000", Kickstarter!$D:$D, "&lt;= 49999", Kickstarter!$F:$F, "=failed", Kickstarter!R:R, "=plays")</f>
        <v>1</v>
      </c>
      <c r="D12">
        <f>COUNTIFS(Kickstarter!$D:$D, "&gt;= 45000", Kickstarter!$D:$D, "&lt;= 49999", Kickstarter!$F:$F, "=canceled", Kickstarter!R:R, "=plays")</f>
        <v>0</v>
      </c>
      <c r="E12">
        <f t="shared" si="0"/>
        <v>1</v>
      </c>
      <c r="F12" s="17">
        <f>Table3[[#This Row],[Number Succesful]]/Table3[[#This Row],[Total Projects]]</f>
        <v>0</v>
      </c>
      <c r="G12" s="17">
        <f>Table3[[#This Row],[Number Failed]]/Table3[[#This Row],[Total Projects]]</f>
        <v>1</v>
      </c>
      <c r="H12" s="17">
        <f>Table3[[#This Row],[Number Canceled]]/Table3[[#This Row],[Total Projects]]</f>
        <v>0</v>
      </c>
    </row>
    <row r="13" spans="1:8" x14ac:dyDescent="0.25">
      <c r="A13" t="s">
        <v>8399</v>
      </c>
      <c r="B13">
        <f>COUNTIFS(Kickstarter!$D:$D, "&gt;= 50000", Kickstarter!$F:$F, "=successful", Kickstarter!R:R, "=plays")</f>
        <v>2</v>
      </c>
      <c r="C13">
        <f>COUNTIFS(Kickstarter!$D:$D, "&gt;= 50000", Kickstarter!$F:$F, "=failed", Kickstarter!R:R, "=plays")</f>
        <v>14</v>
      </c>
      <c r="D13">
        <f>COUNTIFS(Kickstarter!$D:$D, "&gt;= 50000", Kickstarter!$F:$F, "=canceled", Kickstarter!R:R, "=plays")</f>
        <v>0</v>
      </c>
      <c r="E13">
        <f t="shared" si="0"/>
        <v>16</v>
      </c>
      <c r="F13" s="17">
        <f>Table3[[#This Row],[Number Succesful]]/Table3[[#This Row],[Total Projects]]</f>
        <v>0.125</v>
      </c>
      <c r="G13" s="17">
        <f>Table3[[#This Row],[Number Failed]]/Table3[[#This Row],[Total Projects]]</f>
        <v>0.875</v>
      </c>
      <c r="H13" s="17">
        <f>Table3[[#This Row],[Number Canceled]]/Table3[[#This Row],[Total Projects]]</f>
        <v>0</v>
      </c>
    </row>
    <row r="15" spans="1:8" x14ac:dyDescent="0.25">
      <c r="B15" s="11" t="s">
        <v>8363</v>
      </c>
      <c r="C15" t="s">
        <v>8402</v>
      </c>
      <c r="D15" t="s">
        <v>8403</v>
      </c>
      <c r="E15" t="s">
        <v>8404</v>
      </c>
      <c r="F15"/>
      <c r="G15"/>
      <c r="H15"/>
    </row>
    <row r="16" spans="1:8" x14ac:dyDescent="0.25">
      <c r="B16" s="13" t="s">
        <v>8405</v>
      </c>
      <c r="C16" s="12">
        <v>0.75806451612903225</v>
      </c>
      <c r="D16" s="12">
        <v>0.24193548387096775</v>
      </c>
      <c r="E16" s="12">
        <v>0</v>
      </c>
      <c r="F16"/>
      <c r="G16"/>
      <c r="H16"/>
    </row>
    <row r="17" spans="2:8" x14ac:dyDescent="0.25">
      <c r="B17" s="13" t="s">
        <v>8390</v>
      </c>
      <c r="C17" s="12">
        <v>0.72659176029962547</v>
      </c>
      <c r="D17" s="12">
        <v>0.27340823970037453</v>
      </c>
      <c r="E17" s="12">
        <v>0</v>
      </c>
      <c r="F17"/>
      <c r="G17"/>
      <c r="H17"/>
    </row>
    <row r="18" spans="2:8" x14ac:dyDescent="0.25">
      <c r="B18" s="13" t="s">
        <v>8391</v>
      </c>
      <c r="C18" s="12">
        <v>0.55029585798816572</v>
      </c>
      <c r="D18" s="12">
        <v>0.44970414201183434</v>
      </c>
      <c r="E18" s="12">
        <v>0</v>
      </c>
      <c r="F18"/>
      <c r="G18"/>
      <c r="H18"/>
    </row>
    <row r="19" spans="2:8" x14ac:dyDescent="0.25">
      <c r="B19" s="13" t="s">
        <v>8392</v>
      </c>
      <c r="C19" s="12">
        <v>0.54166666666666663</v>
      </c>
      <c r="D19" s="12">
        <v>0.45833333333333331</v>
      </c>
      <c r="E19" s="12">
        <v>0</v>
      </c>
      <c r="F19"/>
      <c r="G19"/>
      <c r="H19"/>
    </row>
    <row r="20" spans="2:8" x14ac:dyDescent="0.25">
      <c r="B20" s="13" t="s">
        <v>8400</v>
      </c>
      <c r="C20" s="12">
        <v>0.5</v>
      </c>
      <c r="D20" s="12">
        <v>0.5</v>
      </c>
      <c r="E20" s="12">
        <v>0</v>
      </c>
      <c r="F20"/>
      <c r="G20"/>
      <c r="H20"/>
    </row>
    <row r="21" spans="2:8" x14ac:dyDescent="0.25">
      <c r="B21" s="13" t="s">
        <v>8393</v>
      </c>
      <c r="C21" s="12">
        <v>0.45</v>
      </c>
      <c r="D21" s="12">
        <v>0.55000000000000004</v>
      </c>
      <c r="E21" s="12">
        <v>0</v>
      </c>
      <c r="F21"/>
      <c r="G21"/>
      <c r="H21"/>
    </row>
    <row r="22" spans="2:8" x14ac:dyDescent="0.25">
      <c r="B22" s="13" t="s">
        <v>8394</v>
      </c>
      <c r="C22" s="12">
        <v>0.2</v>
      </c>
      <c r="D22" s="12">
        <v>0.8</v>
      </c>
      <c r="E22" s="12">
        <v>0</v>
      </c>
      <c r="F22"/>
      <c r="G22"/>
      <c r="H22"/>
    </row>
    <row r="23" spans="2:8" x14ac:dyDescent="0.25">
      <c r="B23" s="13" t="s">
        <v>8395</v>
      </c>
      <c r="C23" s="12">
        <v>0.27272727272727271</v>
      </c>
      <c r="D23" s="12">
        <v>0.72727272727272729</v>
      </c>
      <c r="E23" s="12">
        <v>0</v>
      </c>
      <c r="F23"/>
      <c r="G23"/>
      <c r="H23"/>
    </row>
    <row r="24" spans="2:8" x14ac:dyDescent="0.25">
      <c r="B24" s="13" t="s">
        <v>8396</v>
      </c>
      <c r="C24" s="12">
        <v>0.66666666666666663</v>
      </c>
      <c r="D24" s="12">
        <v>0.33333333333333331</v>
      </c>
      <c r="E24" s="12">
        <v>0</v>
      </c>
      <c r="F24"/>
      <c r="G24"/>
      <c r="H24"/>
    </row>
    <row r="25" spans="2:8" x14ac:dyDescent="0.25">
      <c r="B25" s="13" t="s">
        <v>8397</v>
      </c>
      <c r="C25" s="12">
        <v>0.66666666666666663</v>
      </c>
      <c r="D25" s="12">
        <v>0.33333333333333331</v>
      </c>
      <c r="E25" s="12">
        <v>0</v>
      </c>
      <c r="F25"/>
      <c r="G25"/>
      <c r="H25"/>
    </row>
    <row r="26" spans="2:8" x14ac:dyDescent="0.25">
      <c r="B26" s="13" t="s">
        <v>8398</v>
      </c>
      <c r="C26" s="12">
        <v>0</v>
      </c>
      <c r="D26" s="12">
        <v>1</v>
      </c>
      <c r="E26" s="12">
        <v>0</v>
      </c>
      <c r="F26"/>
      <c r="G26"/>
      <c r="H26"/>
    </row>
    <row r="27" spans="2:8" x14ac:dyDescent="0.25">
      <c r="B27" s="13" t="s">
        <v>8399</v>
      </c>
      <c r="C27" s="12">
        <v>0.125</v>
      </c>
      <c r="D27" s="12">
        <v>0.875</v>
      </c>
      <c r="E27" s="12">
        <v>0</v>
      </c>
      <c r="F27"/>
      <c r="G27"/>
      <c r="H27"/>
    </row>
    <row r="28" spans="2:8" x14ac:dyDescent="0.25">
      <c r="B28" s="13" t="s">
        <v>8361</v>
      </c>
      <c r="C28" s="12">
        <v>5.4576794071440968</v>
      </c>
      <c r="D28" s="12">
        <v>6.5423205928559032</v>
      </c>
      <c r="E28" s="12">
        <v>0</v>
      </c>
      <c r="F28"/>
      <c r="G28"/>
      <c r="H28"/>
    </row>
    <row r="29" spans="2:8" x14ac:dyDescent="0.25">
      <c r="F29"/>
      <c r="G29"/>
      <c r="H29"/>
    </row>
    <row r="30" spans="2:8" x14ac:dyDescent="0.25">
      <c r="F30"/>
      <c r="G30"/>
      <c r="H30"/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22FC5-43C0-41FC-B80A-976FC5857C4B}">
  <dimension ref="A1:F14"/>
  <sheetViews>
    <sheetView workbookViewId="0">
      <selection activeCell="E8" sqref="E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3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3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3" t="s">
        <v>8329</v>
      </c>
      <c r="B8" s="12">
        <v>24</v>
      </c>
      <c r="C8" s="12"/>
      <c r="D8" s="12"/>
      <c r="E8" s="12"/>
      <c r="F8" s="12">
        <v>24</v>
      </c>
    </row>
    <row r="9" spans="1:6" x14ac:dyDescent="0.25">
      <c r="A9" s="13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3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3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3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3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3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CD087-13D1-4DC7-9741-8D6456D4E7D2}">
  <dimension ref="A1:E7"/>
  <sheetViews>
    <sheetView workbookViewId="0">
      <selection activeCell="S9" sqref="S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CDE41-4195-4EE5-9EB7-DFD150190957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8362</v>
      </c>
      <c r="B4" s="11" t="s">
        <v>8360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307CA-0599-40E1-BDFC-D15B371310E6}">
  <dimension ref="A1:C6"/>
  <sheetViews>
    <sheetView workbookViewId="0">
      <selection activeCell="C2" sqref="C2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3" x14ac:dyDescent="0.25">
      <c r="A1" t="s">
        <v>8380</v>
      </c>
      <c r="B1" t="s">
        <v>8381</v>
      </c>
      <c r="C1" t="s">
        <v>8382</v>
      </c>
    </row>
    <row r="2" spans="1:3" x14ac:dyDescent="0.25">
      <c r="A2" t="s">
        <v>3473</v>
      </c>
      <c r="B2" t="str">
        <f>_xlfn.XLOOKUP(Table2[[#This Row],[Name]],Kickstarter!B:B, Kickstarter!C:C, "",0)</f>
        <v>Help us get actor-writer Ian Bonar's debut play - a hilarious, heartbreaking story of grief and loss - to the 2016 Edinburgh Fringe.</v>
      </c>
      <c r="C2">
        <f>_xlfn.XLOOKUP(Table2[[#This Row],[Name]],Kickstarter!B:B, Kickstarter!D:D, "",0)</f>
        <v>2000</v>
      </c>
    </row>
    <row r="3" spans="1:3" x14ac:dyDescent="0.25">
      <c r="A3" t="s">
        <v>3616</v>
      </c>
      <c r="B3" t="str">
        <f>_xlfn.XLOOKUP(Table2[[#This Row],[Name]],Kickstarter!B:B, Kickstarter!C:C, "",0)</f>
        <v>The play yet to be described as "A surefire Edinburgh Fringe Festival Cult Hit". Coming to the Underbelly, Edinburgh, 5th-30th August.</v>
      </c>
      <c r="C3">
        <f>_xlfn.XLOOKUP(Table2[[#This Row],[Name]],Kickstarter!B:B, Kickstarter!D:D, "",0)</f>
        <v>2000</v>
      </c>
    </row>
    <row r="4" spans="1:3" x14ac:dyDescent="0.25">
      <c r="A4" t="s">
        <v>3178</v>
      </c>
      <c r="B4" t="str">
        <f>_xlfn.XLOOKUP(Table2[[#This Row],[Name]],Kickstarter!B:B, Kickstarter!C:C, "",0)</f>
        <v>Cutting Off Kate Bush is a one-woman show written &amp; performed by Lucy Benson-Brown, premiering at the Edinburgh Fringe Festival 2014</v>
      </c>
      <c r="C4">
        <f>_xlfn.XLOOKUP(Table2[[#This Row],[Name]],Kickstarter!B:B, Kickstarter!D:D, "",0)</f>
        <v>1500</v>
      </c>
    </row>
    <row r="5" spans="1:3" x14ac:dyDescent="0.25">
      <c r="A5" t="s">
        <v>3329</v>
      </c>
      <c r="B5" t="str">
        <f>_xlfn.XLOOKUP(Table2[[#This Row],[Name]],Kickstarter!B:B, Kickstarter!C:C, "",0)</f>
        <v>Jestia and Raedon is a brand new romantic comedy play going to the Edinburgh Fringe Festival this summer.</v>
      </c>
      <c r="C5">
        <f>_xlfn.XLOOKUP(Table2[[#This Row],[Name]],Kickstarter!B:B, Kickstarter!D:D, "",0)</f>
        <v>1000</v>
      </c>
    </row>
    <row r="6" spans="1:3" x14ac:dyDescent="0.25">
      <c r="A6" t="s">
        <v>3221</v>
      </c>
      <c r="B6" t="str">
        <f>_xlfn.XLOOKUP(Table2[[#This Row],[Name]],Kickstarter!B:B, Kickstarter!C:C, "",0)</f>
        <v>A one-man show about love, loss, and motorways, written &amp; performed by Ben Norris. Help us get to the 2015 Edinburgh Fringe and beyond!</v>
      </c>
      <c r="C6">
        <f>_xlfn.XLOOKUP(Table2[[#This Row],[Name]],Kickstarter!B:B, Kickstarter!D:D, "",0)</f>
        <v>4000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igrationWizIdSecurityGroups xmlns="4a54106c-efdf-47d0-8631-74480673fe78" xsi:nil="true"/>
    <MigrationWizIdPermissionLevels xmlns="4a54106c-efdf-47d0-8631-74480673fe78" xsi:nil="true"/>
    <MigrationWizId xmlns="4a54106c-efdf-47d0-8631-74480673fe78" xsi:nil="true"/>
    <MigrationWizIdDocumentLibraryPermissions xmlns="4a54106c-efdf-47d0-8631-74480673fe78" xsi:nil="true"/>
    <MigrationWizIdPermissions xmlns="4a54106c-efdf-47d0-8631-74480673fe78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BDF6BA851EE349ABD58DB883BE7CA4" ma:contentTypeVersion="18" ma:contentTypeDescription="Create a new document." ma:contentTypeScope="" ma:versionID="b6671cf7ab04f961fa1794455c5cfe86">
  <xsd:schema xmlns:xsd="http://www.w3.org/2001/XMLSchema" xmlns:xs="http://www.w3.org/2001/XMLSchema" xmlns:p="http://schemas.microsoft.com/office/2006/metadata/properties" xmlns:ns3="4a54106c-efdf-47d0-8631-74480673fe78" xmlns:ns4="dfe8c77a-daa9-4a26-9384-06df0d299532" targetNamespace="http://schemas.microsoft.com/office/2006/metadata/properties" ma:root="true" ma:fieldsID="d9559ac937a5e2ee978cf9d3e63babf7" ns3:_="" ns4:_="">
    <xsd:import namespace="4a54106c-efdf-47d0-8631-74480673fe78"/>
    <xsd:import namespace="dfe8c77a-daa9-4a26-9384-06df0d299532"/>
    <xsd:element name="properties">
      <xsd:complexType>
        <xsd:sequence>
          <xsd:element name="documentManagement">
            <xsd:complexType>
              <xsd:all>
                <xsd:element ref="ns3:MigrationWizId" minOccurs="0"/>
                <xsd:element ref="ns3:MigrationWizIdPermissions" minOccurs="0"/>
                <xsd:element ref="ns3:MigrationWizIdPermissionLevels" minOccurs="0"/>
                <xsd:element ref="ns3:MigrationWizIdDocumentLibraryPermissions" minOccurs="0"/>
                <xsd:element ref="ns3:MigrationWizIdSecurityGroups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54106c-efdf-47d0-8631-74480673fe78" elementFormDefault="qualified">
    <xsd:import namespace="http://schemas.microsoft.com/office/2006/documentManagement/types"/>
    <xsd:import namespace="http://schemas.microsoft.com/office/infopath/2007/PartnerControls"/>
    <xsd:element name="MigrationWizId" ma:index="8" nillable="true" ma:displayName="MigrationWizId" ma:internalName="MigrationWizId">
      <xsd:simpleType>
        <xsd:restriction base="dms:Text"/>
      </xsd:simpleType>
    </xsd:element>
    <xsd:element name="MigrationWizIdPermissions" ma:index="9" nillable="true" ma:displayName="MigrationWizIdPermissions" ma:internalName="MigrationWizIdPermissions">
      <xsd:simpleType>
        <xsd:restriction base="dms:Text"/>
      </xsd:simpleType>
    </xsd:element>
    <xsd:element name="MigrationWizIdPermissionLevels" ma:index="10" nillable="true" ma:displayName="MigrationWizIdPermissionLevels" ma:internalName="MigrationWizIdPermissionLevels">
      <xsd:simpleType>
        <xsd:restriction base="dms:Text"/>
      </xsd:simpleType>
    </xsd:element>
    <xsd:element name="MigrationWizIdDocumentLibraryPermissions" ma:index="11" nillable="true" ma:displayName="MigrationWizIdDocumentLibraryPermissions" ma:internalName="MigrationWizIdDocumentLibraryPermissions">
      <xsd:simpleType>
        <xsd:restriction base="dms:Text"/>
      </xsd:simpleType>
    </xsd:element>
    <xsd:element name="MigrationWizIdSecurityGroups" ma:index="12" nillable="true" ma:displayName="MigrationWizIdSecurityGroups" ma:internalName="MigrationWizIdSecurityGroups">
      <xsd:simpleType>
        <xsd:restriction base="dms:Text"/>
      </xsd:simpleType>
    </xsd:element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22" nillable="true" ma:displayName="Tags" ma:internalName="MediaServiceAutoTags" ma:readOnly="true">
      <xsd:simpleType>
        <xsd:restriction base="dms:Text"/>
      </xsd:simple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e8c77a-daa9-4a26-9384-06df0d299532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48D3D4F-A94F-4FF9-BB84-B73C95FF087E}">
  <ds:schemaRefs>
    <ds:schemaRef ds:uri="http://schemas.microsoft.com/office/infopath/2007/PartnerControls"/>
    <ds:schemaRef ds:uri="http://schemas.microsoft.com/office/2006/metadata/properties"/>
    <ds:schemaRef ds:uri="http://schemas.microsoft.com/office/2006/documentManagement/types"/>
    <ds:schemaRef ds:uri="4a54106c-efdf-47d0-8631-74480673fe78"/>
    <ds:schemaRef ds:uri="http://www.w3.org/XML/1998/namespace"/>
    <ds:schemaRef ds:uri="http://purl.org/dc/elements/1.1/"/>
    <ds:schemaRef ds:uri="http://purl.org/dc/dcmitype/"/>
    <ds:schemaRef ds:uri="http://schemas.openxmlformats.org/package/2006/metadata/core-properties"/>
    <ds:schemaRef ds:uri="dfe8c77a-daa9-4a26-9384-06df0d299532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492FDD1F-4865-45C8-87E2-35D40835B85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F3A884C-DE09-4514-9643-B7D57B80B2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54106c-efdf-47d0-8631-74480673fe78"/>
    <ds:schemaRef ds:uri="dfe8c77a-daa9-4a26-9384-06df0d29953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Parent 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Barrett Gonzales</cp:lastModifiedBy>
  <dcterms:created xsi:type="dcterms:W3CDTF">2017-04-20T15:17:24Z</dcterms:created>
  <dcterms:modified xsi:type="dcterms:W3CDTF">2022-02-16T21:01:56Z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0x0101001DBDF6BA851EE349ABD58DB883BE7CA4</vt:lpwstr>
  </property>
</Properties>
</file>